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ivotTables/pivotTable1.xml" ContentType="application/vnd.openxmlformats-officedocument.spreadsheetml.pivotTable+xml"/>
  <Override PartName="/xl/drawings/drawing7.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Agosto/"/>
    </mc:Choice>
  </mc:AlternateContent>
  <xr:revisionPtr revIDLastSave="129" documentId="8_{D2187F20-6587-4D4F-BDAF-F0783FAF3FA2}" xr6:coauthVersionLast="47" xr6:coauthVersionMax="47" xr10:uidLastSave="{EF2A848D-FB24-4CB5-9AC5-7B0F64EE7ADF}"/>
  <bookViews>
    <workbookView xWindow="-12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Dinámica" sheetId="60" r:id="rId7"/>
  </sheets>
  <externalReferences>
    <externalReference r:id="rId8"/>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inversión'!$B$11:$D$1432</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6">#REF!</definedName>
    <definedName name="FUENTE" localSheetId="0">#REF!</definedName>
    <definedName name="FUENTE" localSheetId="3">#REF!</definedName>
    <definedName name="FUENTE" localSheetId="4">#REF!</definedName>
    <definedName name="FUENTE" localSheetId="5">#REF!</definedName>
    <definedName name="FUENTE">#REF!</definedName>
    <definedName name="fuente1" localSheetId="6">#REF!</definedName>
    <definedName name="fuente1" localSheetId="0">#REF!</definedName>
    <definedName name="fuente1" localSheetId="3">#REF!</definedName>
    <definedName name="fuente1" localSheetId="4">#REF!</definedName>
    <definedName name="fuente1" localSheetId="5">#REF!</definedName>
    <definedName name="fuente1">#REF!</definedName>
    <definedName name="OCTUBRE">#N/A</definedName>
    <definedName name="ROS">#N/A</definedName>
  </definedNames>
  <calcPr calcId="191028"/>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5" i="27" l="1"/>
  <c r="E17" i="48" l="1"/>
  <c r="E12" i="48" l="1"/>
  <c r="D12" i="48"/>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6" i="29"/>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<sst xmlns="http://schemas.openxmlformats.org/spreadsheetml/2006/main" count="1798" uniqueCount="1499">
  <si>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</si>
  <si>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</si>
  <si>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</si>
  <si>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</si>
  <si>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</si>
  <si>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</si>
  <si>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</si>
  <si>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</si>
  <si>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</si>
  <si>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</si>
  <si>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</si>
  <si>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</si>
  <si>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</si>
  <si>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</si>
  <si>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</si>
  <si>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</si>
  <si>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</si>
  <si>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</si>
  <si>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</si>
  <si>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</si>
  <si>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</si>
  <si>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</si>
  <si>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</si>
  <si>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</si>
  <si>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</si>
  <si>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</si>
  <si>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</si>
  <si>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</si>
  <si>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</si>
  <si>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</si>
  <si>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</si>
  <si>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</si>
  <si>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</si>
  <si>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</si>
  <si>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</si>
  <si>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</si>
  <si>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</si>
  <si>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</si>
  <si>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</si>
  <si>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</si>
  <si>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</si>
  <si>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</si>
  <si>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</si>
  <si>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</si>
  <si>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</si>
  <si>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</si>
  <si>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</si>
  <si>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</si>
  <si>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</si>
  <si>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</si>
  <si>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</si>
  <si>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</si>
  <si>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</si>
  <si>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</si>
  <si>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</si>
  <si>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</si>
  <si>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</si>
  <si>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</si>
  <si>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</si>
  <si>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</si>
  <si>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</si>
  <si>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</si>
  <si>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</si>
  <si>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</si>
  <si>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</si>
  <si>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</si>
  <si>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</si>
  <si>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</si>
  <si>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</si>
  <si>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</si>
  <si>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</si>
  <si>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</si>
  <si>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</si>
  <si>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</si>
  <si>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</si>
  <si>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</si>
  <si>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</si>
  <si>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</si>
  <si>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</si>
  <si>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</si>
  <si>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</si>
  <si>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</si>
  <si>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</si>
  <si>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</si>
  <si>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</si>
  <si>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</si>
  <si>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</si>
  <si>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</si>
  <si>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</si>
  <si>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</si>
  <si>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</si>
  <si>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</si>
  <si>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</si>
  <si>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</si>
  <si>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</si>
  <si>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</si>
  <si>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</si>
  <si>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</si>
  <si>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</si>
  <si>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</si>
  <si>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</si>
  <si>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</si>
  <si>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</si>
  <si>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</si>
  <si>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</si>
  <si>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</si>
  <si>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</si>
  <si>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</si>
  <si>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</si>
  <si>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</si>
  <si>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</si>
  <si>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</si>
  <si>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</si>
  <si>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</si>
  <si>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</si>
  <si>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</si>
  <si>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</si>
  <si>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</si>
  <si>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</si>
  <si>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</si>
  <si>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</si>
  <si>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</si>
  <si>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</si>
  <si>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</si>
  <si>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</si>
  <si>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</si>
  <si>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</si>
  <si>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</si>
  <si>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</si>
  <si>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</si>
  <si>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</si>
  <si>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</si>
  <si>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</si>
  <si>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</si>
  <si>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</si>
  <si>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</si>
  <si>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</si>
  <si>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</si>
  <si>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</si>
  <si>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</si>
  <si>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</si>
  <si>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</si>
  <si>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</si>
  <si>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</si>
  <si>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</si>
  <si>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</si>
  <si>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</si>
  <si>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</si>
  <si>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</si>
  <si>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</si>
  <si>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</si>
  <si>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</si>
  <si>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</si>
  <si>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</si>
  <si>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</si>
  <si>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</si>
  <si>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</si>
  <si>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</si>
  <si>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</si>
  <si>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</si>
  <si>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</si>
  <si>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</si>
  <si>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</si>
  <si>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</si>
  <si>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</si>
  <si>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</si>
  <si>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</si>
  <si>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</si>
  <si>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</si>
  <si>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</si>
  <si>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</si>
  <si>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</si>
  <si>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</si>
  <si>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</si>
  <si>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</si>
  <si>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</si>
  <si>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</si>
  <si>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</si>
  <si>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</si>
  <si>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</si>
  <si>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</si>
  <si>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</si>
  <si>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</si>
  <si>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</si>
  <si>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</si>
  <si>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</si>
  <si>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</si>
  <si>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</si>
  <si>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</si>
  <si>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</si>
  <si>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</si>
  <si>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</si>
  <si>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</si>
  <si>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</si>
  <si>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</si>
  <si>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</si>
  <si>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</si>
  <si>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</si>
  <si>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</si>
  <si>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</si>
  <si>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</si>
  <si>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</si>
  <si>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</si>
  <si>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</si>
  <si>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</si>
  <si>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</si>
  <si>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</si>
  <si>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</si>
  <si>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</si>
  <si>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</si>
  <si>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</si>
  <si>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</si>
  <si>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</si>
  <si>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</si>
  <si>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</si>
  <si>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</si>
  <si>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</si>
  <si>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</si>
  <si>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</si>
  <si>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</si>
  <si>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</si>
  <si>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</si>
  <si>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</si>
  <si>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</si>
  <si>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</si>
  <si>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</si>
  <si>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</si>
  <si>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</si>
  <si>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</si>
  <si>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</si>
  <si>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</si>
  <si>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</si>
  <si>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</si>
  <si>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</si>
  <si>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</si>
  <si>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</si>
  <si>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</si>
  <si>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</si>
  <si>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</si>
  <si>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</si>
  <si>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</si>
  <si>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</si>
  <si>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</si>
  <si>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</si>
  <si>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</si>
  <si>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</si>
  <si>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</si>
  <si>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</si>
  <si>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</si>
  <si>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</si>
  <si>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</si>
  <si>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</si>
  <si>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</si>
  <si>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</si>
  <si>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</si>
  <si>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</si>
  <si>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</si>
  <si>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</si>
  <si>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</si>
  <si>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</si>
  <si>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</si>
  <si>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</si>
  <si>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</si>
  <si>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</si>
  <si>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</si>
  <si>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</si>
  <si>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</si>
  <si>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</si>
  <si>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</si>
  <si>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</si>
  <si>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</si>
  <si>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Ejecución 1ro de enero - 12 de agosto de 2022*</t>
  </si>
  <si>
    <t>Ejecución 1ro de enero - 12 de agosto de 2022 *</t>
  </si>
  <si>
    <t>* Fecha de imputación al 12 de agosto y  fecha de registro al 15 de agosto. La fecha de imputación representa los gastos o ingresos en el momento de su ejecución, mientras que la fecha de registro representa el momento de su registro en el sistema, en la medida que se van regularizando los pagos.</t>
  </si>
  <si>
    <t>Ejecución 1ro de enero - 15 de agosto 2022 (fecha de registro)</t>
  </si>
  <si>
    <t>Ejecución 1ro de enero - 12 de agosto 2022*</t>
  </si>
  <si>
    <t>* Fecha de imputación al 12 de agosto  y  fecha de registro al 15 de agosto. La fecha de imputación representa los gastos o ingresos en el momento de su ejecución, mientras que la fecha de registro representa el momento de su registro en el sistema, en la medida que se van regularizando los pagos.</t>
  </si>
  <si>
    <t xml:space="preserve">      Ejecución 1ro de enero - 12 de agosto 2022 (fecha de imputación)</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</si>
  <si>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</si>
  <si>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</si>
  <si>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</si>
  <si>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</si>
  <si>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</si>
  <si>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</si>
  <si>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</si>
  <si>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</si>
  <si>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</si>
  <si>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</si>
  <si>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</si>
  <si>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</si>
  <si>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</si>
  <si>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</si>
  <si>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</si>
  <si>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</si>
  <si>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</si>
  <si>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</si>
  <si>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</si>
  <si>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</si>
  <si>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</si>
  <si>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</si>
  <si>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</si>
  <si>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</si>
  <si>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</si>
  <si>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</si>
  <si>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</si>
  <si>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</si>
  <si>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12526</t>
  </si>
  <si>
    <t>49 - CONSTRUCCIÓN DE 26 PLANTELES ESCOLARES EN EL DISTRITO NACIONAL</t>
  </si>
  <si>
    <t>12567</t>
  </si>
  <si>
    <t>48 - AMPLIACIÓN Y REHABILITACION DE 4 PLANTELES ESCOLARES EN EL DISTRITO NACIONAL</t>
  </si>
  <si>
    <t>13046</t>
  </si>
  <si>
    <t>04 - CONSTRUCCIÓN DE 14 ESTANCIAS INFANTILES DE LA PROVINCIA DISTRITO NACIONAL</t>
  </si>
  <si>
    <t>13382</t>
  </si>
  <si>
    <t>35 - CONSTRUCCIÓN DE PLANTELES EDUCATIVOS EN LA PROVINCIA DE DISTRITO NACIONAL (FASE 2)</t>
  </si>
  <si>
    <t>13423</t>
  </si>
  <si>
    <t>33 - CONSTRUCCIÓN  DE 8 ESTANCIAS INFANTILES DE LA PROVINCIA DISTRITO NACIONAL (FASE 2)</t>
  </si>
  <si>
    <t>13491</t>
  </si>
  <si>
    <t>08 - REMODELACIÓN OFICINAS DEL TRIBUNAL CONSTITUCIONAL, DISTRITO NACIONAL</t>
  </si>
  <si>
    <t>13547</t>
  </si>
  <si>
    <t>05 - CONSTRUCCIÓN DE PLANTELES EDUCATIVOS EN LA PROVINCIA DISTRITO NACIONAL (Fase 3)</t>
  </si>
  <si>
    <t>13548</t>
  </si>
  <si>
    <t>13610</t>
  </si>
  <si>
    <t>64 - CONSTRUCCIÓN  DE 10 ESTANCIAS INFANTILES DE LA PROVINCIA DISTRITO NACIONAL (FASE 3)</t>
  </si>
  <si>
    <t>13824</t>
  </si>
  <si>
    <t>36 - MEJORAMIENTO DE LA INFRAESTRUCTURA VIAL EN EL DISTRITO NACIONAL</t>
  </si>
  <si>
    <t>14209</t>
  </si>
  <si>
    <t>40 - CONSTRUCCIÓN DE UN MULTIUSO Y UNA ESCUELA DE BOXEO EN GUACHUPITA, DISTRITO NACIONAL</t>
  </si>
  <si>
    <t>14234</t>
  </si>
  <si>
    <t>34 - REPARACIÓN HOSPITAL DOCENTE PADRE BILLINI, DISTRITO NACIONAL,  PROV SANTO DOMINGO, REPÚBLICA DOMINICANA</t>
  </si>
  <si>
    <t>14279</t>
  </si>
  <si>
    <t>43 - AMPLIACIÓN CONSTRUCCIÓN TRES (3) EDIFICIOS DE PARQUEOS EN LA CIUDAD DE SANTO DOMINGO</t>
  </si>
  <si>
    <t>14541</t>
  </si>
  <si>
    <t>12 - CONSTRUCCIÓN Y RECONSTRUCIÓN DE DESTACAMENTOS POLICIALES EN COMUNIDADES DEL DISTRITO NACIONAL</t>
  </si>
  <si>
    <t>14693</t>
  </si>
  <si>
    <t>12 - AMPLIACIÓN INSTITUTO NACIONAL DEL CÁNCER ROSA EMILIA SÁNCHEZ PÉREZ DE TAVARES, DISTRITO NACIONAL.</t>
  </si>
  <si>
    <t>14704</t>
  </si>
  <si>
    <t>99 - REMODELACIÓN CLUB DEPORTIVO RENACER EN EL SECTOR GUACHUPITA,  DISTRITO NACIONAL.</t>
  </si>
  <si>
    <t>14705</t>
  </si>
  <si>
    <t>17 - REMODELACIÓN DE EDIFICIO GUBERNAMENTAL PARA EL MINISTERIO DE LA PRESIDENCIA, DISTRITO NACIONAL</t>
  </si>
  <si>
    <t>14706</t>
  </si>
  <si>
    <t>18 - REMODELACIÓN DE  NUEVAS OFICINAS PARA LA JUNTA DE AVIACIÓN CIVIL, DISTRITO NACIONAL</t>
  </si>
  <si>
    <t>14723</t>
  </si>
  <si>
    <t>24 - REMODELACIÓN CLUB RECREATIVO COANCA, DISTRITO NACIONAL</t>
  </si>
  <si>
    <t>14724</t>
  </si>
  <si>
    <t>25 - REPARACIÓN DEL HOGAR DE ANCIANOS SAN FRANCISCO DE ASÍS, DISTRITO NACIONAL</t>
  </si>
  <si>
    <t>14741</t>
  </si>
  <si>
    <t>31 - REMODELACIÓN DE LAS OFICINAS DE LA CÁMARA DE CUENTAS DE LA REPÚBLICA DOMINICANA, DISTRITO NACIONAL.</t>
  </si>
  <si>
    <t>14749</t>
  </si>
  <si>
    <t>41 - REMODELACIÓN DE LAS OFICINAS DEL  MINISTERIO DE LA VIVIENDA, HÁBITAT Y EDIFICACIONES, DISTRITO NACIONAL</t>
  </si>
  <si>
    <t>14773</t>
  </si>
  <si>
    <t>50 - RESTAURACIÓN DE LOS TECHOS DE SIETE  EDIFICACIONES COLONIALES EN LA CIUDAD COLONIAL, DISTRITO NACIONAL</t>
  </si>
  <si>
    <t>14936</t>
  </si>
  <si>
    <t>25 - RECONSTRUCCIÓN DEL CLUB DEPORTIVO HUELLAS DEL SIGLO, SECTOR CRISTO REY, DISTRITO NACIONAL</t>
  </si>
  <si>
    <t>13924</t>
  </si>
  <si>
    <t>01 - MEJORAMIENTO URBANO, SOCIAL Y AMBIENTAL DEL BARRIO DOMINGO SAVIO (LA CIENEGA - LOS GUANDULES), DISTRITO NACIONAL</t>
  </si>
  <si>
    <t>13475</t>
  </si>
  <si>
    <t>03 - REMODELACIÓN CAMPAMENTO DUARTE - UNIVERSIDAD POLICIA NACIONAL, DISTRITO NACIONAL</t>
  </si>
  <si>
    <t>13710</t>
  </si>
  <si>
    <t>14 - CONSTRUCCIÓN LABORATORIO NACIONAL DE TAMIZ NEONATAL Y ALTO RIESGO EN SANTO DOMINGO, DISTRITO NACIONAL</t>
  </si>
  <si>
    <t>13855</t>
  </si>
  <si>
    <t>02 - REHABILITACIÓN PARA EL DESARROLLO TURÍSTICO Y SOCIAL DE LA CIUDAD COLONIAL, SANTO DOMINGO, D.N.</t>
  </si>
  <si>
    <t>13967</t>
  </si>
  <si>
    <t>29 - REHABILITACIÓN Y CONSTRUCCIÓN RESIDENCIA ESTUDIANTIL DE LA UNIVERSIDAD AUTÓNOMA DE SANTO DOMINGO</t>
  </si>
  <si>
    <t>13976</t>
  </si>
  <si>
    <t>33 - REHABILITACIÓN Y CONSTRUCCIÓN LABORATORIO DE MECANICA DE SUELO DEL MINISTERIO DE OBRAS PÚBLICAS Y COMUNICACIONES</t>
  </si>
  <si>
    <t>14663</t>
  </si>
  <si>
    <t>15 - AMPLIACIÓN  EDIFICIO ROGELIO LAMARCHE UASD, DISTRITO NACIONAL.</t>
  </si>
  <si>
    <t>12522</t>
  </si>
  <si>
    <t>11 - CONSTRUCCIÓN DE 17 PLANTELES ESCOLARES EN LA PROVINCIA AZUA</t>
  </si>
  <si>
    <t>12602</t>
  </si>
  <si>
    <t>41 - AMPLIACIÓN Y REHABILITACION DE 17 PLANTELES ESCOLARES EN LA PROVINCIA AZUA</t>
  </si>
  <si>
    <t>12628</t>
  </si>
  <si>
    <t>28 - CONSTRUCCIÓN DE LA CIRCUNVALACION DE AZUA 1RA. ETAPA, EN LA PROVINCIA AZUA</t>
  </si>
  <si>
    <t>13067</t>
  </si>
  <si>
    <t>26 - CONSTRUCCIÓN DE 2 ESTANCIAS INFANTILES EN LA PROVINCIA AZUA</t>
  </si>
  <si>
    <t>13378</t>
  </si>
  <si>
    <t>31 - CONSTRUCCIÓN DE PLANTELES EDUCATIVOS EN LA PROVINCIA DE AZUA (FASE 2)</t>
  </si>
  <si>
    <t>13445</t>
  </si>
  <si>
    <t>45 - CONSTRUCCIÓN DE 2 ESTANCIAS INFANTILES EN LA PROVINCIA AZUA (FASE 2)</t>
  </si>
  <si>
    <t>13539</t>
  </si>
  <si>
    <t>01 - CONSTRUCCIÓN DE PLANTELES ESCOLARES EN LA PROVINCIA AZUA (FASE 3)</t>
  </si>
  <si>
    <t>13562</t>
  </si>
  <si>
    <t>25 - AMPLIACIÓN DE PLANTELES EDUCATIVOS EN LA PROVINCIA DE AZUA (FASE 3)</t>
  </si>
  <si>
    <t>13797</t>
  </si>
  <si>
    <t>08 - MEJORAMIENTO DE LA INFRAESTRUCTURA VIAL EN LA PROVINCIA DE  AZUA</t>
  </si>
  <si>
    <t>14097</t>
  </si>
  <si>
    <t>25 - REMODELACIÓN DE ESTADIO DE BÉISBOL DEL PALMAR DE OCOA, PROVINCIA AZUA DE COMPOSTELA</t>
  </si>
  <si>
    <t>14103</t>
  </si>
  <si>
    <t>31 - CONSTRUCCIÓN CENTRO DE CAPACITACIÓN DE MUJERES EMPRENDEDORAS Y CANCHA DE BALONCESTO, DISTRITO MUNICIPAL PALMAR DE OCOA, PROVINCIA AZU</t>
  </si>
  <si>
    <t>14207</t>
  </si>
  <si>
    <t>38 - CONSTRUCCIÓN CAMPO DE BEISBOL LAS CLAVELLINAS, MUNICIPIO DE AZUA, PROVINCIA AZUA</t>
  </si>
  <si>
    <t>14255</t>
  </si>
  <si>
    <t>69 - CONSTRUCCIÓN CAMPO DE BEISBOL ANSONIA, MUNICIPIO AZUA, PROVINCIA AZUA</t>
  </si>
  <si>
    <t>14557</t>
  </si>
  <si>
    <t>18 - CONSTRUCCIÓN DE DESTACAMENTO POLICIAL EN EL MUNICIPIO GUAYABAL, PROVINCIA AZUA</t>
  </si>
  <si>
    <t>14639</t>
  </si>
  <si>
    <t>45 - CONSTRUCCIÓN CENTRO UNIVERSITARIO REGIONAL UASD AZUA, PROVINCIA AZUA</t>
  </si>
  <si>
    <t>14713</t>
  </si>
  <si>
    <t>01 - CONSTRUCCIÓN DE ECO-HABITAT INTEGRAL PARA CIUDADANOS EN CONDICION DE POBREZA MULTIDIMENSIONAL EN LA PROVINCIA DE AZUA</t>
  </si>
  <si>
    <t>13928</t>
  </si>
  <si>
    <t>01 - RECUPERACIÓN DE LA COBERTURA VEGETAL EN CUENCAS HIDROGRÁFICAS DE LA REPÚBLICA DOMINICANA - MOPC.</t>
  </si>
  <si>
    <t>07 - Recuperación de la Cobertura Vegetal en Cuencas Hidrográficas de la República Dominicana.</t>
  </si>
  <si>
    <t>13952</t>
  </si>
  <si>
    <t>17 - CONSTRUCCIÓN , REHABILITACION Y REMODELACIÓN DE LA IGLESIA EL BUEN PASTOR, PROVINCIA AZUA.</t>
  </si>
  <si>
    <t>13960</t>
  </si>
  <si>
    <t>24 - CONSTRUCCIÓN Y REHABILITACION MONASTERIO DE LAS CARMELITAS, PROVINCIA AZUA</t>
  </si>
  <si>
    <t>14293</t>
  </si>
  <si>
    <t>08 - CONSTRUCCIÓN PUENTE  SOBRE EL RIO TABARA ARRIBA, PROVINCIA AZUA</t>
  </si>
  <si>
    <t>03 - BAHORUCO</t>
  </si>
  <si>
    <t>12523</t>
  </si>
  <si>
    <t>12 - CONSTRUCCIÓN DE 5 PLANTELES ESCOLARES EN LA PROVINCIA BAHORUCO</t>
  </si>
  <si>
    <t>12570</t>
  </si>
  <si>
    <t>46 - AMPLIACIÓN  Y REHABILITACION DE 12 PLANTELES ESCOLARES EN LA PROVINCIA BAHORUCO</t>
  </si>
  <si>
    <t>13044</t>
  </si>
  <si>
    <t>02 - CONSTRUCCIÓN DE 1 ESTANCIA INFANTIL EN LA PROVINCIA DE BAHORUCO</t>
  </si>
  <si>
    <t>13347</t>
  </si>
  <si>
    <t>02 - AMPLIACIÓN DE PLANTELES EDUCATIVOS EN LA PROVINCIA DE BAHORUCO (FASE 2)</t>
  </si>
  <si>
    <t>13379</t>
  </si>
  <si>
    <t>32 - CONSTRUCCIÓN DE PLANTELES EDUCATIVOS EN LA PROVINCIA DE BAHORUCO (FASE 2)</t>
  </si>
  <si>
    <t>13466</t>
  </si>
  <si>
    <t>63 - CONSTRUCCIÓN  DE 1 ESTANCIA INFANTIL EN LA PROVINCIA DE BAHORUCO (FASE 2)</t>
  </si>
  <si>
    <t>13542</t>
  </si>
  <si>
    <t>02 - CONSTRUCCIÓN DE PLANTELES EDUCATIVOS EN LA PROVINCIA BAHORUCO (FASE 3)</t>
  </si>
  <si>
    <t>13607</t>
  </si>
  <si>
    <t>74 - CONSTRUCCIÓN DE 1 ESTANCIAS INFANTILES EN LA PROVINCIA DE BAHORUCO (FASE 3)</t>
  </si>
  <si>
    <t>13818</t>
  </si>
  <si>
    <t>04 - MEJORAMIENTO DE LA INFRAESTRUCTURA VIAL EN LA PROVINCIA BAHORUCO</t>
  </si>
  <si>
    <t>14205</t>
  </si>
  <si>
    <t>95 - REPARACIÓN CANCHA DE BALONCESTO DEL SECTOR LA MADRE, MUNICIPIO VILLA JARAGUA, PROVINCIA BAHORUCO</t>
  </si>
  <si>
    <t>14239</t>
  </si>
  <si>
    <t>52 - CONSTRUCCIÓN CANCHA DE BALONCESTO SANTANA TAMAYO, MUNICIPIO TAMAYO, PROVINCIA BAHORUCO</t>
  </si>
  <si>
    <t>14251</t>
  </si>
  <si>
    <t>48 - CONSTRUCCIÓN CANCHA DE BALONCESTO CERRO AL MEDIO, MUNICIPIO DE NEYBA, PROVINCIA BAHORUCO</t>
  </si>
  <si>
    <t>14392</t>
  </si>
  <si>
    <t>76 - CONSTRUCCIÓN CANCHA DE BALONCESTO BATEY 4, MUNICIPIO DE NEYBA, PROVINCIA BAHORUCO</t>
  </si>
  <si>
    <t>14594</t>
  </si>
  <si>
    <t>28 - RECONSTRUCCIÓN DE 2 PUENTES EN EL MUNICIPIO DE TAMAYO, PROVINCIA BAHORUCO</t>
  </si>
  <si>
    <t>14636</t>
  </si>
  <si>
    <t>43 - CONSTRUCCIÓN CENTRO UNIVERSITARIO REGIONAL UASD NEYBA, PROVINCIA BAHORUCO</t>
  </si>
  <si>
    <t>14710</t>
  </si>
  <si>
    <t>02 - CONSTRUCCIÓN DE UN NUEVO CEMENTERIO EN EL MUNICIPIO LOS RIOS, PROVINCIA BAHORUCO</t>
  </si>
  <si>
    <t>13198</t>
  </si>
  <si>
    <t>04 - CONSTRUCCIÓN DE CAPACIDADES Y RESILIENCIA A LOS DESASTRES NATURALES EN EL ÁMBITO DE INFRAESTRUCTURAS VIALES EN LA PROVINCIA DE BAHORUCO.</t>
  </si>
  <si>
    <t>12524</t>
  </si>
  <si>
    <t>74 - CONSTRUCCIÓN DE 11 PLANTELES ESCOLARES EN LA PROVINCIA BARAHONA</t>
  </si>
  <si>
    <t>12569</t>
  </si>
  <si>
    <t>77 - AMPLIACIÓN  Y REHABILITACION DE 18 PLANTELES ESCOLARES EN LA PROVINCIA BARAHONA</t>
  </si>
  <si>
    <t>12635</t>
  </si>
  <si>
    <t>43 - RECONSTRUCCIÓN DE LA CARRETERA ENRIQUILLO - BARAHONA EN LA PROVINCIA BARAHONA</t>
  </si>
  <si>
    <t>13045</t>
  </si>
  <si>
    <t>03 - CONSTRUCCIÓN 2 ESTANCIAS INFANTILES EN LA PROVINCIA DE BARAHONA</t>
  </si>
  <si>
    <t>13380</t>
  </si>
  <si>
    <t>33 - CONSTRUCCIÓN DE PLANTELES EDUCATIVOS EN LA PROVINCIA DE BARAHONA (FASE 2)</t>
  </si>
  <si>
    <t>13444</t>
  </si>
  <si>
    <t>44 - CONSTRUCCIÓN  2 ESTANCIAS INFANTILES EN LA PROVINCIA DE BARAHONA (FASE 2)</t>
  </si>
  <si>
    <t>13544</t>
  </si>
  <si>
    <t>03 - CONSTRUCCIÓN DE PLANTELES EDUCATIVOS EN LA PROVINCIA BARAHONA (FASE 3)</t>
  </si>
  <si>
    <t>13796</t>
  </si>
  <si>
    <t>07 - MEJORAMIENTO DE LA INFRAESTRUCTURA VIAL EN LA PROVINCIA BARAHONA</t>
  </si>
  <si>
    <t>14087</t>
  </si>
  <si>
    <t>15 - CONSTRUCCIÓN DESTACAMENTO POLICIAL EN LA COMUNIDAD DE QUITA CORAZA, PROVINCIA BARAHONA</t>
  </si>
  <si>
    <t>14228</t>
  </si>
  <si>
    <t>44 - CONSTRUCCIÓN ESTACIÓN DEL CUERPO DE BOMBEROS, MUNICIPIO BARAHONA, PROVINCIA BARAHONA</t>
  </si>
  <si>
    <t>14540</t>
  </si>
  <si>
    <t>09 - CONSTRUCCIÓN IGLESIA EN MONTE GRANDE, PROVINCIA BARAHONA</t>
  </si>
  <si>
    <t>14577</t>
  </si>
  <si>
    <t>31 - CONSTRUCCIÓN DE DESTACAMENTOS POLICIALES EN COMUNIDADES DE LA PROVINCIA BARAHONA</t>
  </si>
  <si>
    <t>14619</t>
  </si>
  <si>
    <t>02 - CONSTRUCCIÓN ACUEDUCTO Y ALCANTARILLADO, POBLADO MONTEGRANDE, PROVINCIA BARAHONA</t>
  </si>
  <si>
    <t>14645</t>
  </si>
  <si>
    <t>09 - CONSTRUCCIÓN MERCADO MUNICIPAL DE CABRAL, PROVINCIA BARAHONA</t>
  </si>
  <si>
    <t>13652</t>
  </si>
  <si>
    <t>10 - CONSTRUCCIÓN DE LA CIUDAD ESPERANZA DE LOS BARRANCONES, PROVINCIA BARAHONA</t>
  </si>
  <si>
    <t>14670</t>
  </si>
  <si>
    <t>04 - CONSTRUCCIÓN OBRAS COMPLEMENTARIAS PARA EL DESARROLLO COMUNITARIO DEL CENTRO POBLADO MONTEGRANDE, PROVINCIA BARAHONA</t>
  </si>
  <si>
    <t>05 - DAJABON</t>
  </si>
  <si>
    <t>12525</t>
  </si>
  <si>
    <t>47 - CONSTRUCCIÓN DE 3 PLANTELES ESCOLARES EN LA PROVINCIA DAJABON</t>
  </si>
  <si>
    <t>12568</t>
  </si>
  <si>
    <t>13 - AMPLIACIÓN Y REHABILITACION DE 12 PLANTELES ESCOLARES EN LA PROVINCIA DAJABON</t>
  </si>
  <si>
    <t>13043</t>
  </si>
  <si>
    <t>01 - CONSTRUCCIÓN DE 1 ESTANCIA INFANTIL EN LA PROVINCIA DE DAJABON</t>
  </si>
  <si>
    <t>13381</t>
  </si>
  <si>
    <t>34 - CONSTRUCCIÓN DE PLANTELES EDUCATIVOS EN LA PROVINCIA DE DAJABÓN (FASE 2)</t>
  </si>
  <si>
    <t>13459</t>
  </si>
  <si>
    <t>56 - CONSTRUCCIÓN DE 1 ESTANCIA INFANTIL EN LA PROVINCIA DE DAJABON (FASE 2)</t>
  </si>
  <si>
    <t>13546</t>
  </si>
  <si>
    <t>04 - CONSTRUCCIÓN DE PLANTELES EDUCATIVOS EN LA PROVINCIA DAJABÓN (Fase 3)</t>
  </si>
  <si>
    <t>13817</t>
  </si>
  <si>
    <t>34 - MEJORAMIENTO DE LA INFRAESTRUCTURA VIAL EN LA PROVINCIA DAJABON</t>
  </si>
  <si>
    <t>14178</t>
  </si>
  <si>
    <t>98 - CONSTRUCCIÓN HOSPITAL MUNICIPAL DE DAJABÓN PROVINCIA DAJABÓN, REPÚBLICA DOMINICANA</t>
  </si>
  <si>
    <t>14390</t>
  </si>
  <si>
    <t>68 - REMODELACIÓN DEL CAMPO DE BEISBOL MANUEL BUENO, MUNICIPIO EL PINO, PROVINCIA DAJABON</t>
  </si>
  <si>
    <t>14584</t>
  </si>
  <si>
    <t>01 - FORTALECIMIENTO DEL SISTEMA DE MERCADOS FRONTERIZOS DE LA REPUBLICA DOMINICANA</t>
  </si>
  <si>
    <t>14697</t>
  </si>
  <si>
    <t>01 - CONSTRUCCIÓN VERJA PERIMETRAL INTELIGENTE FRONTERA REPÚBLICA DOMINICANA-HAITÍ</t>
  </si>
  <si>
    <t>6131</t>
  </si>
  <si>
    <t>03 - CONSTRUCCIÓN PUENTE SOBRE RIO INAJE Y CRUCE LAS LANAS - MANUEL BUENO, PROVINCIA DAJABON</t>
  </si>
  <si>
    <t>12527</t>
  </si>
  <si>
    <t>78 - CONSTRUCCIÓN DE 8 PLANTELES ESCOLARES EN LA PROVINCIA DUARTE</t>
  </si>
  <si>
    <t>12566</t>
  </si>
  <si>
    <t>50 - AMPLIACIÓN  Y REHABILITACION DE 29 PLANTELES ESCOLARES EN LA PROVINCIA DUARTE</t>
  </si>
  <si>
    <t>13047</t>
  </si>
  <si>
    <t>05 - CONSTRUCCIÓN DE 4 ESTANCIAS INFANTILES EN LA PROVINCIA DUARTE</t>
  </si>
  <si>
    <t>13383</t>
  </si>
  <si>
    <t>36 - CONSTRUCCIÓN  DE PLANTELES EDUCATIVOS EN LA PROVINCIA DE DUARTE (FASE 2)</t>
  </si>
  <si>
    <t>13437</t>
  </si>
  <si>
    <t>40 - CONSTRUCCIÓN  DE 2  ESTANCIAS INFANTILES EN LA PROVINCIA DUARTE (FASE 2)</t>
  </si>
  <si>
    <t>13549</t>
  </si>
  <si>
    <t>06 - CONSTRUCCIÓN DE PLANTELES EDUCATIVOS EN LA PROVINCIA DUARTE (FASE 3)</t>
  </si>
  <si>
    <t>13579</t>
  </si>
  <si>
    <t>32 - AMPLIACIÓN DE PLANTELES EDUCATIVOS EN LA PROVINCIA DUARTE (FASE 3)</t>
  </si>
  <si>
    <t>13619</t>
  </si>
  <si>
    <t>79 - CONSTRUCCIÓN DE 1 ESTANCIAS INFANTILES EN LA PROVINCIA DE DUARTE (FASE 3)</t>
  </si>
  <si>
    <t>13656</t>
  </si>
  <si>
    <t>70 - CONSTRUCCIÓN  HOSPITAL REGIONAL EN SAN FRANCISCO DE MACORIS, PROV. DUARTE</t>
  </si>
  <si>
    <t>13805</t>
  </si>
  <si>
    <t>27 - MEJORAMIENTO DE LA INFRAESTRUCTURA VIAL EN LA PROVINCIA DE DUARTE</t>
  </si>
  <si>
    <t>13839</t>
  </si>
  <si>
    <t>49 - CONSTRUCCIÓN DE LA AVENIDA CIRCUNVALACIÓN DE SAN FRANCISCO DE MACORÍS, PROVINCIA DUARTE</t>
  </si>
  <si>
    <t>14244</t>
  </si>
  <si>
    <t>57 - REHABILITACIÓN DEL CLUB OLIMPIA, MUNICIPIO DE SAN FRANCISCO DE MACORIS, PROVINCIA DUARTE</t>
  </si>
  <si>
    <t>14497</t>
  </si>
  <si>
    <t>22 - CONSTRUCCIÓN DESTACAMENTOS POLICIALES EN COMUNIDADES SELECCIONADAS DE LA PROVINCIA DUARTE</t>
  </si>
  <si>
    <t>14570</t>
  </si>
  <si>
    <t>21 - CONSTRUCCIÓN DE PUENTE SOBRE EL RIO JAYA, SECTOR UGAMBA, SAN FRANCISCO DE MACORÍS, PROVINCIA DUARTE</t>
  </si>
  <si>
    <t>14585</t>
  </si>
  <si>
    <t>25 - REHABILITACIÓN DE EDIFICACIÓN PARA EL ALOJAMIENTO DE OFICINAS PÚBLICAS EN SAN FRANCISCO DE MACORÍS, PROVINCIA DUARTE</t>
  </si>
  <si>
    <t>14586</t>
  </si>
  <si>
    <t>26 - REHABILITACIÓN DE EDIFICACIÓN PARA EL ALOJAMIENTO DE ESTACIÓN DE BOMBEROS DE SAN FRANCISCO DE MACORÍS, PROVINCIA DUARTE</t>
  </si>
  <si>
    <t>14615</t>
  </si>
  <si>
    <t>09 - CONSTRUCCIÓN DE 354 VIVIENDAS E INFRAESTRUCTURAS URBANAS RESILIENTES PARA LA COMUNIDAD BARRIO AZUL EN URBANIZACIÓN CORDERO TEJADA, SAN FRANCISCO DE MACORÍS, PROVINCIA DUARTE</t>
  </si>
  <si>
    <t>14642</t>
  </si>
  <si>
    <t>87 - CONSTRUCCIÓN DE APARTAMENTOS EN EL SECTOR SANTA ANA, MUNICIPIO SAN FRANCISCO DE MACORÍS, PROVINCIA DUARTE</t>
  </si>
  <si>
    <t>13837</t>
  </si>
  <si>
    <t>25 - RECONSTRUCCIÓN DE LA CARRETERA LA YAGUIZA - LOS ZACONES - LOS CACAOS - SAN FRANCISCO DE MACORÍS</t>
  </si>
  <si>
    <t>2451</t>
  </si>
  <si>
    <t>09 - RECONSTRUCCIÓN CAMINO VECINAL CRUCE LOS LANOS-RINCON HONDO-LA JAGUA-EL FIRME-LOMA VIEJA-LOS GUAYUYOS-MUNICIPIO DE CASTILLO, PROV. DUARTE</t>
  </si>
  <si>
    <t>07 - ELIAS PINA</t>
  </si>
  <si>
    <t>12528</t>
  </si>
  <si>
    <t>28 - CONSTRUCCIÓN DE 5 PLANTELES ESCOLARES EN LA PROVINCIA ELIAS PIÑA</t>
  </si>
  <si>
    <t>12565</t>
  </si>
  <si>
    <t>51 - AMPLIACIÓN Y REHABILITACION DE 12 PLANTELES ESCOLARES  EN LA PROVINCIA ELIAS PIÑA</t>
  </si>
  <si>
    <t>13048</t>
  </si>
  <si>
    <t>06 - CONSTRUCCIÓN DE 1 ESTANCIA INFANTIL EN LA PROVINCIA ELIAS PIÑA</t>
  </si>
  <si>
    <t>13399</t>
  </si>
  <si>
    <t>38 - CONSTRUCCIÓN DE PLANTELES EDUCATIVOS EN LA PROVINCIA DE ELIAS PIÑA (FASE 2)</t>
  </si>
  <si>
    <t>13449</t>
  </si>
  <si>
    <t>49 - CONSTRUCCIÓN  DE 1 ESTANCIA INFANTIL EN LA PROVINCIA ELIAS PIÑA (FASE 2)</t>
  </si>
  <si>
    <t>13552</t>
  </si>
  <si>
    <t>13613</t>
  </si>
  <si>
    <t>77 - CONSTRUCCIÓN DE 1 ESTANCIA INFANTIL EN LA PROVINCIA DE ELÍAS PIÑA (FASE 3)</t>
  </si>
  <si>
    <t>13814</t>
  </si>
  <si>
    <t>19 - MEJORAMIENTO DE LA INFRAESTRUCTURA VIAL EN LA PROVINCIA DE  PROVINCIA ELIAS PIÑA</t>
  </si>
  <si>
    <t>14210</t>
  </si>
  <si>
    <t>41 - CONSTRUCCIÓN FUNERARIA HONDO VALLE, PROVINCIA ELÍAS PIÑA</t>
  </si>
  <si>
    <t>14243</t>
  </si>
  <si>
    <t>56 - CONSTRUCCIÓN PARQUE EL LLANO, MUNICIPIO EL LLANO, PROVINCIA ELÍAS PIÑA</t>
  </si>
  <si>
    <t>14262</t>
  </si>
  <si>
    <t>62 - CONSTRUCCIÓN IGLESIA JUAN SANTIAGO, MUNICIPIO JUAN SANTIAGO, PROVINCIA ELÍAS PIÑA</t>
  </si>
  <si>
    <t>12080</t>
  </si>
  <si>
    <t>44 - RECONSTRUCCIÓN CARRETERA COMENDADOR - GUAROA, PROV. ELIAS PIÑA</t>
  </si>
  <si>
    <t>12092</t>
  </si>
  <si>
    <t>45 - RECONSTRUCCIÓN CARRETERA MACASIAS GUAROA, CONSTRUCCION CALLES DE MACASIAS Y HELIPUERTO, PROV. ELIAS PIÑA</t>
  </si>
  <si>
    <t>12529</t>
  </si>
  <si>
    <t>52 - CONSTRUCCIÓN DE 6 PLANTELES ESCOLARES EN LA PROVINCIA EL SEIBO</t>
  </si>
  <si>
    <t>13050</t>
  </si>
  <si>
    <t>08 - CONSTRUCCIÓN DE 1 ESTANCIA INFANTIL EN LA PROVINCIA DE EL SEIBO</t>
  </si>
  <si>
    <t>13352</t>
  </si>
  <si>
    <t>06 - AMPLIACIÓN DE PLANTELES EDUCATIVOS EN LA PROVINCIA DE EL SEIBO (FASE 2)</t>
  </si>
  <si>
    <t>13433</t>
  </si>
  <si>
    <t>61 - CONSTRUCCIÓN DE PLANTELES EDUCATIVOS EN LA PROVINCIA DE EL SEIBO (FASE 2)</t>
  </si>
  <si>
    <t>13458</t>
  </si>
  <si>
    <t>55 - CONSTRUCCIÓN  DE 1 ESTANCIA INFANTIL EN LA PROVINCIA DE EL SEIBO (FASE 2)</t>
  </si>
  <si>
    <t>13550</t>
  </si>
  <si>
    <t>07 - CONSTRUCCIÓN DE PLANTELES EDUCATIVOS EN LA PROVINCIA EL SEIBO (Fase 3)</t>
  </si>
  <si>
    <t>13669</t>
  </si>
  <si>
    <t>10 - CONSTRUCCIÓN DE 112 VIVIENDAS EN EL MUNICIPIO MICHES, PROVINCIA EL SEIBO</t>
  </si>
  <si>
    <t>13747</t>
  </si>
  <si>
    <t>93 - RECONSTRUCCIÓN HOSPITAL TEOFILO HERNANDEZ, EL SEIBO</t>
  </si>
  <si>
    <t>13800</t>
  </si>
  <si>
    <t>10 - MEJORAMIENTO DE LA INFRAESTRUCTURA VIAL EN LA PROVINCIA EL SEIBO</t>
  </si>
  <si>
    <t>14240</t>
  </si>
  <si>
    <t>53 - REHABILITACIÓN DEL CAMPO DE SOFTBOL LA GINA, MUNICIPIO DE MICHES, PROVINCIA EL SEIBO</t>
  </si>
  <si>
    <t>12530</t>
  </si>
  <si>
    <t>17 - CONSTRUCCIÓN DE 15 PLANTELES ESCOLARES EN LA PROVINCIA ESPAILLAT</t>
  </si>
  <si>
    <t>12572</t>
  </si>
  <si>
    <t>53 - AMPLIACIÓN Y REHABILITACION DE 4 PLANTELES ESCOLARES EN LA PROVINCIA ESPAILLAT</t>
  </si>
  <si>
    <t>13354</t>
  </si>
  <si>
    <t>07 - AMPLIACIÓN DE PLANTELES EDUCATIVOS EN LA PROVINCIA DE ESPAILLAT (FASE 2)</t>
  </si>
  <si>
    <t>13398</t>
  </si>
  <si>
    <t>37 - CONSTRUCCIÓN DE PLANTELES EDUCATIVOS EN LA PROVINCIA DE ESPAILLAT (FASE 2)</t>
  </si>
  <si>
    <t>13446</t>
  </si>
  <si>
    <t>46 - CONSTRUCCIÓN  DE 1 ESTANCIA INFANTIL EN LA PROVINCIA ESPAILLAT (FASE 2)</t>
  </si>
  <si>
    <t>13553</t>
  </si>
  <si>
    <t>09 - CONSTRUCCIÓN DE PLANTELES EDUCATIVOS EN LA PROVINCIA ESPAILLAT (FASE 3)</t>
  </si>
  <si>
    <t>13569</t>
  </si>
  <si>
    <t>28 - AMPLIACIÓN DE PLANTELES EDUCATIVOS EN LA PROVINCIA ESPAILLAT (Fase 3)</t>
  </si>
  <si>
    <t>13609</t>
  </si>
  <si>
    <t>70 - CONSTRUCCIÓN DE 2 ESTANCIAS INFANTILES EN LA PROVINCIA DE ESPAILLAT (FASE 3)</t>
  </si>
  <si>
    <t>13801</t>
  </si>
  <si>
    <t>25 - MEJORAMIENTO INFRAESTRUCTURA VIAL EN LA PROVINCIA ESPAILLAT.</t>
  </si>
  <si>
    <t>14131</t>
  </si>
  <si>
    <t>04 - RECUPERACION DE LOS RECURSOS NATURALES EN LAS  SUB CUENCAS JAMAO Y VERAGUA</t>
  </si>
  <si>
    <t>14543</t>
  </si>
  <si>
    <t>24 - CONSTRUCCIÓN DE FUNERARIA CANCA LA REYNA, MUNICIPIO MOCA, PROVINCIA ESPAILLAT</t>
  </si>
  <si>
    <t>14593</t>
  </si>
  <si>
    <t>27 - RECONSTRUCCIÓN DE PUENTES TIPO ALCANTARILLA-CAJON EN COMUNIDADES LA BARCA-LA JOYITA-LA RAMONA, MUNICIPIO MOCA, PROVINCIA ESPAILLAT</t>
  </si>
  <si>
    <t>14793</t>
  </si>
  <si>
    <t>86 - MEJORAMIENTO DE LA INFRAESTRUCTURA DEPORTIVA DEL CENTRO EDUCATIVO PRIMARIA DON BOSCO, MUNICIPIO MOCA, PROVINCIA ESPAILLAT</t>
  </si>
  <si>
    <t>14794</t>
  </si>
  <si>
    <t>87 - MEJORAMIENTO DE LA INFRAESTRUCTURA DEPORTIVA DEL CENTRO EDUCATIVO ELADIO PEÑA DE LA ROSA, MUNICIPIO MOCA, PROVINCIA ESPAILLAT.</t>
  </si>
  <si>
    <t>12534</t>
  </si>
  <si>
    <t>20 - CONSTRUCCIÓN DE 3 PLANTELES ESCOLARES EN LA PROVINCIA INDEPENDENCIA</t>
  </si>
  <si>
    <t>12575</t>
  </si>
  <si>
    <t>55 - AMPLIACIÓN Y REHABILTACION DE 5 PLANTELES ESCOLARES EN LA PROVINCIA INDEPENDENCIA</t>
  </si>
  <si>
    <t>13054</t>
  </si>
  <si>
    <t>13 - CONSTRUCCIÓN DE 1 ESTANCIA INFANTIL EN LA PROVINCIA INDEPENDENCIA</t>
  </si>
  <si>
    <t>13402</t>
  </si>
  <si>
    <t>41 - CONSTRUCCIÓN DE PLANTELES EDUCATIVOS EN LA PROVINCIA DE INDEPENDENCIA (FASE 2)</t>
  </si>
  <si>
    <t>13467</t>
  </si>
  <si>
    <t>64 - CONSTRUCCIÓN DE 1 ESTANCIA INFANTIL EN LA PROVINCIA INDEPENDENCIA (FASE 2)</t>
  </si>
  <si>
    <t>13618</t>
  </si>
  <si>
    <t>81 - CONSTRUCCIÓN DE 1 ESTANCIA INFANTIL EN LA PROVINCIA DE INDEPENDENCIA  (FASE 3)</t>
  </si>
  <si>
    <t>13809</t>
  </si>
  <si>
    <t>29 - MEJORAMIENTO INFRAESTRUCTURA VIAL EN LA PROVINCIA INDEPENDENCIA</t>
  </si>
  <si>
    <t>14237</t>
  </si>
  <si>
    <t>50 - CONSTRUCCIÓN DEL CAMPO DE BEISBOL TIERRA NUEVA, MUNICIPIO JIMANI, PROVINCIA INDEPENDENCIA</t>
  </si>
  <si>
    <t>14526</t>
  </si>
  <si>
    <t>09 - CONSTRUCCIÓN Y RECONSTRUCCIÓN DE DESTACAMENTOS POLICIALES EN COMUNIDADES DE LA PROVINCIA INDEPENDENCIA</t>
  </si>
  <si>
    <t>12535</t>
  </si>
  <si>
    <t>23 - CONSTRUCCIÓN DE 12 PLANTELES ESCOLARES EN LA PROVINCIA LA ALTAGRACIA</t>
  </si>
  <si>
    <t>12576</t>
  </si>
  <si>
    <t>21 - AMPLIACIÓN Y REHABILITACION DE 10 PLANTELES ESCOLARES EN LA PROVINCIA LA ALTAGRACIA</t>
  </si>
  <si>
    <t>13074</t>
  </si>
  <si>
    <t>11 - CONSTRUCCIÓN DE 4 ESTANCIAS INFANTILES EN LA PROVINCIA DE LA ALTAGRACIA</t>
  </si>
  <si>
    <t>13403</t>
  </si>
  <si>
    <t>42 - CONSTRUCCIÓN DE PLANTELES EDUCATIVOS EN LA PROVINCIA DE LA ALTAGRACIA (FASE 2)</t>
  </si>
  <si>
    <t>13441</t>
  </si>
  <si>
    <t>42 - CONSTRUCCIÓN  DE 3 ESTANCIAS INFANTILES EN LA PROVINCIA DE LA ALTAGRACIA (FASE 2)</t>
  </si>
  <si>
    <t>13523</t>
  </si>
  <si>
    <t>90 - REPARACIÓN HOSPITALES DE LA PROVINCIA LA ALTAGRACIA</t>
  </si>
  <si>
    <t>13559</t>
  </si>
  <si>
    <t>12 - CONSTRUCCIÓN DE PLANTELES EDUCATIVOS EN LA PROVINCIA LA ALTAGRACIA (FASE 3)</t>
  </si>
  <si>
    <t>13580</t>
  </si>
  <si>
    <t>38 - AMPLIACIÓN DE PLANTELES EDUCATIVOS EN LA PROVINCIA DE LA ALTAGRACIA (Fase 3)</t>
  </si>
  <si>
    <t>13823</t>
  </si>
  <si>
    <t>22 - MEJORAMIENTO INFRAESTRUCTURA VIAL EN LA PROVINCIA LA ALTAGRACIA</t>
  </si>
  <si>
    <t>14124</t>
  </si>
  <si>
    <t>27 - CONSTRUCCIÓN DEL HOSPITAL MUNICIPAL DE PUNTA CANA EN LA PROVINCIA DE LA ALTAGRACIA</t>
  </si>
  <si>
    <t>14281</t>
  </si>
  <si>
    <t>54 - RECONSTRUCCIÓN REMOZAMIENTO IGLESIA SAN DIONISIO</t>
  </si>
  <si>
    <t>14304</t>
  </si>
  <si>
    <t>11 - REHABILITACIÓN PUENTE METALICO NISIBON,PROVINCIA LA ALTAGRACIA</t>
  </si>
  <si>
    <t>14740</t>
  </si>
  <si>
    <t>29 - REHABILITACIÓN CENTRO TECNOLOGICO COMUNITARIO DE SAN RAFAEL DEL YUMA, PROVINCIA LA ALTAGRACIA</t>
  </si>
  <si>
    <t>14592</t>
  </si>
  <si>
    <t>02 - CONSTRUCCIÓN DE INFRAESTRUCTURAS PARA LA DISPOSICIÓN FINAL DE RESIDUOS SÓLIDOS EN HIGÜEY</t>
  </si>
  <si>
    <t>14599</t>
  </si>
  <si>
    <t>03 - CONSTRUCCIÓN DE INFRAESTRUCTURA PARA LA DISPOSICIÓN FINAL DE RESIDUOS SÓLIDOS EN VERÓN PUNTA CANA , PROVINCIA LA ALTAGRACIA</t>
  </si>
  <si>
    <t>13964</t>
  </si>
  <si>
    <t>28 - CONSTRUCCIÓN DEL  MERCADO MUNICIPAL  DE HIGUEY, PROVINCIA LA ALTAGRACIA</t>
  </si>
  <si>
    <t>14305</t>
  </si>
  <si>
    <t>35 - CONSTRUCCIÓN CIRCUNVALACION LA OTRA BANDA (ENTRE LAS CARRETERAS HIGUEY - LA OTRA BANDA -VERON), PROVINCIA LA ALTAGRACIA</t>
  </si>
  <si>
    <t>12536</t>
  </si>
  <si>
    <t>44 - CONSTRUCCIÓN DE 10 PLANTELES ESCOLARES EN LA PROVINCIA LA ROMANA</t>
  </si>
  <si>
    <t>13052</t>
  </si>
  <si>
    <t>10 - CONSTRUCCIÓN 4 ESTANCIAS INFANTILES EN LA PROVINCIA DE LA ROMANA</t>
  </si>
  <si>
    <t>13366</t>
  </si>
  <si>
    <t>19 - AMPLIACIÓN DE PLANTELES EDUCATIVOS EN LA PROVINCIA DE LA ROMANA (FASE 2)</t>
  </si>
  <si>
    <t>13404</t>
  </si>
  <si>
    <t>43 - CONSTRUCCIÓN DE PLANTELES EDUCATIVOS EN LA PROVINCIA DE LA ROMANA (FASE 2)</t>
  </si>
  <si>
    <t>13429</t>
  </si>
  <si>
    <t>38 - CONSTRUCCIÓN DE  3 ESTANCIAS INFANTILES EN LA PROVINCIA DE LA ROMANA (FASE 2)</t>
  </si>
  <si>
    <t>13561</t>
  </si>
  <si>
    <t>13616</t>
  </si>
  <si>
    <t>68 - CONSTRUCCIÓN DE 1 ESTANCIAS INFANTILES EN LA PROVINCIA DE LA ROMANA  (FASE 3)</t>
  </si>
  <si>
    <t>13815</t>
  </si>
  <si>
    <t>33 - MEJORAMIENTO DE LA INFRAESTRUCTURA VIAL EN LA PROVINCIA LA ROMANA.</t>
  </si>
  <si>
    <t>14058</t>
  </si>
  <si>
    <t>08 - CONSTRUCCIÓN DE LA FUNERARIA MUNICIPAL DE GUAYMATE, PROVINCIA LA ROMANA</t>
  </si>
  <si>
    <t>14091</t>
  </si>
  <si>
    <t>19 - CONSTRUCCIÓN DE DESTACAMENTOS POLICIALES EN COMUNIDADES DE LA PROVINCIA LA ROMANA</t>
  </si>
  <si>
    <t>14125</t>
  </si>
  <si>
    <t>28 - CONSTRUCCIÓN DEL HOSPITAL DE VILLA HERMOSA EN LA PROVINCIA DE LA ROMANA</t>
  </si>
  <si>
    <t>14388</t>
  </si>
  <si>
    <t>72 - REPARACIÓN POLIDEPORTIVO ELEONCIO MERCEDES, MUNICIPIO LA ROMANA, PROVINCIA LA ROMANA</t>
  </si>
  <si>
    <t>5490</t>
  </si>
  <si>
    <t>24 - CONSTRUCCIÓN CALLES DEL BARRIO VILLA HERMOSA, PROV. LA ROMANA</t>
  </si>
  <si>
    <t>12537</t>
  </si>
  <si>
    <t>22 - CONSTRUCCIÓN DE 35 PLANTELES ESCOLARES EN LA PROVINCIA LA VEGA</t>
  </si>
  <si>
    <t>12579</t>
  </si>
  <si>
    <t>57 - AMPLIACIÓN Y REHABILITACION DE 22 PLANTELES ECOLARES EN LA PROVINCIA DE LA VEGA</t>
  </si>
  <si>
    <t>13055</t>
  </si>
  <si>
    <t>14 - CONSTRUCCIÓN DE 3 ESTANCIAS INFANTIESL EN LA PROVINCIA DE LA VEGA</t>
  </si>
  <si>
    <t>13405</t>
  </si>
  <si>
    <t>44 - CONSTRUCCIÓN DE PLANTELES EDUCATIVOS EN LA PROVINCIA DE LA VEGA (FASE 2)</t>
  </si>
  <si>
    <t>13443</t>
  </si>
  <si>
    <t>43 - CONSTRUCCIÓN  DE 3 ESTANCIAS INFANTIESL EN LA PROVINCIA DE LA VEGA (FASE 2)</t>
  </si>
  <si>
    <t>13530</t>
  </si>
  <si>
    <t>88 - REPARACIÓN HOSPITALES DE LA PROVINCIA LA VEGA</t>
  </si>
  <si>
    <t>13563</t>
  </si>
  <si>
    <t>13587</t>
  </si>
  <si>
    <t>13621</t>
  </si>
  <si>
    <t>80 - CONSTRUCCIÓN DE 1 ESTANCIAS INFANTILES EN LA PROVINCIA DE LA VEGA (FASE 3)</t>
  </si>
  <si>
    <t>13807</t>
  </si>
  <si>
    <t>02 - MEJORAMIENTO DE LA INFRAESTRUCTURA VIAL EN LA PROVINCIA LA VEGA</t>
  </si>
  <si>
    <t>13838</t>
  </si>
  <si>
    <t>15 - CONSTRUCCIÓN DEL MERCADO EN EL MUNICIPIO LA VEGA</t>
  </si>
  <si>
    <t>14257</t>
  </si>
  <si>
    <t>71 - CONSTRUCCIÓN MULTIUSOS CLUB PARQUE HOSTOS, MUNICIPIO CONCEPCION DE  LA VEGA, PROVINCIA LA VEGA</t>
  </si>
  <si>
    <t>14441</t>
  </si>
  <si>
    <t>13 - CONSTRUCCIÓN PUENTE SOBRE EL RIO CAMU, COMUNIDAD SABANETA, PROVINCIA LA VEGA</t>
  </si>
  <si>
    <t>14628</t>
  </si>
  <si>
    <t>36 - CONSTRUCCIÓN DE FUNERARIA EN EL DISTRITO MUNICIPAL LA SABINA, MUNICIPIO CONSTANZA, PROVINCIA LA VEGA.</t>
  </si>
  <si>
    <t>14672</t>
  </si>
  <si>
    <t>09 - CONSTRUCCIÓN DE INFRAESTRUCTURAS PARA LA DISPOSICIÓN DE RESIDUOS SÓLIDOS EN LA VEGA</t>
  </si>
  <si>
    <t>13956</t>
  </si>
  <si>
    <t>22 - CONSTRUCCIÓN PARROQUIA SAGRADO CORAZON DE JESUS, PROVINCIA LA VEGA</t>
  </si>
  <si>
    <t>14 - MARIA TRINIDAD SANCHEZ</t>
  </si>
  <si>
    <t>12538</t>
  </si>
  <si>
    <t>24 - CONSTRUCCIÓN DE 12 PLANTELES ESCOLARES EN LA PROVINCIA MARIA TRINIDAD SANCHEZ</t>
  </si>
  <si>
    <t>12580</t>
  </si>
  <si>
    <t>45 - AMPLIACIÓN Y REHABILITACION DE 9 PLANTELES ESCOLARES EN LA PROVINCIA MARIA TRINIDAD SANCHEZ</t>
  </si>
  <si>
    <t>12711</t>
  </si>
  <si>
    <t>05 - RECONSTRUCCIÓN CARRETERA NAGUA - PUERTO PLATA, PROVINCIA MARIA TRINIDAD SANCHEZ</t>
  </si>
  <si>
    <t>13056</t>
  </si>
  <si>
    <t>15 - CONSTRUCCIÓN DE 1 ESTANCIA INFANTIL EN LA PROVINCIA DE MARIA TRINIDAD SANCHEZ</t>
  </si>
  <si>
    <t>13368</t>
  </si>
  <si>
    <t>21 - AMPLIACIÓN DE PLANTELES EDUCATIVOS EN LA PROVINCIA DE MARIA TRINIDAD SANCHEZ (FASE 2)</t>
  </si>
  <si>
    <t>13406</t>
  </si>
  <si>
    <t>45 - CONSTRUCCIÓN DE PLANTELES EDUCATIVOS EN LA PROVINCIA DE MARIA TRINIDAD SANCHEZ (FASE 2)</t>
  </si>
  <si>
    <t>13461</t>
  </si>
  <si>
    <t>58 - CONSTRUCCIÓN  DE 1 ESTANCIA INFANTIL EN LA PROVINCIA DE MARIA TRINIDAD SANCHEZ (FASE 2)</t>
  </si>
  <si>
    <t>13564</t>
  </si>
  <si>
    <t>13601</t>
  </si>
  <si>
    <t>13605</t>
  </si>
  <si>
    <t>65 - CONSTRUCCIÓN DE 1 ESTANCIAS INFANTILES EN LA PROVINCIA DE MARIA TRINIDAD SÁNCHEZ (FASE 3)</t>
  </si>
  <si>
    <t>13821</t>
  </si>
  <si>
    <t>38 - MEJORAMIENTO INFRAESTRUCTURA VIAL EN LA PROVINCIA MARÍA TRINIDAD SÁNCHEZ</t>
  </si>
  <si>
    <t>14100</t>
  </si>
  <si>
    <t>28 - CONSTRUCCIÓN DEL ESTADIO DE BÉISBOL JOSÉ LUIS RAMOS, SAN JOSÉ DE MATANZA, PROVINCIA MARÍA TRINIDAD SÁNCHEZ</t>
  </si>
  <si>
    <t>14227</t>
  </si>
  <si>
    <t>60 - CONSTRUCCIÓN DE OFICINAS GUBERNAMENTALES DE ARROYO SALADO, MUNICIPIO DE CABRERA, PROVINCIA MARÍA TRINIDAD SÁNCHEZ</t>
  </si>
  <si>
    <t>14578</t>
  </si>
  <si>
    <t>32 - CONSTRUCCIÓN DE FUNERARIAS EN LAS GORDAS Y MATA BONITA, MUNICIPIO NAGUA, PROVINCIA MARÍA TRINIDAD SÁNCHEZ</t>
  </si>
  <si>
    <t>14609</t>
  </si>
  <si>
    <t>04 - CONSTRUCCIÓN DE INFRAESTRUCTURA PARA LA DISPOSICIÓN FINAL DE RESIDUOS SÓLIDOS EN NAGUA, PROVINCIA MARIA TRINIDAD SANCHEZ</t>
  </si>
  <si>
    <t>14790</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</si>
  <si>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</si>
  <si>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</si>
  <si>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</si>
  <si>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</si>
  <si>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</si>
  <si>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</si>
  <si>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</si>
  <si>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</si>
  <si>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</si>
  <si>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</si>
  <si>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</si>
  <si>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12540</t>
  </si>
  <si>
    <t>26 - CONSTRUCCIÓN DE 9 PLANTELES ESCOLARES EN LA PROVINCIA MONTECRISTI</t>
  </si>
  <si>
    <t>12582</t>
  </si>
  <si>
    <t>59 - AMPLIACIÓN Y REHABILITACION DE 19 PLANTELES ESCOLARES EN LA PROVINCIA MONTECRISTI</t>
  </si>
  <si>
    <t>13059</t>
  </si>
  <si>
    <t>18 - CONSTRUCCIÓN DE 1 ESTANCIA INFANTIL EN LA PROVINCIA DE MONTE CRISTI</t>
  </si>
  <si>
    <t>13370</t>
  </si>
  <si>
    <t>23 - AMPLIACIÓN DE PLANTELES EDUCATIVOS EN LA PROVINCIA DE MONTE CRISTI (FASE 2)</t>
  </si>
  <si>
    <t>13408</t>
  </si>
  <si>
    <t>47 - CONSTRUCCIÓN  DE PLANTELES EDUCATIVOS EN LA PROVINCIA DE MONTE CRISTI (FASE 2)</t>
  </si>
  <si>
    <t>13460</t>
  </si>
  <si>
    <t>57 - CONSTRUCCIÓN  DE 1 ESTANCIA INFANTIL EN LA PROVINCIA DE MONTE CRISTI (FASE 2)</t>
  </si>
  <si>
    <t>13541</t>
  </si>
  <si>
    <t>17 - CONSTRUCCIÓN DE PLANTELES EDUCATIVOS EN LA PROVINCIA MONTE CRISTI (Fase 3)</t>
  </si>
  <si>
    <t>13608</t>
  </si>
  <si>
    <t>75 - CONSTRUCCIÓN DE 1 ESTANCIAS INFANTILES EN LA PROVINCIA DE MONTECRISTI (FASE 3)</t>
  </si>
  <si>
    <t>13812</t>
  </si>
  <si>
    <t>03 - MEJORAMIENTO DE LA INFRAESTRUCTURA VIAL EN LA PROVINCIA MONTECRISTI</t>
  </si>
  <si>
    <t>13880</t>
  </si>
  <si>
    <t>12 - CONSTRUCCIÓN DE 200  VIVIENDAS EN EL MUNICIPIO SAN FERNANDO DE MONTECRISTI, PROVINCIA MONTECRISTI</t>
  </si>
  <si>
    <t>14023</t>
  </si>
  <si>
    <t>20 - CONSTRUCCIÓN DE 42 VIVIENDAS "VILLA ESPERANZA" EN CASTAÑUELAS, PROVINCIA DE MONTECRISTI</t>
  </si>
  <si>
    <t>14488</t>
  </si>
  <si>
    <t>39 - Construcción Hospital Municipal Villa Vásquez, Provincia de Monte Cristi.</t>
  </si>
  <si>
    <t>14613</t>
  </si>
  <si>
    <t>35 - CONSTRUCCIÓN DE FUNERARIAS EN COMUNIDADES DE LA PROVINCIA MONTECRISTI</t>
  </si>
  <si>
    <t>1002</t>
  </si>
  <si>
    <t>30 - RECONSTRUCCIÓN CARRETERA SANTIAGO RODRIGUEZ  MARTIN GARCIA  GUAYUBIN, PROVINCIA  MONTECRISTI</t>
  </si>
  <si>
    <t>12624</t>
  </si>
  <si>
    <t>15 - CONSERVACIÓN CARRETERA MAO - GUAYUBIN, PROVINCIA MONTECRISTI</t>
  </si>
  <si>
    <t>14546</t>
  </si>
  <si>
    <t>01 - MEJORAMIENTO PUERTO DE MANZANILLO Y SUS VÍAS DE CONECTIVIDAD, PROVINCIA MONTECRISTI, R.D.</t>
  </si>
  <si>
    <t>16 - PEDERNALES</t>
  </si>
  <si>
    <t>12543</t>
  </si>
  <si>
    <t>29 - CONSTRUCCIÓN DE 3 PLANTELES ESCOLARES EN LA PROVINCIA PEDERNALES</t>
  </si>
  <si>
    <t>12631</t>
  </si>
  <si>
    <t>27 - RECONSTRUCCIÓN DE LA CARRETERA ENRIQUILLO - PEDERNALES EN LAS PROVINCIAS BARAHONA Y PEDERNALES</t>
  </si>
  <si>
    <t>13065</t>
  </si>
  <si>
    <t>24 - CONSTRUCCIÓN DE 1 ESTANCIA INFANTIL EN LA PROVINCIA DE PEDERNALES</t>
  </si>
  <si>
    <t>13448</t>
  </si>
  <si>
    <t>48 - CONSTRUCCIÓN  DE 1 ESTANCIA INFANTIL EN LA PROVINCIA DE PEDERNALES (FASE 2)</t>
  </si>
  <si>
    <t>13820</t>
  </si>
  <si>
    <t>21 - MEJORAMIENTO DE LA INFRAESTRUCTURA VIAL EN LA PROVINCIA PEDERNALES</t>
  </si>
  <si>
    <t>14421</t>
  </si>
  <si>
    <t>04 - RECONSTRUCCIÓN DE PUENTE EN LA COMUNIDAD AGUAS NEGRAS, DISTRITO MUNICIPAL JOSÉ F.CO PEÑA GÓMEZ, PROVINCIA PEDERNALES</t>
  </si>
  <si>
    <t>14544</t>
  </si>
  <si>
    <t>15 - CONSTRUCCIÓN DE FUNERARIA MUNICIPIO OVIEDO, PROVINCIA PEDERNALES</t>
  </si>
  <si>
    <t>14566</t>
  </si>
  <si>
    <t>20 - CONSTRUCCIÓN DE DESTACAMENTOS POLICIALES EN COMUNIDADES DE LA PROVINCIA PEDERNALES</t>
  </si>
  <si>
    <t>12564</t>
  </si>
  <si>
    <t>30 - CONSTRUCCIÓN DE 15 PLANTELES ESCOLARES EN LA PROVINCIA PERAVIA</t>
  </si>
  <si>
    <t>12586</t>
  </si>
  <si>
    <t>62 - AMPLIACIÓN Y REHABILITACION DE 1 PLANTEL ESCOLAR EN LA PROVINCIA PERAVIA</t>
  </si>
  <si>
    <t>12630</t>
  </si>
  <si>
    <t>23 - CONSTRUCCIÓN DE LA AVENIDA DE CIRCUNVALACION DE BANI EN LA PROVINCIA PERAVIA</t>
  </si>
  <si>
    <t>13068</t>
  </si>
  <si>
    <t>27 - CONSTRUCCIÓN DE I ESTANCIA INFATIL EN LA PROVINCIA DE PERAVIA</t>
  </si>
  <si>
    <t>13410</t>
  </si>
  <si>
    <t>49 - CONSTRUCCIÓN DE PLANTELES EDUCATIVOS EN LA PROVINCIA DE PERAVIA (FASE 2)</t>
  </si>
  <si>
    <t>13450</t>
  </si>
  <si>
    <t>50 - CONSTRUCCIÓN  DE 2 ESTANCIAS INFATILES EN LA PROVINCIA DE PERAVIA (FASE 2)</t>
  </si>
  <si>
    <t>13545</t>
  </si>
  <si>
    <t>19 - CONSTRUCCIÓN DE PLANTELES EDUCATIVOS EN LA PROVINCIA PERAVIA (FASE 3)</t>
  </si>
  <si>
    <t>13603</t>
  </si>
  <si>
    <t>71 - CONSTRUCCIÓN DE 2 ESTANCIAS INFANTILES EN LA PROVINCIA DE PERAVIA (FASE 3)</t>
  </si>
  <si>
    <t>13808</t>
  </si>
  <si>
    <t>28 - MEJORAMIENTO DE LA INFRAESTRUCTURA VIAL EN LA PROVINCIA PERAVIA</t>
  </si>
  <si>
    <t>14545</t>
  </si>
  <si>
    <t>16 - REMODELACIÓN DE OFICINAS PÚBLICAS, MUNICIPIO BANI, PROVINCIA PERAVIA.</t>
  </si>
  <si>
    <t>14635</t>
  </si>
  <si>
    <t>42 - CONSTRUCCIÓN CENTRO UNIVERSITARIO REGIONAL UASD BANI, PROVINCIA PERAVIA</t>
  </si>
  <si>
    <t>14756</t>
  </si>
  <si>
    <t>01 - CONSTRUCCIÓN CENTRO COMUNAL NUEVA ESPERANZA, MUNICIPIO BANI, PROVINCIA PERAVIA</t>
  </si>
  <si>
    <t>12544</t>
  </si>
  <si>
    <t>31 - CONSTRUCCIÓN DE 18 PLANTELES ESCOLARES EN LA PROVINCIA PUERTO PLATA</t>
  </si>
  <si>
    <t>12587</t>
  </si>
  <si>
    <t>63 - AMPLIACIÓN Y REHABILITACION DE 15 PLANTELES ESCOLARES  EN LA PROVINCIA PUERTO PLATA</t>
  </si>
  <si>
    <t>13061</t>
  </si>
  <si>
    <t>20 - CONSTRUCCIÓN 4 ESTANCIAS INFANTILES EN LA PROVINCIA DE PUERTO PLATA</t>
  </si>
  <si>
    <t>13374</t>
  </si>
  <si>
    <t>27 - AMPLIACIÓN DE PLANTELES EDUCATIVOS EN LA PROVINCIA DE PUERTO PLATA (FASE 2)</t>
  </si>
  <si>
    <t>13411</t>
  </si>
  <si>
    <t>50 - CONSTRUCCIÓN DE PLANTELES EDUCATIVOS EN LA PROVINCIA DE PUERTO PLATA (FASE 2)</t>
  </si>
  <si>
    <t>13438</t>
  </si>
  <si>
    <t>41 - CONSTRUCCIÓN DE 4 ESTANCIAS INFANTILES EN LA PROVINCIA DE PUERTO PLATA (FASE 2)</t>
  </si>
  <si>
    <t>13532</t>
  </si>
  <si>
    <t>85 - REMODELACIÓN HOSPITALES DE LA PROVINCIA PUERTO PLATA</t>
  </si>
  <si>
    <t>13576</t>
  </si>
  <si>
    <t>13597</t>
  </si>
  <si>
    <t>36 - AMPLIACIÓN DE PLANTELES DUCATIVOS EN LA PROVINCA PUERTO PLATA (FASE 3)</t>
  </si>
  <si>
    <t>13620</t>
  </si>
  <si>
    <t>69 - CONSTRUCCIÓN DE 1 ESTANCIAS INFANTILES EN LA PROVINCIA DE PUERTO PLATA (FASE 3)</t>
  </si>
  <si>
    <t>13806</t>
  </si>
  <si>
    <t>13 - MEJORAMIENTO DE LA INFRAESTRUCTURA VIAL EN LA PROVINCIA PUERTO PLATA</t>
  </si>
  <si>
    <t>13896</t>
  </si>
  <si>
    <t>78 - CONSTRUCCIÓN DE 250 VIVIENDAS EN EL MUNICIPIO SAN FELIPE DE PUERTO PLATA, PROVINCIA PUERTO PLATA</t>
  </si>
  <si>
    <t>14129</t>
  </si>
  <si>
    <t>01 - RECONSTRUCCIÓN DE 44 KM DE CAMINOS PRODUCTIVOS EN LA PROVINCIA PUERTO PLATA</t>
  </si>
  <si>
    <t>14215</t>
  </si>
  <si>
    <t>01 - REHABILITACIÓN DE 17 EDIFICACIONES EXISTENTES EN EL PARQUE ARQUEOLÓGICO LA ISABELA HISTÓRICA, MUNICIPIO DE LUPERÓN, PROVINCIA PUERTO PL</t>
  </si>
  <si>
    <t>14235</t>
  </si>
  <si>
    <t>79 - CONSTRUCCIÓN DESTACAMENTOS POLICIALES EN DIFERENTES COMUNIDADES DE LA  PROVINCIA PUERTO PLATA</t>
  </si>
  <si>
    <t>14236</t>
  </si>
  <si>
    <t>89 - CONSTRUCCIÓN DE OFICINAS GUBERNAMENTALES Y PARQUEO PARA EL MANEJO MIGRATORIO EN BAHIA GARCIA, MUN. LUPERON, PROV. PUERTO PLATA</t>
  </si>
  <si>
    <t>14300</t>
  </si>
  <si>
    <t>10 - CONSTRUCCIÓN PUENTE METALICO SOBRE EL RIO JACUBA EN LA PROVINCIA PUERTO PLATA</t>
  </si>
  <si>
    <t>14396</t>
  </si>
  <si>
    <t>80 - RESTAURACIÓN DE AREA ARQUEOLOGICA EN EL PARQUE ARQUEOLOGICO LA ISABELA HISTORICA,  MUNICIPIO DE LUPERÓN, PROVINCIA PUERTO PLATA</t>
  </si>
  <si>
    <t>14397</t>
  </si>
  <si>
    <t>81 - RESTAURACIÓN ÁREA EXTERIOR DEL PARQUE ARQUEOLÓGICO LA ISABELA HISTÓRICA,  MUNICIPIO DE LUPERÓN, PROVINCIA PUERTO PLATA</t>
  </si>
  <si>
    <t>14399</t>
  </si>
  <si>
    <t>83 - RESTAURACIÓN ÁREA DE RECREACIÓN HISTÓRICA (ALDEA INDÍGENA), PARQUE ARQUEOLÓGICO LA ISABELA HISTORICA, MUNICIPIO LUPERON, PUERTO PLATA</t>
  </si>
  <si>
    <t>14625</t>
  </si>
  <si>
    <t>07 - CONSTRUCCIÓN DE INFRAESTRUCTURA PARA LA DISPOSICIÓN FINAL DE RESIDUOS SÓLIDOS EN PUERTO PLATA</t>
  </si>
  <si>
    <t>13480</t>
  </si>
  <si>
    <t>08 - CONSTRUCCIÓN CARRETERA TURISTICA GREGORIO LUPERÓN, PROVINCIA PUERTO PLATA</t>
  </si>
  <si>
    <t>13958</t>
  </si>
  <si>
    <t>23 - CONSTRUCCIÓN Y REHABILITACION CATEDRAL SAN FELIPE APÓSTOL, PROVINCIA PUERTO PLATA.</t>
  </si>
  <si>
    <t>13962</t>
  </si>
  <si>
    <t>26 - CONSTRUCCIÓN CASA DE LOS PERIODISTAS, PUERTO PLATA.</t>
  </si>
  <si>
    <t>13969</t>
  </si>
  <si>
    <t>30 - REHABILITACIÓN CONSTRUCCIÓN DE 911 EN LA PROVINCIA PUERTO PLATA</t>
  </si>
  <si>
    <t>13974</t>
  </si>
  <si>
    <t>41 - REHABILITACIÓN Y CONSTRUCCIÓN AYUDANTÍA DEL MINISTERIO DE OBRAS PÚBLICAS EN LA PROVINCIA DE PUERTO PLATA</t>
  </si>
  <si>
    <t>19 - HERMANAS MIRABAL</t>
  </si>
  <si>
    <t>12532</t>
  </si>
  <si>
    <t>18 - CONSTRUCCIÓN DE 11 PLANTELES ESCOLARES EN LA PROVINCIA HERMANAS MIRABAL</t>
  </si>
  <si>
    <t>12574</t>
  </si>
  <si>
    <t>54 - AMPLIACIÓN Y REHABILITACION DE 17 PLANTELES ESCOLARES EN LA PROVINCIA HERMANAS MIRABAL</t>
  </si>
  <si>
    <t>13051</t>
  </si>
  <si>
    <t>09 - CONSTRUCCIÓN DE 1 ESTANCIA INFANTIL EN LA PROVINCIA HERMANAS MIRABAL</t>
  </si>
  <si>
    <t>13401</t>
  </si>
  <si>
    <t>40 - CONSTRUCCIÓN DE PLANTELES EDUCATIVOS EN LA PROVINCIA DE HERMANAS MIRABAL (FASE 2)</t>
  </si>
  <si>
    <t>13456</t>
  </si>
  <si>
    <t>53 - CONSTRUCCIÓN  DE 1 ESTANCIA INFANTIL EN LA PROVINCIA HERMANAS MIRABAL (FASE 2)</t>
  </si>
  <si>
    <t>13558</t>
  </si>
  <si>
    <t>11 - CONSTRUCCIÓN DE PLANTELES EDUCATIVOS EN LA PROVINCIA HERMANAS MIRABAL (FASE 3)</t>
  </si>
  <si>
    <t>13595</t>
  </si>
  <si>
    <t>13810</t>
  </si>
  <si>
    <t>30 - MEJORAMIENTO DE LA INFRAESTRUCTURA VIAL EN LA PROVINCIA HERMANAS MIRABAL</t>
  </si>
  <si>
    <t>14596</t>
  </si>
  <si>
    <t>30 - CONSTRUCCIÓN DE 2 PUENTES EN LAS COMUNIDADES DE LA CAOBA Y JAYABO, MUNICIPIO SALCEDO, PROVINCIA HERMANAS MIRABAL</t>
  </si>
  <si>
    <t>6102</t>
  </si>
  <si>
    <t>03 - RECONSTRUCCIÓN DEL CAMINO VECINAL LAS CAOBAS - MONTE ADENTRO, PROV. SALCEDO</t>
  </si>
  <si>
    <t>12556</t>
  </si>
  <si>
    <t>32 - CONSTRUCCIÓN DE 12 PLANTELES ESCOLARES EN LA PROVINCIA SAMANA</t>
  </si>
  <si>
    <t>12588</t>
  </si>
  <si>
    <t>64 - AMPLIACIÓN Y REHABILITACION DE 11 PLANTELES ESCOLARES E EN LA PROVINCIA SAMANA</t>
  </si>
  <si>
    <t>13062</t>
  </si>
  <si>
    <t>21 - CONSTRUCCIÓN DE 1 ESTANCIA INFANTIL EN LA PROVINCIA SAMANA</t>
  </si>
  <si>
    <t>13412</t>
  </si>
  <si>
    <t>51 - CONSTRUCCIÓN DE PLANTELES EDUCATIVOS EN LA PROVINCIA DE SAMANÁ (FASE 2)</t>
  </si>
  <si>
    <t>13462</t>
  </si>
  <si>
    <t>59 - CONSTRUCCIÓN  DE 2 ESTANCIA INFANTIL EN LA PROVINCIA SAMANA (FASE 2)</t>
  </si>
  <si>
    <t>13551</t>
  </si>
  <si>
    <t>21 - CONSTRUCCIÓN DE PLANTELES EDUCATIVOS EN LA PROVINCIA SAMANÁ (FASE 3)</t>
  </si>
  <si>
    <t>13816</t>
  </si>
  <si>
    <t>18 - MEJORAMIENTO DE LA INFRAESTRUCTURA VIAL EN LA PROVINCIA DE SAMANA</t>
  </si>
  <si>
    <t>13946</t>
  </si>
  <si>
    <t>13 - RECONSTRUCCIÓN ENTRADA DE ACCESO A LA PROVINCIA SAMANÁ</t>
  </si>
  <si>
    <t>14617</t>
  </si>
  <si>
    <t>05 - CONSTRUCCIÓN DE INFRAESTRUCTURAS PARA LA DISPOSICIÓN FINAL DE RESIDUOS SÓLIDOS EN SAMANÁ, PROVINCIA SAMANÁ</t>
  </si>
  <si>
    <t>14620</t>
  </si>
  <si>
    <t>06 - CONSTRUCCIÓN DE INFRAESTRUCTURA PARA LA DISPOSICIÓN FINAL DE RESIDUOS SÓLIDOS EN LAS TERRENAS, PROVINCIA SAMANA</t>
  </si>
  <si>
    <t>13642</t>
  </si>
  <si>
    <t>09 - CONSTRUCCIÓN HOSPITAL LAS TERRENAS, PROVINCIA SAMANÁ</t>
  </si>
  <si>
    <t>12091</t>
  </si>
  <si>
    <t>01 - MEJORAMIENTO DE LOS RIOS NIGUA Y YUBAZO, PROV. SAN CRISTOBAL</t>
  </si>
  <si>
    <t>12547</t>
  </si>
  <si>
    <t>33 - CONSTRUCCIÓN DE 43 PLANTELES ESCOLARES EN LA PROVINCIA SAN CRISTOBAL</t>
  </si>
  <si>
    <t>12589</t>
  </si>
  <si>
    <t>66 - AMPLIACIÓN Y REHABILITACION DE 14 PLANTELES ESCOLARES  EN LA PROVINCIA SAN CRISTOBAL</t>
  </si>
  <si>
    <t>13058</t>
  </si>
  <si>
    <t>17 - CONSTRUCCIÓN DE 5 ESTANCIAS INFANTILES EN LA PROVINCIA DE SAN CRISTOBAL</t>
  </si>
  <si>
    <t>13376</t>
  </si>
  <si>
    <t>29 - AMPLIACIÓN DE PLANTELES EDUCATIVOS EN LA PROVINCIA DE SAN CRISTÓBAL (FASE 2)</t>
  </si>
  <si>
    <t>13413</t>
  </si>
  <si>
    <t>52 - CONSTRUCCIÓN DE PLANTELES EDUCATIVOS EN LA PROVINCIA DE SAN CRISTÓBAL (FASE 2)</t>
  </si>
  <si>
    <t>13428</t>
  </si>
  <si>
    <t>37 - CONSTRUCCIÓN  DE 5 ESTANCIAS INFANTILES EN LA PROVINCIA DE SAN CRISTOBAL (FASE 2)</t>
  </si>
  <si>
    <t>13554</t>
  </si>
  <si>
    <t>22 - CONSTRUCCIÓN DE PLANTELES EDUCATIVOS EN LA PROVINCIA SAN CRISTÓBAL (Fase 3)</t>
  </si>
  <si>
    <t>13612</t>
  </si>
  <si>
    <t>76 - CONSTRUCCIÓN DE 1 ESTANCIAS INFANTILES EN LA PROVINCIA DE SAN CRISTÓBAL (FASE 3)</t>
  </si>
  <si>
    <t>13706</t>
  </si>
  <si>
    <t>84 - AMPLIACIÓN DEL PLANTEL EDUCATIVO INSTITUTO POLITÉCNICO LOYOLA, EN LA PROVINCIA SAN CRISTÓBAL</t>
  </si>
  <si>
    <t>13707</t>
  </si>
  <si>
    <t>85 - AMPLIACIÓN DEL INSTITUTO PREPARATORIO DE MENORES SC "REFOR", PROVINCIA DE SAN CRISTÓBAL.</t>
  </si>
  <si>
    <t>13799</t>
  </si>
  <si>
    <t>09 - MEJORAMIENTO DE LA INFRAESTRUCTURA VIAL EN LA PROVINCIA SAN CRISTÓBAL</t>
  </si>
  <si>
    <t>13890</t>
  </si>
  <si>
    <t>04 - CONSTRUCCIÓN DE 250 VIVIENDAS EN LA PROVINCIA SAN CRISTOBAL</t>
  </si>
  <si>
    <t>14624</t>
  </si>
  <si>
    <t>03 - AMPLIACIÓN DEL SISTEMA NACIONAL DE ATENCION A EMERGENCIAS Y SEGURIDAD 9-1-1, FASE II</t>
  </si>
  <si>
    <t>14673</t>
  </si>
  <si>
    <t>88 - REMODELACIÓN CANCHA DE BALONCESTO LOS BUITRES, PROVINCIA SAN CRISTOBAL</t>
  </si>
  <si>
    <t>14675</t>
  </si>
  <si>
    <t>89 - REMODELACIÓN CANCHA DE BALONCESTO EN LA COMUNIDAD ITABO, MUNICIPIO BAJOS DE HAINA, PROVINCIA SAN CRISTOBAL</t>
  </si>
  <si>
    <t>14676</t>
  </si>
  <si>
    <t>90 - REMODELACIÓN CAMPO DE BEISBOL EN LA COMUNIDAD SAINAGUA, PROVINCIA SAN CRISTOBAL</t>
  </si>
  <si>
    <t>14677</t>
  </si>
  <si>
    <t>91 - REMODELACIÓN CANCHA DE BALONCESTO EN LA COMUNIDAD DE HATILLO PROVINCIA SAN CRISTOBAL</t>
  </si>
  <si>
    <t>14730</t>
  </si>
  <si>
    <t>03 - REMODELACIÓN POLIDEPORTIVO DE HAINA, MUNICIPIO BAJOS DE HAINA, PROVINCIA SAN CRISTOBAL</t>
  </si>
  <si>
    <t>14731</t>
  </si>
  <si>
    <t>02 - REHABILITACIÓN EDIFICIOS DE VIVIENDAS LOS NOVA, SAN CRISTÓBAL   PROVINCIA SAN CRISTÓBAL</t>
  </si>
  <si>
    <t>14626</t>
  </si>
  <si>
    <t>08 - CONSTRUCCIÓN DE INFRAESTRUCTURA PARA LA DISPOSICIÓN FINAL DE RESIDUOS SÓLIDOS EN HAINA, PROVINCIA SAN CRISTOBAL</t>
  </si>
  <si>
    <t>14692</t>
  </si>
  <si>
    <t>11 - CONSTRUCCIÓN Y EQUIPAMIENTO CIUDAD SANITARIA SAN CRISTÓBAL</t>
  </si>
  <si>
    <t>12550</t>
  </si>
  <si>
    <t>34 - CONSTRUCCIÓN DE 18 PLANTELES ESCOLARES EN LA PROVINCIA SAN JUAN</t>
  </si>
  <si>
    <t>12591</t>
  </si>
  <si>
    <t>68 - AMPLIACIÓN Y REHABILITACION DE 16 PLANTELES ESCOLARES EN LA PROVINCIA SAN JUAN</t>
  </si>
  <si>
    <t>13057</t>
  </si>
  <si>
    <t>16 - CONSTRUCCIÓN DE 5 ESTANCIAS INFANTILES EN LA PROVINCIA SAN JUAN</t>
  </si>
  <si>
    <t>13415</t>
  </si>
  <si>
    <t>54 - CONSTRUCCIÓN DE PLANTELES EDUCATIVOS EN LA PROVINCIA DE SAN JUAN (FASE 2)</t>
  </si>
  <si>
    <t>13427</t>
  </si>
  <si>
    <t>36 - CONSTRUCCIÓN CONSTRUCCIÓN DE 2 ESTANCIAS INFANTILES EN LA PROVINCIA SAN JUAN (FASE 2)</t>
  </si>
  <si>
    <t>13583</t>
  </si>
  <si>
    <t>56 - CONSTRUCCIÓN DE PLANTELES EDUCATIVOS EN LA PROVINCIA SAN JUAN (FASE 3)</t>
  </si>
  <si>
    <t>13825</t>
  </si>
  <si>
    <t>37 - MEJORAMIENTO DE LA INFRAESTRUCTURA VIAL EN LA PROVINCIA SAN JUAN</t>
  </si>
  <si>
    <t>14500</t>
  </si>
  <si>
    <t>23 - CONSTRUCCIÓN DE DESTACAMENTOS POLICIALES EN LA PROVINCIA SAN JUAN</t>
  </si>
  <si>
    <t>14611</t>
  </si>
  <si>
    <t>33 - CONSTRUCCIÓN DE FUNERARIAS EN COMUNIDADES DE LA PROVINCIA SAN JUAN</t>
  </si>
  <si>
    <t>14612</t>
  </si>
  <si>
    <t>34 - CONSTRUCCIÓN DE PANADERIA EN EL SECTOR DE VILLA CARMEN, MUNICIPIO LAS MATAS DE FARFAN, PROVINCIA SAN JUAN</t>
  </si>
  <si>
    <t>14622</t>
  </si>
  <si>
    <t>37 - CONSTRUCCIÓN DEL MERCADO MUNICIPAL LAS MATAS DE FARFÁN, PROVINCIA SAN JUAN</t>
  </si>
  <si>
    <t>14694</t>
  </si>
  <si>
    <t>95 - CONSTRUCCIÓN CANCHA DE BALONCESTO EN EL BARRIO QUIJA QUIETA, MUNICIPIO SAN JUAN DE LA MAGUANA, PROVINCIA SAN JUAN</t>
  </si>
  <si>
    <t>14695</t>
  </si>
  <si>
    <t>96 - CONSTRUCCIÓN CANCHA DE BALONCESTO EN EL MUNICIPIO EL CERCADO, PROVINCIA SAN JUAN</t>
  </si>
  <si>
    <t>14698</t>
  </si>
  <si>
    <t>97 - CONSTRUCCIÓN CANCHA DE BALONCESTO EN EL DISTRITO MUNICIPAL GUANITO, MUNICIPIO SAN JUAN DE LA MAGUANA, PROVINCIA SAN JUAN</t>
  </si>
  <si>
    <t>14699</t>
  </si>
  <si>
    <t>98 - CONSTRUCCIÓN CAMPO DE BEISBOL EN EL DISTRITO MUNICIPAL BATISTA, MUNICIPIO EL CERCADO, PROVINCIA SAN JUAN</t>
  </si>
  <si>
    <t>14711</t>
  </si>
  <si>
    <t>22 - REMODELACIÓN CENTRO DE CONVENCIONES Y EVANGELIZACIÓN MONSEÑOR REYNALDO CONNORS, MUNICIPIO SAN JUAN DE LA MAGUANA, PROVINCIA SAN JUAN</t>
  </si>
  <si>
    <t>14785</t>
  </si>
  <si>
    <t>04 - CONSTRUCCIÓN CENTRO COMUNAL EL GUAYABO, MUNICIPIO VALLEJUELO, PROVINCIA SAN JUAN</t>
  </si>
  <si>
    <t>14786</t>
  </si>
  <si>
    <t>05 - CONSTRUCCIÓN CENTRO COMUNAL DISTRITO MUNICIPAL LAS ZANJAS, MUNICIPIO SAN JUAN DE LA MAGUANA, PROVINCIA SAN JUAN</t>
  </si>
  <si>
    <t>14787</t>
  </si>
  <si>
    <t>06 - CONSTRUCCIÓN CENTRO COMUNAL DISTRITO MUNICIPAL EL ROSARIO, MUNICIPIO SAN JUAN DE LA MAGUANA, PROVINCIA SAN JUAN</t>
  </si>
  <si>
    <t>14788</t>
  </si>
  <si>
    <t>07 - CONSTRUCCIÓN CENTRO COMUNAL LOS TRANSFORMADORES, MUNICIPIO SAN JUAN DE LA MAGUANA, PROVINCIA SAN JUAN</t>
  </si>
  <si>
    <t>14789</t>
  </si>
  <si>
    <t>08 - REHABILITACIÓN CENTRO COMUNAL LOS MONTONES, MUNICIPIO JUAN DE HERRERA, PROVINCIA SAN JUAN</t>
  </si>
  <si>
    <t>13982</t>
  </si>
  <si>
    <t>35 - REHABILITACIÓN Y CONSTRUCCION CENTRO COMUNAL AMPLIACION RESIDENCIAL VISTA DEL RIO, SAN JUAN DE LA MAGUANA</t>
  </si>
  <si>
    <t>13985</t>
  </si>
  <si>
    <t>36 - REHABILITACIÓN  Y CONTRUCCION IGLESIA, LOCALES COMERCIALES EN VISTA DEL RIO, PROVINCIA SAN JUAN DE LA MAGUANA</t>
  </si>
  <si>
    <t>12553</t>
  </si>
  <si>
    <t>36 - CONSTRUCCIÓN DE 16 PLANTELES ESCOLARES EN LA PROVINCIA SAN PEDRO DE MACORIS</t>
  </si>
  <si>
    <t>12593</t>
  </si>
  <si>
    <t>69 - AMPLIACIÓN Y REHABILITACION DE 16 PLANTELES ESCOLARES EN LA PROVINCIA SAN PEDRO DE MACORIS.</t>
  </si>
  <si>
    <t>12723</t>
  </si>
  <si>
    <t>23 - RECONSTRUCCIÓN CARRETERA DE LOS LLANOS-AL PUERTO, PROVINCIA SAN PEDRO DE MACORIS</t>
  </si>
  <si>
    <t>13064</t>
  </si>
  <si>
    <t>23 - CONSTRUCCIÓN DE 4 ESTANCIAS INFANTILES EN LA PROVINCIA DE SAN PEDRO DE MACORIS</t>
  </si>
  <si>
    <t>13359</t>
  </si>
  <si>
    <t>12 - AMPLIACIÓN DE PLANTELES EDUCATIVOS EN LA PROVINCIA DE SAN PEDRO DE MACORÍS (FASE 2)</t>
  </si>
  <si>
    <t>13416</t>
  </si>
  <si>
    <t>55 - CONSTRUCCIÓN DE PLANTELES EDUCATIVOS EN LA PROVINCIA DE SAN PEDRO DE MACORÍS (FASE 2)</t>
  </si>
  <si>
    <t>13430</t>
  </si>
  <si>
    <t>39 - CONSTRUCCIÓN  DE 3 ESTANCIAS INFANTILES EN LA PROVINCIA DE SAN PEDRO DE MACORIS (FASE 2)</t>
  </si>
  <si>
    <t>13518</t>
  </si>
  <si>
    <t>73 - REPARACIÓN HOSPITAL EN LA PROVINCIA SAN PEDRO DE MACORÍS</t>
  </si>
  <si>
    <t>13585</t>
  </si>
  <si>
    <t>57 - CONSTRUCCIÓN DE PLANTELES EDUCATIVOS EN LA PROVINCIA SAN PEDRO DE MACORÍS (FASE 3)</t>
  </si>
  <si>
    <t>13803</t>
  </si>
  <si>
    <t>12 - MEJORAMIENTO DE LA INFRAESTRUCTURA VIAL EN LA PROVINCIA SAN PEDRO DE MACORIS</t>
  </si>
  <si>
    <t>13892</t>
  </si>
  <si>
    <t>06 - CONSTRUCCIÓN DE 250 VIVIENDAS EN LA PROVINCIA SAN PEDRO DE MACORÍS</t>
  </si>
  <si>
    <t>14527</t>
  </si>
  <si>
    <t>10 - REHABILITACIÓN DEL PARQUE Y CONSTRUCCIÓN PLAZOLETA EL FARO, MUNICIPIO SAN PEDRO DE MACORÍS, PROVINCIA SAN PEDRO DE MACORIS</t>
  </si>
  <si>
    <t>14739</t>
  </si>
  <si>
    <t>26 - REHABILITACIÓN CENTRO TECNOLOGICO COMUNITARIO LOS LLANOS, PROVINCIA SAN PEDRO DE MACORIS</t>
  </si>
  <si>
    <t>14291</t>
  </si>
  <si>
    <t>07 - REPARACIÓN PUENTE SOBRE EL RÍO HIGUAMO CARRETERA STO DGO - SAN PEDRO DE MACORÍS, PROVINCIA SPM</t>
  </si>
  <si>
    <t>24 - SANCHEZ RAMIREZ</t>
  </si>
  <si>
    <t>12559</t>
  </si>
  <si>
    <t>75 - CONSTRUCCIÓN DE 11 PLANTELES ESCOLARES EN LA PROVINCIA SANCHEZ RAMIREZ</t>
  </si>
  <si>
    <t>12596</t>
  </si>
  <si>
    <t>65 - AMPLIACIÓN Y REHABILITACION DE 6 PLANTELES ESCOLARES  EN LA PROVINCIA SANCHEZ RAMIREZ</t>
  </si>
  <si>
    <t>13073</t>
  </si>
  <si>
    <t>32 - CONSTRUCCIÓN 1 ESTANCIA INFANTIL EN LA PROVINCIA DE SANCHEZ RAMIREZ</t>
  </si>
  <si>
    <t>13360</t>
  </si>
  <si>
    <t>13 - AMPLIACIÓN  DE PLANTELES EDUCATIVOS EN LA PROVINCIA DE SANCHEZ RAMIREZ (FASE 2)</t>
  </si>
  <si>
    <t>13418</t>
  </si>
  <si>
    <t>57 - CONSTRUCCIÓN DE PLANTELES EDUCATIVOS EN LA PROVINCIA DE SANCHEZ RAMÍREZ (FASE 2)</t>
  </si>
  <si>
    <t>13464</t>
  </si>
  <si>
    <t>61 - CONSTRUCCIÓN DE 2 ESTANCIAS INFANTILES EN LA PROVINCIA DE SANCHEZ RAMIREZ (FASE 2)</t>
  </si>
  <si>
    <t>13590</t>
  </si>
  <si>
    <t>58 - CONSTRUCCIÓN DE PLANTELES EDUCATIVOS EN LA PROVINCIA SÁNCHEZ RAMÍREZ (FASE 3)</t>
  </si>
  <si>
    <t>13811</t>
  </si>
  <si>
    <t>31 - MEJORAMIENTO DE LA INFRAESTRUCTURA VIAL EN LA PROVINCIA SÁNCHEZ RAMÍREZ</t>
  </si>
  <si>
    <t>14720</t>
  </si>
  <si>
    <t>23 - CONSTRUCCIÓN CENTRO UNIVERSITARIO REGIONAL UASD, COTUÍ, PROVINCIA SÁNCHEZ RAMÍREZ</t>
  </si>
  <si>
    <t>13989</t>
  </si>
  <si>
    <t>39 - REHABILITACIÓN DE LA IGLESIA CATÓLICA DE LA PIÑA</t>
  </si>
  <si>
    <t>12560</t>
  </si>
  <si>
    <t>38 - CONSTRUCCIÓN DE 46 PLANTELES ESCOLARES EN LA PROVINCIA SANTIAGO</t>
  </si>
  <si>
    <t>12594</t>
  </si>
  <si>
    <t>70 - AMPLIACIÓN  Y REHABILITACION DE 12 PLANTELES ESCOLARES EN LA PROVINCIA SANTIAGO</t>
  </si>
  <si>
    <t>12897</t>
  </si>
  <si>
    <t>36 - RECONSTRUCCIÓN HOSPITAL JOSE MARIA CABRAL Y BAEZ, SANTIAGO, PROVINCIA SANTIAGO</t>
  </si>
  <si>
    <t>13070</t>
  </si>
  <si>
    <t>29 - CONSTRUCCIÓN DE 10 ESTANCIAS INFANTILES EN LA PROVINCIA SANTIAGO</t>
  </si>
  <si>
    <t>13417</t>
  </si>
  <si>
    <t>56 - CONSTRUCCIÓN DE PLANTELES EDUCATIVOS EN LA PROVINCIA DE SANTIAGO (FASE 2)</t>
  </si>
  <si>
    <t>13425</t>
  </si>
  <si>
    <t>35 - CONSTRUCCIÓN  DE 8 ESTANCIAS INFANTILES EN LA PROVINCIA SANTIAGO (FASE 2)</t>
  </si>
  <si>
    <t>13571</t>
  </si>
  <si>
    <t>50 - AMPLIACIÓN DE PLANTELES EDUCATIVOS EN LA PROVINCIA SANTIAGO (FASE 3)</t>
  </si>
  <si>
    <t>13594</t>
  </si>
  <si>
    <t>13614</t>
  </si>
  <si>
    <t>66 - CONSTRUCCIÓN DE 7 ESTANCIAS INFANTILES EN LA PROVINCIA DE SANTIAGO (FASE 3)</t>
  </si>
  <si>
    <t>13802</t>
  </si>
  <si>
    <t>01 - MEJORAMIENTO DE LA INFRAESTRUCTURA VIAL EN LA PROVINCIA DE SANTIAGO</t>
  </si>
  <si>
    <t>14127</t>
  </si>
  <si>
    <t>30 - REMODELACIÓN HOSPITAL MUNICIPAL DE SAN JOSÉ DE LAS MATAS EN LA PROVINCIA DE SANTIAGO</t>
  </si>
  <si>
    <t>14250</t>
  </si>
  <si>
    <t>46 - CONSTRUCCIÓN DEL CAMPO DE BÉISBOL PEDRO GARCÍA DEL LLANO, MUNICIPIO SANTIAGO DE LOS CABALLEROS, PROVINCIA SANTIAGO</t>
  </si>
  <si>
    <t>14556</t>
  </si>
  <si>
    <t>17 - CONSTRUCCIÓN Y RECONSTRUCCIÓN DE DESTACAMENTOS POLICIALES, EN COMUNIDADES DE LA PROVINCIA SANTIAGO</t>
  </si>
  <si>
    <t>14595</t>
  </si>
  <si>
    <t>29 - CONSTRUCCIÓN DE 1 PUENTE EN LA COMUNIDAD DE CIENFUEGOS, PROVINCIA SANTIAGO</t>
  </si>
  <si>
    <t>14602</t>
  </si>
  <si>
    <t>08 - CONSTRUCCIÓN DE 864 VIVIENDAS EN EL SECTOR LOS SALADOS, MUNICIPIO SANTIAGO DE LOS CABALLEROS, PROVINCIA SANTIAGO</t>
  </si>
  <si>
    <t>14603</t>
  </si>
  <si>
    <t>05 - CONSTRUCCIÓN DE 144 VIVIENDAS EN EL SECTOR LA BARRANQUITA, MUNICIPIO SANTIAGO DE LOS CABALLEROS, PROVINCIA SANTIAGO</t>
  </si>
  <si>
    <t>14690</t>
  </si>
  <si>
    <t>13 - CONSTRUCCIÓN CENTRO PERIFERICO LA JOYA, PROVINCIA SANTIAGO</t>
  </si>
  <si>
    <t>14712</t>
  </si>
  <si>
    <t>19 - CONSTRUCCIÓN EDIFICIO DE AULAS PARA EL CENTRO DE CORRECCION Y REHABILITACION RAFEY , PROVINCIA SANTIAGO</t>
  </si>
  <si>
    <t>14812</t>
  </si>
  <si>
    <t>11 - RESTAURACIÓN  DEL EDIFICIO QUE  ALOJA LAS OFICINAS DE PATRINOMIO MOMUNENTAL DE SANTIAGO, PROVINCIA SANTIAGO.</t>
  </si>
  <si>
    <t>14813</t>
  </si>
  <si>
    <t>12 - RESTAURACIÓN DEL CENTRO DE LA CULTURA ERCILIA PEPÍN, PROVINCIA SANTIAGO</t>
  </si>
  <si>
    <t>14814</t>
  </si>
  <si>
    <t>13 - RESTAURACIÓN CASA DE ARTE DEL CENTRO HISTORICO DE SANTIAGO DE LOS CABALLEROS, PROVINCIA SANTIAGO</t>
  </si>
  <si>
    <t>14900</t>
  </si>
  <si>
    <t>14 - CONSTRUCCIÓN CLUB DEPORTIVO LAS PALOMAS, MUNICIPIO LICEY AL MEDIO, PROVINCIA SANTIAGO</t>
  </si>
  <si>
    <t>14904</t>
  </si>
  <si>
    <t>15 - CONSTRUCCIÓN CENTRO COMUNITARIO Y RECREATIVO SABANA IGLESIA, MUNICIPIO SABANA IGLESIA, PROVINCIA  SANTIAGO</t>
  </si>
  <si>
    <t>14294</t>
  </si>
  <si>
    <t>32 - CONSTRUCCIÓN CARRETERA JACAGUA- PALO ALTO, PROVINCIA SANTIAGO</t>
  </si>
  <si>
    <t>14745</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</si>
  <si>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</si>
  <si>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</si>
  <si>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</si>
  <si>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</si>
  <si>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</si>
  <si>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</si>
  <si>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</si>
  <si>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</si>
  <si>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</si>
  <si>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</si>
  <si>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</si>
  <si>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13075</t>
  </si>
  <si>
    <t>25 - CONSTRUCCIÓN DE 1 ESTANCIA INFANTIL EN LA PROVINCIA DE SANTIAGO RODRIGUEZ</t>
  </si>
  <si>
    <t>13362</t>
  </si>
  <si>
    <t>15 - AMPLIACIÓN DE PLANTELES EDUCATIVOS EN LA PROVINCIA DE SANTIAGO RODRÍGUEZ (FASE 2)</t>
  </si>
  <si>
    <t>13419</t>
  </si>
  <si>
    <t>58 - CONSTRUCCIÓN DE PLANTELES EDUCATIVOS EN LA PROVINCIA DE SANTIAGO RODRÍGUEZ (FASE 2)</t>
  </si>
  <si>
    <t>13457</t>
  </si>
  <si>
    <t>54 - CONSTRUCCIÓN  DE 1 ESTANCIA INFANTIL EN LA PROVINCIA DE SANTIAGO RODRIGUEZ (FASE 2)</t>
  </si>
  <si>
    <t>13592</t>
  </si>
  <si>
    <t>59 - CONSTRUCCIÓN DE PLANTELES EDUCATIVOS EN LA PROVINCIA SANTIAGO RODRÍGUEZ (FASE 3)</t>
  </si>
  <si>
    <t>13798</t>
  </si>
  <si>
    <t>24 - MEJORAMIENTO DE LA INFRAESTRUCTURA VIAL EN LA PROVINCIA SANTIAGO RODRIGUEZ</t>
  </si>
  <si>
    <t>13894</t>
  </si>
  <si>
    <t>13 - CONSTRUCCIÓN  DE 200 VIVIENDAS EN LA PROVINCIA SANTIAGO RODRÍGUEZ</t>
  </si>
  <si>
    <t>14247</t>
  </si>
  <si>
    <t>87 - CONSTRUCCIÓN CASA HOGAR DE ANCIANOS EN SABANETA, MUNICIPIO SAN IGNACIO DE SABANETA, PROVINCIA SANTIAGO RODRIGUEZ</t>
  </si>
  <si>
    <t>14254</t>
  </si>
  <si>
    <t>59 - CONSTRUCCIÓN VERJA PERIMETRAL DEL CEMENTERIO LA LEONOR, PROVINCIA SANTIAGO RODRÍGUEZ</t>
  </si>
  <si>
    <t>14637</t>
  </si>
  <si>
    <t>44 - CONSTRUCCIÓN CENTRO UNIVESITARIO REGIONAL UASD PROVINCIA SANTIAGO RODRIGUEZ</t>
  </si>
  <si>
    <t>12563</t>
  </si>
  <si>
    <t>40 - CONSTRUCCIÓN DE 13 PLANTELES ESCOLARES EN LA PROVINCIA VALVERDE</t>
  </si>
  <si>
    <t>12592</t>
  </si>
  <si>
    <t>73 - AMPLIACIÓN Y REHABILITACION DE 5 PLANTELES ESCOLARES EN LA PROVINCIA VALVERDE</t>
  </si>
  <si>
    <t>13071</t>
  </si>
  <si>
    <t>30 - CONSTRUCCIÓN DE 2 ESTANCIAS INFANTILES EN LA PROVINCIA DE VALVERDE</t>
  </si>
  <si>
    <t>13364</t>
  </si>
  <si>
    <t>17 - AMPLIACIÓN DE PLANTELES EDUCATIVOS EN LA PROVINCIA DE VALVERDE (FASE 2)</t>
  </si>
  <si>
    <t>13421</t>
  </si>
  <si>
    <t>60 - CONSTRUCCIÓN DE PLANTELES EDUCATIVOS EN LA PROVINCIA DE VALVERDE (FASE 2)</t>
  </si>
  <si>
    <t>13447</t>
  </si>
  <si>
    <t>47 - CONSTRUCCIÓN  DE 2 ESTANCIAS INFANTILES EN LA PROVINCIA DE VALVERDE (FASE 2)</t>
  </si>
  <si>
    <t>13537</t>
  </si>
  <si>
    <t>86 - REPARACIÓN DE HOSPITALES EN LA PROVINCIA VALVERDE</t>
  </si>
  <si>
    <t>13581</t>
  </si>
  <si>
    <t>13602</t>
  </si>
  <si>
    <t>62 - CONSTRUCCIÓN DE PLANTELES EDUCATIVOS EN LA PROVINCIA VALVERDE (FASE 3)</t>
  </si>
  <si>
    <t>13804</t>
  </si>
  <si>
    <t>26 - MEJORAMIENTO DE LA INFRAESTRUCTURA VIAL EN LA PROVINCIA VALVERDE</t>
  </si>
  <si>
    <t>28 - MONSENOR NOUEL</t>
  </si>
  <si>
    <t>12539</t>
  </si>
  <si>
    <t>25 - CONSTRUCCIÓN DE 11 PLANTELES ESCOLARES EN LA PROVINCIA MONSEÑOR NOUEL</t>
  </si>
  <si>
    <t>12581</t>
  </si>
  <si>
    <t>58 - AMPLIACIÓN Y REHABILITACION DE 6 PLANTELES ESCOLARES EN LA  PROVINCIA MONSEÑOR NOUEL</t>
  </si>
  <si>
    <t>13063</t>
  </si>
  <si>
    <t>22 - CONSTRUCCIÓN DE 1 ESTANCIA INFANTIL EN LA PROVINCIA DE MONSEÑOR NOUEL</t>
  </si>
  <si>
    <t>13407</t>
  </si>
  <si>
    <t>46 - CONSTRUCCIÓN DE PLANTELES EDUCATIVOS EN LA PROVINCIA DE MONSEÑOR NOUEL (FASE 2)</t>
  </si>
  <si>
    <t>13463</t>
  </si>
  <si>
    <t>60 - CONSTRUCCIÓN  DE 1 ESTANCIAS INFANTILES EN LA PROVINCIA DE MONSEÑOR NOUEL (FASE 2)</t>
  </si>
  <si>
    <t>13540</t>
  </si>
  <si>
    <t>13566</t>
  </si>
  <si>
    <t>47 - AMPLIACIÓN DE PLANTELES EDUCATIVOS EN LA PROVINCIA DE MONSEÑOR NOUEL (Fase 3)</t>
  </si>
  <si>
    <t>13617</t>
  </si>
  <si>
    <t>82 - CONSTRUCCIÓN DE 1 ESTANCIAS INFANTILES EN LA PROVINCIA DE MOSEÑOR NOUEL (FASE 3)</t>
  </si>
  <si>
    <t>13819</t>
  </si>
  <si>
    <t>20 - MEJORAMIENTO DE LA INFRAESTRUCTURA VIAL EN LA PROVINCIA MONSEÑOR NOUEL</t>
  </si>
  <si>
    <t>14678</t>
  </si>
  <si>
    <t>92 - CONSTRUCCIÓN CANCHA DE BALONCESTO EN EL BARRIO PROSPERIDAD, MUNICIPIO BONAO, PROVINCIA MONSEÑOR NOUEL</t>
  </si>
  <si>
    <t>14679</t>
  </si>
  <si>
    <t>93 - CONSTRUCCIÓN CANCHA DE BALONCESTO EN EL BARRIO CANTA LA RANA, MUNICIPIO PIEDRA BLANCA, PROVINCIA MONSEÑOR NOUEL</t>
  </si>
  <si>
    <t>14681</t>
  </si>
  <si>
    <t>94 - CONSTRUCCIÓN CANCHA DE BALONCESTO EN EL BARRIO EL OCHO, MUNICIPIO BONAO, PROVINCIA MONSEÑOR NOUEL</t>
  </si>
  <si>
    <t>14923</t>
  </si>
  <si>
    <t>17 - REMODELACIÓN CENTRO COMUNAL LOCAL LA LOGIA, MUNICIPIO BONAO, PROVINCIA MONSEÑOR NOUEL</t>
  </si>
  <si>
    <t>14924</t>
  </si>
  <si>
    <t>18 - REMODELACIÓN CENTRO COMUNAL SIMON BOLIVAR DEL SECTOR CARACOL BANANA, MUNICIPIO BONAO, PROVINCIA MONSEÑOR NOUEL</t>
  </si>
  <si>
    <t>14925</t>
  </si>
  <si>
    <t>19 - CONSTRUCCIÓN CENTRO COMUNAL VILLA LIBERACION, MUNICIPIO BONAO, PROVINCIA MONSEÑOR NOUEL</t>
  </si>
  <si>
    <t>14926</t>
  </si>
  <si>
    <t>20 - CONSTRUCCIÓN CENTRO COMUNAL SECTOR LOS PLATANITOS, D. M SABANA DEL PUERTO, MUNICIPIO BONAO, PROVINCIA MONSEÑOR NOUEL</t>
  </si>
  <si>
    <t>14927</t>
  </si>
  <si>
    <t>21 - CONSTRUCCIÓN CENTRO COMUNAL EN EL BARRIO BUENOS AIRES, MUNICIPIO MAIMON, PROVINCIA MONSEÑOR NOUEL</t>
  </si>
  <si>
    <t>14937</t>
  </si>
  <si>
    <t>23 - CONSTRUCCIÓN CENTRO COMUNAL PIEDRA BLANCA, MUNICIPIO PIEDRA BLANCA, PROVINCIA MONSEÑOR NOUEL</t>
  </si>
  <si>
    <t>14938</t>
  </si>
  <si>
    <t>24 - CONSTRUCCIÓN CENTRO COMUNAL DAVID DE VARGAS, MUNICIPIO BONAO, PROVINCIA MONSEÑOR NOUEL</t>
  </si>
  <si>
    <t>29 - MONTE PLATA</t>
  </si>
  <si>
    <t>12541</t>
  </si>
  <si>
    <t>27 - CONSTRUCCIÓN DE 7 PLANTELES ESCOLARES EN LA PROVINCIA MONTE PLATA</t>
  </si>
  <si>
    <t>12584</t>
  </si>
  <si>
    <t>60 - AMPLIACIÓN Y REHABILITACION DE 15 PLANTELES ESCOLARES  EN LA PROVINCIA MONTE PLATA</t>
  </si>
  <si>
    <t>13060</t>
  </si>
  <si>
    <t>19 - CONSTRUCCIÓN DE 1 ESTANCIA INFANTIL EN LA PROVINCIA DE MONTE PLATA</t>
  </si>
  <si>
    <t>13409</t>
  </si>
  <si>
    <t>48 - CONSTRUCCIÓN DE PLANTELES EDUCATIVOS EN LA PROVINCIA DE MONTE PLATA (FASE 2)</t>
  </si>
  <si>
    <t>13465</t>
  </si>
  <si>
    <t>62 - CONSTRUCCIÓN  DE 1 ESTANCIA INFANTIL EN LA PROVINCIA DE MONTE PLATA (FASE 2)</t>
  </si>
  <si>
    <t>13543</t>
  </si>
  <si>
    <t>18 - CONSTRUCCIÓN DE PLANTELES EDUCATIVOS EN LA PROVINCIA MONTE PLATA (FASE 3)</t>
  </si>
  <si>
    <t>13573</t>
  </si>
  <si>
    <t>51 - AMPLIACIÓN DE PLANTELES EDUCATIVOS EN LA PROVINCIA DE MONTE PLATA (FASE 3)</t>
  </si>
  <si>
    <t>13606</t>
  </si>
  <si>
    <t>73 - CONSTRUCCIÓN DE 3 ESTANCIAS INFANTILES EN LA PROVINCIA DE MONTE PLATA (FASE 3)</t>
  </si>
  <si>
    <t>13827</t>
  </si>
  <si>
    <t>23 - MEJORAMIENTO DE LA INFRAESTRUCTURA VIAL EN LA PROVINCIA MONTE PLATA</t>
  </si>
  <si>
    <t>14308</t>
  </si>
  <si>
    <t>37 - RECONSTRUCCIÓN CARRETERA LA LUISA- PORTILLO, PROVINCIA MONTE PLATA</t>
  </si>
  <si>
    <t>14309</t>
  </si>
  <si>
    <t>38 - RECONSTRUCCIÓN CARRETERA HACIENDA ESTRELLA - HATILLO - EL PRADO Y PUENTE SOBRE RIO SAVITA, PROVINCIA  MONTE PLATA</t>
  </si>
  <si>
    <t>14565</t>
  </si>
  <si>
    <t>19 - CONSTRUCCIÓN DE IGLESIA EN LOS LIMONES, MUNICIPIO MONTE PLATA, PROVINCIA MONTE PLATA</t>
  </si>
  <si>
    <t>14618</t>
  </si>
  <si>
    <t>60 - CONSTRUCCIÓN TEMPLOS, CASAS CURIALES Y OFICINAS PARROQUIALES,  PROVINCIA MONTE PLATA</t>
  </si>
  <si>
    <t>4178</t>
  </si>
  <si>
    <t>14 - RECONSTRUCCIÓN CARRETERA GUERRA-BAYAGUANA, PROV. MONTE PLATA</t>
  </si>
  <si>
    <t>86</t>
  </si>
  <si>
    <t>20 - CONSTRUCCIÓN CENTRO TECNOLOGICO COMUNITARIO EN EL MUNICIPIO DE BAYAGUANA, PROVINCIA MONTE PLATA</t>
  </si>
  <si>
    <t>13641</t>
  </si>
  <si>
    <t>09 - RECONSTRUCCIÓN CARRETERA BAYAGUANA - EL PUERTO, PROVINCIA MONTE PLATA</t>
  </si>
  <si>
    <t>30 - HATO MAYOR</t>
  </si>
  <si>
    <t>12531</t>
  </si>
  <si>
    <t>19 - CONSTRUCCIÓN DE 5 PLANTELES ESCOLARES EN LA PROVINCIA HATO MAYOR</t>
  </si>
  <si>
    <t>12573</t>
  </si>
  <si>
    <t>42 - AMPLIACIÓN Y REHABILITACION DE 8 PLANTELES ESCOLARES EN LA PROVINCIAHATO MAYOR</t>
  </si>
  <si>
    <t>13053</t>
  </si>
  <si>
    <t>12 - CONSTRUCCIÓN DE 1 ESTANCIA INFANTIL EN LA PROVINCIA DE HATO MAYOR</t>
  </si>
  <si>
    <t>13400</t>
  </si>
  <si>
    <t>39 - CONSTRUCCIÓN DE PLANTELES EDUCATIVOS EN LA PROVINCIA DE HATO MAYOR (FASE 2)</t>
  </si>
  <si>
    <t>13555</t>
  </si>
  <si>
    <t>13604</t>
  </si>
  <si>
    <t>72 - CONSTRUCCIÓN DE 1 ESTANCIAS INFANTILES EN LA PROVINCIA DE HATO MAYOR  (FASE 3)</t>
  </si>
  <si>
    <t>13672</t>
  </si>
  <si>
    <t>68 - CONSTRUCCIÓN DE 96 VIVIENDAS EN EL MUNICIPIO SABANA DE LA MAR, PROVINCIA HATO MAYOR</t>
  </si>
  <si>
    <t>13813</t>
  </si>
  <si>
    <t>32 - MEJORAMIENTO DE LDE LA  INFRAESTRUCTURA VIAL EN LA PROVINCIA   DE HATO MAYOR</t>
  </si>
  <si>
    <t>14105</t>
  </si>
  <si>
    <t>33 - CONSTRUCCIÓN TEMPLO JESUCRISTO SUMO Y ETERNO SACERDOTE, MUNICIPIO SABANA DE LA MAR, PROVINCIA HATO MAYOR</t>
  </si>
  <si>
    <t>14278</t>
  </si>
  <si>
    <t>38 - CONSTRUCCIÓN EXTENSION UASD HATO MAYOR</t>
  </si>
  <si>
    <t>14916</t>
  </si>
  <si>
    <t>16 - REMODELACIÓN POLIDEPORTIVO HÉCTOR MONEGRO "EL VIKINGO", PROVINCIA HATO MAYOR.</t>
  </si>
  <si>
    <t>1729</t>
  </si>
  <si>
    <t>29 - RECONSTRUCCIÓN CARRETERA HATO MAYOR - SABANA DE LA MAR, PROV., HATO MAYOR</t>
  </si>
  <si>
    <t>12082</t>
  </si>
  <si>
    <t>02 - RECONSTRUCCIÓN CAMINO VECINAL CRUCE CARRETERA HATO MAYOR - EL SEYBO - MAGARIN - CRUCE CARRETERA HATO MAYOR - EL SEYBO</t>
  </si>
  <si>
    <t>12720</t>
  </si>
  <si>
    <t>06 - RECONSTRUCCIÓN CARRETERA HATO MAYOR - EL PUERTO, PROVINCIA HATO MAYOR</t>
  </si>
  <si>
    <t>31 - SAN JOSE DE OCOA</t>
  </si>
  <si>
    <t>12548</t>
  </si>
  <si>
    <t>35 - CONSTRUCCIÓN DE 6 PLANTELES ESCOLARES EN LA PROVINCIA SAN JOSE DE OCOA</t>
  </si>
  <si>
    <t>13069</t>
  </si>
  <si>
    <t>28 - CONSTRUCCIÓN 1 ESTANCIA INFANTIL EN LA PROVINCIA DE SAN JOSE DE OCOA</t>
  </si>
  <si>
    <t>13414</t>
  </si>
  <si>
    <t>53 - CONSTRUCCIÓN DE PLANTELES EDUCATIVOS EN LA PROVINCIA DE SAN JOSÉ DE OCOA (FASE 2)</t>
  </si>
  <si>
    <t>13451</t>
  </si>
  <si>
    <t>51 - CONSTRUCCIÓN  1 ESTANCIA INFANTIL EN LA PROVINCIA DE SAN JOSE DE OCOA (FASE 2)</t>
  </si>
  <si>
    <t>13557</t>
  </si>
  <si>
    <t>23 - CONSTRUCCIÓN DE PLANTEL EDUCATIVO EN LA PROVINCIA SAN JOSÉ DE OCOA (FASE 3)</t>
  </si>
  <si>
    <t>13593</t>
  </si>
  <si>
    <t>43 - AMPLIACIÓN DE PLANTELES EDUCATIVOS EN LA PROVINCIA DE SAN JOSÉ DE OCOA (FASE 3)</t>
  </si>
  <si>
    <t>13615</t>
  </si>
  <si>
    <t>78 - CONSTRUCCIÓN DE 1 ESTANCIAS INFANTILES EN LA PROVINCIA DE SAN JOSÉ DE OCOA (FASE 3)</t>
  </si>
  <si>
    <t>13822</t>
  </si>
  <si>
    <t>35 - MEJORAMIENTO DE LA INFRAESTRUCTURA VIAL EN LA PROVINCIA SAN JOSÉ DE OCOA</t>
  </si>
  <si>
    <t>13852</t>
  </si>
  <si>
    <t>05 - RESTAURACIÓN DE LA CUENCA  DEL RÍO OCOA Y SU  COSTA EN LA PROVINCIA SAN JOSÉ DE OCOA.</t>
  </si>
  <si>
    <t>14057</t>
  </si>
  <si>
    <t>07 - REPARACIÓN DEL CENTRO DE CAPACITACION MUJERES DE OCOA, DISTRITO MUNICIPAL EL NARANJAL-PARRA, PROVINCIA SAN JOSE DE OCOA</t>
  </si>
  <si>
    <t>14106</t>
  </si>
  <si>
    <t>34 - CONSTRUCCIÓN DEL ESTADIO DE BÉISBOL EL PINAR DE OCOA, DISTRITO MUNICIPAL EL PINAR, PROVINCIA SAN JOSÉ DE OCOA</t>
  </si>
  <si>
    <t>12089</t>
  </si>
  <si>
    <t>10 - CONSTRUCCIÓN DE LA INTERCONEXION CARRETERA ZONA FRANCA GUERRA Y NUEVA AUTOPISTA DEL NORDESTE</t>
  </si>
  <si>
    <t>12562</t>
  </si>
  <si>
    <t>39 - CONSTRUCCIÓN DE 78 PLANTELES ESCOLARES EN LA PROVINCIA SANTO DOMINGO</t>
  </si>
  <si>
    <t>12597</t>
  </si>
  <si>
    <t>72 - AMPLIACIÓN Y REHABILITACION DE 28 PLANTELES ESCOLARES EN LA PROVINCIA SANTO DOMINGO</t>
  </si>
  <si>
    <t>12944</t>
  </si>
  <si>
    <t>35 - CONSTRUCCIÓN CONSTRUCCIÓN HOSPITAL BOCA CHICA.</t>
  </si>
  <si>
    <t>13072</t>
  </si>
  <si>
    <t>31 - CONSTRUCCIÓN DE 18 ESTANCIAS INFANTILES EN LA PROVINCIA SANTO DOMINGO</t>
  </si>
  <si>
    <t>13278</t>
  </si>
  <si>
    <t>14 - CONSTRUCCIÓN Y EQUIPAMIENTO DEL CENTRO DE DIAGNÓSTICO Y ATENCIÓN PRIMARIA EN MANOGUAYABO,  MUNICIPIO SANTO DOMINGO OESTE, PROVINCIA SANTO DOMINGO</t>
  </si>
  <si>
    <t>13363</t>
  </si>
  <si>
    <t>16 - AMPLIACIÓN DE PLANTELES EDUCATIVOS EN LA PROVINCIA DE SANTO DOMINGO (FASE 2)</t>
  </si>
  <si>
    <t>13420</t>
  </si>
  <si>
    <t>59 - CONSTRUCCIÓN DE PLANTELES EDUCATIVOS EN LA PROVINCIA DE SANTO DOMINGO (FASE 2)</t>
  </si>
  <si>
    <t>13424</t>
  </si>
  <si>
    <t>34 - CONSTRUCCIÓN DE 36 ESTANCIAS INFANTILES EN LA PROVINCIA SANTO DOMINGO (FASE 2)</t>
  </si>
  <si>
    <t>13497</t>
  </si>
  <si>
    <t>01 - CONSTRUCCIÓN LINEA 2-B DEL METRO DE SANTO DOMINGO (DESDE EL PUENTE DE LA 17 HASTA MEGACENTRO)</t>
  </si>
  <si>
    <t>13578</t>
  </si>
  <si>
    <t>54 - AMPLIACIÓN DE PLANTELES EDUCATIVOS EN LA PROVINCIA SANTO DOMINGO (FASE 3)</t>
  </si>
  <si>
    <t>13598</t>
  </si>
  <si>
    <t>13611</t>
  </si>
  <si>
    <t>67 - CONSTRUCCIÓN DE 13 ESTANCIAS INFANTILES EN LA PROVINCIA SANTO DOMINGO (FASE 3)</t>
  </si>
  <si>
    <t>13633</t>
  </si>
  <si>
    <t>51 - RECONSTRUCCIÓN AVENIDA ECOLÓGICA HASTA LA CIUDAD JUAN BOSCH, SANTO DOMINGO</t>
  </si>
  <si>
    <t>13637</t>
  </si>
  <si>
    <t>07 - CONSTRUCCIÓN PALACIO DE JUSTICIA DE SANTO DOMINGO ESTE</t>
  </si>
  <si>
    <t>13826</t>
  </si>
  <si>
    <t>05 - MEJORAMIENTO DE LA INFRAESTRUCTURA VIAL EN LA PROVINCIA SANTO DOMINGO</t>
  </si>
  <si>
    <t>13856</t>
  </si>
  <si>
    <t>05 - CONSTRUCCIÓN CENTRO MODELO DE PRESTACIÓN DE SERVICIOS PARA MUJERES (CIUDAD MUJER)</t>
  </si>
  <si>
    <t>13879</t>
  </si>
  <si>
    <t>11 - CONSTRUCCIÓN DE 400 VIVIENDAS EN LA PROVINCIA SANTO DOMINGO</t>
  </si>
  <si>
    <t>13949</t>
  </si>
  <si>
    <t>19 - CONSTRUCCIÓN CONSTRUCCIÓN DE ESTACIONES DE PASAJEROS INTERURBANA EN EL GRAN SANTO DOMINGO Y EL DISTRITO NACIONAL</t>
  </si>
  <si>
    <t>14054</t>
  </si>
  <si>
    <t>02 - AMPLIACIÓN DEL SERVICIO DE LA LINEA 1 DEL METRO DE SANTO DOMINGO</t>
  </si>
  <si>
    <t>14118</t>
  </si>
  <si>
    <t>02 - CONSTRUCCIÓN DE LA 2 LINEA DEL TELEFÉRICO DE SANTO DOMINGO, SANTO DOMINGO OESTE Y LOS ALCARRIZOS</t>
  </si>
  <si>
    <t>14206</t>
  </si>
  <si>
    <t>96 - REHABILITACIÓN CASA HOGAR DE NIÑOS DE CONANI, SECTOR ALAMEDA, MUNICIPIO SANTO DOMINGO OESTE, PROV. SANTO DOMINGO</t>
  </si>
  <si>
    <t>14229</t>
  </si>
  <si>
    <t>47 - CONSTRUCCIÓN DE LA SALA DE TERAPIA FÍSICA DE LA FUNDACIÓN CASA DE LUZ, MUNICIPIO SANTO DOMINGO ESTE, PROVINCIA SANTO DOMINGO</t>
  </si>
  <si>
    <t>14238</t>
  </si>
  <si>
    <t>51 - CONSTRUCCIÓN CANCHA DE BALONCESTO RIVERA DEL OZAMA, SECTOR LOS TRES BRAZOS, MUNICIPIO SANTO DOMINGO ESTE, PROVINCIA SANTO DOMINGO</t>
  </si>
  <si>
    <t>14241</t>
  </si>
  <si>
    <t>54 - REHABILITACIÓN CAMPO DE BEISBOL GUANUMA, MUNICIPIO SANTO DOMINGO NORTE, PROVINCIA SANTO DOMINGO</t>
  </si>
  <si>
    <t>14248</t>
  </si>
  <si>
    <t>90 - CONSTRUCCIÓN DE OFICINAS Y NAVES INDUSTRIALES DE ZONA FRANCA DISDO, MUNICIPIO SANTO DOMINGO OESTE, PROVINCIA SANTO DOMINGO</t>
  </si>
  <si>
    <t>14258</t>
  </si>
  <si>
    <t>86 - CONSTRUCCIÓN MULTIUSOS LOS ALCARRIZOS, MUNICIPIO LOS ALCARRIZOS, PROV. SANTO DOMINGO</t>
  </si>
  <si>
    <t>14391</t>
  </si>
  <si>
    <t>75 - REHABILITACIÓN CAMPO DE SOFTBOL ENSANCHE LA ISABELITA, MUNICIPIO SANTO DOMINGO ESTE, PROVINCIA SANTO DOMINGO</t>
  </si>
  <si>
    <t>14394</t>
  </si>
  <si>
    <t>73 - CONSTRUCCIÓN MULTIUSOS DE  ISABELITA, MUNICIPIO SANTO DOMINGO ESTE, PROVINCIA SANTO DOMINGO</t>
  </si>
  <si>
    <t>14400</t>
  </si>
  <si>
    <t>93 - CONSTRUCCIÓN CANCHA DE BALONCESTO LUDO GÓMEZ (ENGOMBE), MUNICIPIO SANTO DOMINGO OESTE, PROVINCIA SANTO DOMINGO</t>
  </si>
  <si>
    <t>14420</t>
  </si>
  <si>
    <t>03 - RECONSTRUCCIÓN DE CALLES Y AVENIDAS EN COMUNIDADES DEL SECTOR VILLA MELLA, MUNICIPIO SANTO DOMINGO NORTE, PROVINCIA SANTO DOMINGO</t>
  </si>
  <si>
    <t>14506</t>
  </si>
  <si>
    <t>32 - CONSTRUCCIÓN EDIFICIO PARA HABITACIONES Y ESTRUCTURA DEL TECHO DE LA CANCHA DEL CEFIJUFA, MUNICIPIO SANTO DOMINGO ESTE.</t>
  </si>
  <si>
    <t>14508</t>
  </si>
  <si>
    <t>07 - CONSTRUCCIÓN EDIFICIO PARA SALONES PARROQUIALES, PARROQUIA STELLA MARIS, MUNICIPIO SANTO DOMINGO ESTE.</t>
  </si>
  <si>
    <t>14523</t>
  </si>
  <si>
    <t>06 - RECONSTRUCCIÓN DE PUENTE VIAL (TIPO TABLERO) SOBRE CAÑADA VILLA MARIA, D. M. PANTOJA, MUNICIPIO LOS ALCARRIZOS, PROVINCIA SANTO DOMINGO</t>
  </si>
  <si>
    <t>14524</t>
  </si>
  <si>
    <t>07 - CONSTRUCCIÓN CAMPO DE BÉISBOL Y CANCHA DE BALONCESTO PUNTA LICEY DE VILLA MELLA, MUNICIPIO SANTO DOMINGO NORTE, SANTO DOMINGO</t>
  </si>
  <si>
    <t>14525</t>
  </si>
  <si>
    <t>08 - CONSTRUCCIÓN CLUB DEPORTIVO VILLA MELLA, MUNICIPIO SANTO DOMINGO NORTE, PROVINCIA SANTO DOMINGO</t>
  </si>
  <si>
    <t>14528</t>
  </si>
  <si>
    <t>11 - RECONSTRUCCIÓN DE PUENTE ALCANTARILLA SOBRE RIO CURVA DEL VIVERO CARRETERA EL LIMON 2, D. M. LA CUABA, MUNICIPIO PEDRO BRAND</t>
  </si>
  <si>
    <t>14542</t>
  </si>
  <si>
    <t>13 - CONSTRUCCIÓN Y RECONSTRUCCIÓN DE DESTACAMENTOS POLICIALES EN COMUNIDADES DE LA PROVINCIA SANTO DOMINGO</t>
  </si>
  <si>
    <t>14558</t>
  </si>
  <si>
    <t>03 - CONSTRUCCIÓN LÍNEA 2C DEL METRO DE SANTO DOMINGO TRAMOS:  ALCARRIZOS- LUPERÓN</t>
  </si>
  <si>
    <t>14587</t>
  </si>
  <si>
    <t>01 - CONSTRUCCIÓN DE 2,384 VIVIENDAS EN EL DISTRITO MUNICIPAL SAN LUIS, PROVINCIA SANTO DOMINGO</t>
  </si>
  <si>
    <t>14600</t>
  </si>
  <si>
    <t>23 - CONSTRUCCIÓN DE 2,240 VIVIENDAS EN HATO NUEVO, MUNICIPIO SANTO DOMINGO OESTE, PROVINCIA SANTO DOMINGO</t>
  </si>
  <si>
    <t>14601</t>
  </si>
  <si>
    <t>03 - CONSTRUCCIÓN DE 1,912 VIVIENDAS EN CIUDAD MODELO, MUNICIPIO SANTO DOMINGO NORTE, PROVINCIA SANTO DOMINGO</t>
  </si>
  <si>
    <t>14616</t>
  </si>
  <si>
    <t>40 - CONSTRUCCIÓN DE TEMPLOS, CASAS CURIALES Y OFICINAS PARROQUIALES, PROVINCIA SANTO DOMINGO</t>
  </si>
  <si>
    <t>14691</t>
  </si>
  <si>
    <t>10 - AMPLIACIÓN DEL PABELLÓN HOGAR ÁNGELES FELICES, MUNICIPIO PEDRO BRAND, PROVINCIA SANTO DOMINGO</t>
  </si>
  <si>
    <t>14769</t>
  </si>
  <si>
    <t>22 - CONSTRUCCIÓN IGLESIA SANTISIMA CRUZ EN EL SECTOR EL CAFÉ DE HERRERA, MUNICIPIO SANTO DOMINGO OESTE, PROVINCIA SANTO DOMINGO</t>
  </si>
  <si>
    <t>14781</t>
  </si>
  <si>
    <t>10 - REMODELACIÓN CANCHA DE BALONCESTO PALAVÉ, SECTOR MANOGUAYABO, MUNICIPIO SANTO DOMINGO OESTE, PROVINCIA SANTO DOMINGO.</t>
  </si>
  <si>
    <t>14495</t>
  </si>
  <si>
    <t>01 - MEJORAMIENTO Y NORMALIZACIÓN DE SITIOS DE DISPOSICIÓN FINAL DE RESIDUOS SÓLIDOS EN LA REPÚBLICA DOMINICANA</t>
  </si>
  <si>
    <t>13635</t>
  </si>
  <si>
    <t>05 - CONSTRUCCIÓN EDIFICIO DE DOS NIVELES DEL INSTITUTO DE CARDIOLOGÍA</t>
  </si>
  <si>
    <t>13636</t>
  </si>
  <si>
    <t>06 - CONSTRUCCIÓN DEL PARQUE  DISTRITO INDUSTRIAL SANTO DOMINGO OESTE (DISDO), EN HATO NUEVO, MANOGUAYABO</t>
  </si>
  <si>
    <t>13829</t>
  </si>
  <si>
    <t>48 - CONSTRUCCIÓN DE PASO A DESNIVEL EN LA AVENIDA 27 DE FEBRERO CON AVENIDA ISABEL AGUIAR (PINTURA) EN SANTO DOMINGO</t>
  </si>
  <si>
    <t>13835</t>
  </si>
  <si>
    <t>47 - CONSTRUCCIÓN DEL TRAMO III DE LA AVENIDA CIRCUNVALACIÓN SANTO DOMINGO (PROF. JUAN BOSCH)</t>
  </si>
  <si>
    <t>13955</t>
  </si>
  <si>
    <t>21 - RECONSTRUCCIÓN DEL COMEDOR EN SANS SOUCI SANTO DOMINGO</t>
  </si>
  <si>
    <t>14574</t>
  </si>
  <si>
    <t>14 - CONSTRUCCIÓN  NUEVO PUENTE FLOTANTE SOBRE EL RLO OZAMA, DISTRITO NACIONAL</t>
  </si>
  <si>
    <t>6504</t>
  </si>
  <si>
    <t>20 - RECONSTRUCCIÓN DE LA CARRETERA ANTIGUA ANGELITA INTERSECCION LA CIENEGA - CABALLONA - LOS RIELES EN SANTO DOMINGO OESTE</t>
  </si>
  <si>
    <t>13696</t>
  </si>
  <si>
    <t>02 - APOYO  DE LA EDUCACIÓN PRE-UNIVERSITARIA A TRAVÉS DEL PACTO EDUCATIVO EN LA REPÚBLICA DOMINICANA.</t>
  </si>
  <si>
    <t>13755</t>
  </si>
  <si>
    <t>12 - CONSTRUCCIÓN  Y RECUNSTRUCCIÓN DE VIVIENDAS Y EDIFICACIONES PÚBLICAS A NIVEL NACIONAL</t>
  </si>
  <si>
    <t>13836</t>
  </si>
  <si>
    <t>26 - RECONSTRUCCIÓN DE LA CAPA DE RODADURA DE LA AUTOPISTA JUAN PABLO DUARTE</t>
  </si>
  <si>
    <t>14025</t>
  </si>
  <si>
    <t>21 - MEJORAMIENTO  EN CAMBIO DE 25,000 PISOS DE TIERRA POR PISO DE CEMENTO A NIVEL NACIONAL</t>
  </si>
  <si>
    <t>14109</t>
  </si>
  <si>
    <t>54 - CONSTRUCCIÓN AVENIDA DEL NUEVO CAMINO</t>
  </si>
  <si>
    <t>14113</t>
  </si>
  <si>
    <t>42 - REHABILITACIÓN CARRETERA RANCHO ARRIBA - SABANA LARGA</t>
  </si>
  <si>
    <t>14130</t>
  </si>
  <si>
    <t>01 - FORTALECIMIENTO DE LA PREVENCION Y CONTROL DE LA TUBERCULOSIS, BRUCELOSIS Y TRAZABILIDAD BOVINA</t>
  </si>
  <si>
    <t>14199</t>
  </si>
  <si>
    <t>02 - FORTALECIMIENTO DE LA CRIANZA OVICAPRINA EN LA REGIÓN FRONTERIZA DE LA RD</t>
  </si>
  <si>
    <t>14233</t>
  </si>
  <si>
    <t>33 - REHABILITACIÓN HOSPITAL GENERAL Y ESPECIALIDADES DR. NELSON ASTACIO, SANTO DOMINGO NORTE, PROV. SANTO DOMINGO,</t>
  </si>
  <si>
    <t>14379</t>
  </si>
  <si>
    <t>01 - CONSTRUCCIÓN DE CAMARAS TERMICA PARA LA PRODUCCION DE MATERIAL DE SIEMBRA DE PLATANO DE ALTA CALIDAD EN LA REP. DOM</t>
  </si>
  <si>
    <t>14389</t>
  </si>
  <si>
    <t>74 - REMODELACIÓN DEL CAMPO DE BEISBOL LA CUABA, MUNICIPIO PEDRO BRAND, PROVINCIA SANTO DOMINGO</t>
  </si>
  <si>
    <t>14539</t>
  </si>
  <si>
    <t>08 - REMODELACIÓN SALONES PARROQUIALES, PARROQUIA EL BUEN PASTOR, DISTRITO NACIONAL</t>
  </si>
  <si>
    <t>14604</t>
  </si>
  <si>
    <t>01 - CONSTRUCCIÓN RESIDENCIA DE LA ARQUIDIOCESIS, PROVINCIA SANTIAGO</t>
  </si>
  <si>
    <t>14640</t>
  </si>
  <si>
    <t>03 - CONSTRUCCIÓN DEL CENTRO DE RETENCIÓN VEHICULAR DE LA DIGESETT, PROVINCIA SANTO DOMINGO</t>
  </si>
  <si>
    <t>14707</t>
  </si>
  <si>
    <t>21 - RESTAURACIÓN DEL MONUMENTO FARO A COLÓN, MUNICIPIO SANTO DOMINGO ESTE, PROVINCIA SANTO DOMINGO.</t>
  </si>
  <si>
    <t>13932</t>
  </si>
  <si>
    <t>03 - MEJORAMIENTO DE OBRAS PÚBLICAS RESILIENTES PARA REDUCIR RIESGOS DE DESASTRES EN EL CONTEXTO DEL CAMBIO CLIMÁTICO  A NIVEL NACIONAL</t>
  </si>
  <si>
    <t>14028</t>
  </si>
  <si>
    <t>22 - MEJORAMIENTO DE PAREDES Y TECHOS A NIVEL NACIONAL</t>
  </si>
  <si>
    <t>14110</t>
  </si>
  <si>
    <t>05 - CONSTRUCCIÓN DE PUENTES PEATONALES Y DE MOTOCICLETAS A NIVEL NACIONAL</t>
  </si>
  <si>
    <t>14112</t>
  </si>
  <si>
    <t>51 - CONSTRUCCIÓN SEGUNDA ETAPA CENTROS DE ATENCIÓN INTEGRAL PARA NIÑOS DISCAPACITADOS(CAID) (COORDINADO CON EL DESPACHO DE LA PRIMERA DAM</t>
  </si>
  <si>
    <t>14119</t>
  </si>
  <si>
    <t>01 - MEJORAMIENTO DE LA SANIDAD E INOCUIDAD AGRO-ALIMENTARIA EN LA REPÚBLICA DOMINICANA</t>
  </si>
  <si>
    <t>14120</t>
  </si>
  <si>
    <t>01 - MEJORAMIENTO DE LA EDUCACIÓN PARA LA FORMACIÓN TÉCNICO PROFESIONAL EN LA R. D.</t>
  </si>
  <si>
    <t>14326</t>
  </si>
  <si>
    <t>12 - REPARACIÓN PROGRAMA DE REPARACION DE PUENTES</t>
  </si>
  <si>
    <t>14328</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</si>
  <si>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</si>
  <si>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</si>
  <si>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</si>
  <si>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</si>
  <si>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</si>
  <si>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</si>
  <si>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</si>
  <si>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</si>
  <si>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</si>
  <si>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</si>
  <si>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</si>
  <si>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</si>
  <si>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</si>
  <si>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</si>
  <si>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</si>
  <si>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</si>
  <si>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</si>
  <si>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</si>
  <si>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</si>
  <si>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</si>
  <si>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</si>
  <si>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</si>
  <si>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</si>
  <si>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</si>
  <si>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</si>
  <si>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</si>
  <si>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</si>
  <si>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</si>
  <si>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</si>
  <si>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</si>
  <si>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</si>
  <si>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</si>
  <si>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</si>
  <si>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</si>
  <si>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</si>
  <si>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</si>
  <si>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</si>
  <si>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</si>
  <si>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</si>
  <si>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</si>
  <si>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</si>
  <si>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14674</t>
  </si>
  <si>
    <t>05 - CONSTRUCCIÓN INSTALACIONES DEPORTIVAS DEL CENTRO POBLADO MONTEGRANDE, PROVINCIA BARAHONA</t>
  </si>
  <si>
    <t>90 - FONDOS DE TERCEROS</t>
  </si>
  <si>
    <t>31 - AMPLIACIÓN DE PLANTELES EDUCATIVOS EN LA PROVINCIA DISTRITO NACIONAL (Fase 3)</t>
  </si>
  <si>
    <t>08 - CONSTRUCCIÓN DE PLANTELES EDUCATIVOS EN LA PROVINCIA ELÍAS PIÑA (Fase 3)</t>
  </si>
  <si>
    <t>13 - CONSTRUCCIÓN DE PLANTELES EDUCATIVOS EN LA PROVINCIA LA ROMANA (Fase 3)</t>
  </si>
  <si>
    <t>14 - CONSTRUCCIÓN DE PLANTELES EDUCATIVOS EN LA PROVINCIA LA VEGA (FASE 3)</t>
  </si>
  <si>
    <t>41 - AMPLIACIÓN DE PLANTELES EDUCATIVOS EN LA PROVINCIA DE LA VEGA (Fase 3)</t>
  </si>
  <si>
    <t>15 - CONSTRUCCIÓN DE PLANTELES EDUCATIVOS EN LA PROVINCIA MARIA TRINIDAD SÁNCHEZ (FASE 3 )</t>
  </si>
  <si>
    <t>45 - AMPLIACIÓN DE PLANTELES EDUCATIVOS EN LA PROVINCIA DE MARIA TRINIDAD SANCHEZ (FASE 3)</t>
  </si>
  <si>
    <t>20 - CONSTRUCCIÓN DE PLANTELES EDUCATIVOS EN LA PROVINCIA PUERTO PLATA (Fase 3)</t>
  </si>
  <si>
    <t>35 - AMPLIACIÓN DE PLANTELES EDUCATIVOS EN LA PROVINCIA HERMANAS MIRABAL (FASE 3)</t>
  </si>
  <si>
    <t>60 - CONSTRUCCIÓN DE PLANTELES EDUCATIVOS EN LA PROVINCIA SANTIAGO (Fase 3)</t>
  </si>
  <si>
    <t>55 - AMPLIACIÓN DE PLANTELES EDUCATIVOS EN LA PROVINCIA VALVERDE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</si>
  <si>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</si>
  <si>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</si>
  <si>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</si>
  <si>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</si>
  <si>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Es inversión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</si>
</sst>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0.0_);\(#,##0.0\)"/>
    <numFmt numFmtId="177" formatCode="_(* #,##0_);_(* \(#,##0\);_(* &quot;-&quot;??_);_(@_)"/>
    <numFmt numFmtId="178" formatCode="0.0%"/>
    <numFmt numFmtId="179" formatCode="_(* #,##0.000000_);_(* \(#,##0.000000\);_(* &quot;-&quot;??_);_(@_)"/>
    <numFmt numFmtId="180" formatCode="_(* #,##0.0_);_(* \(#,##0.0\);_(* &quot;-&quot;?_);_(@_)"/>
  </numFmts>
  <fonts count="58">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43"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6" fontId="25" fillId="0" borderId="2">
      <protection hidden="1"/>
    </xf>
    <xf numFmtId="0" fontId="27" fillId="20" borderId="0" applyNumberFormat="0" applyBorder="0" applyAlignment="0" applyProtection="0"/>
    <xf numFmtId="167"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1" fontId="35" fillId="24" borderId="5"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6"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6"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6"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6"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6"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1" fontId="51" fillId="0" borderId="16" applyNumberFormat="0" applyFill="0" applyAlignment="0" applyProtection="0"/>
    <xf numFmtId="171"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1" fillId="0" borderId="0" applyFont="0" applyFill="0" applyBorder="0" applyAlignment="0" applyProtection="0"/>
  </cellStyleXfs>
  <cellXfs count="13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16"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4"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5" fontId="6" fillId="5"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6" fillId="4"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0" fillId="0" borderId="0" xfId="1" applyNumberFormat="1" applyFont="1"/>
    <xf numFmtId="175" fontId="0" fillId="0" borderId="0" xfId="1" applyNumberFormat="1" applyFont="1"/>
    <xf numFmtId="0" fontId="9" fillId="0" borderId="0" xfId="0" applyFont="1" applyAlignment="1">
      <alignment horizontal="left" vertical="center" wrapText="1"/>
    </xf>
    <xf numFmtId="164" fontId="0" fillId="0" borderId="0" xfId="0" applyNumberFormat="1"/>
    <xf numFmtId="43"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43" fontId="0" fillId="2" borderId="0" xfId="1" applyFont="1" applyFill="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6"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77"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165" fontId="6" fillId="4" borderId="0" xfId="1" applyNumberFormat="1" applyFont="1" applyFill="1" applyBorder="1" applyAlignment="1">
      <alignment horizontal="right" wrapText="1"/>
    </xf>
    <xf numFmtId="164" fontId="6" fillId="4"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5" fillId="3" borderId="0" xfId="0" applyFont="1" applyFill="1" applyAlignment="1">
      <alignment wrapText="1"/>
    </xf>
    <xf numFmtId="165" fontId="15" fillId="3" borderId="0" xfId="0" applyNumberFormat="1" applyFont="1" applyFill="1" applyAlignment="1">
      <alignment horizontal="center" wrapText="1"/>
    </xf>
    <xf numFmtId="0" fontId="56" fillId="0" borderId="0" xfId="0" applyFont="1" applyAlignment="1">
      <alignment horizontal="left"/>
    </xf>
    <xf numFmtId="164" fontId="5" fillId="0" borderId="0" xfId="1" applyNumberFormat="1" applyFont="1" applyAlignment="1"/>
    <xf numFmtId="165" fontId="15" fillId="3" borderId="0" xfId="0" applyNumberFormat="1" applyFont="1" applyFill="1" applyAlignment="1">
      <alignment wrapText="1"/>
    </xf>
    <xf numFmtId="164" fontId="15" fillId="3" borderId="0" xfId="0" applyNumberFormat="1" applyFont="1" applyFill="1" applyAlignment="1">
      <alignment horizontal="right" wrapText="1"/>
    </xf>
    <xf numFmtId="0" fontId="15" fillId="2" borderId="0" xfId="0" applyFont="1" applyFill="1" applyAlignment="1">
      <alignment wrapText="1"/>
    </xf>
    <xf numFmtId="165" fontId="15" fillId="2" borderId="0" xfId="0" applyNumberFormat="1" applyFont="1" applyFill="1" applyAlignment="1">
      <alignment horizontal="center" wrapText="1"/>
    </xf>
    <xf numFmtId="0" fontId="5" fillId="0" borderId="0" xfId="0" applyFont="1"/>
    <xf numFmtId="43" fontId="4" fillId="2" borderId="0" xfId="1" applyFont="1" applyFill="1"/>
    <xf numFmtId="178" fontId="0" fillId="0" borderId="0" xfId="710" applyNumberFormat="1" applyFont="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79" fontId="0" fillId="0" borderId="0" xfId="1" applyNumberFormat="1" applyFont="1"/>
    <xf numFmtId="43" fontId="0" fillId="0" borderId="0" xfId="1" applyNumberFormat="1" applyFont="1"/>
    <xf numFmtId="164" fontId="5" fillId="2" borderId="0" xfId="1" applyNumberFormat="1" applyFont="1" applyFill="1" applyBorder="1" applyAlignment="1">
      <alignment horizontal="right" vertical="center"/>
    </xf>
    <xf numFmtId="0" fontId="7" fillId="3" borderId="0" xfId="0" applyFont="1" applyFill="1" applyAlignment="1">
      <alignment horizontal="center" wrapText="1"/>
    </xf>
    <xf numFmtId="0" fontId="17" fillId="3" borderId="0" xfId="0" applyFont="1" applyFill="1" applyAlignment="1">
      <alignment horizontal="center"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0" fontId="0" fillId="0" borderId="0" xfId="0" applyNumberFormat="1"/>
    <xf numFmtId="0" fontId="57"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7" fillId="5" borderId="0" xfId="0" applyFont="1" applyFill="1" applyAlignment="1">
      <alignment horizontal="left" indent="1"/>
    </xf>
    <xf numFmtId="165" fontId="6" fillId="5" borderId="0" xfId="0" applyNumberFormat="1" applyFont="1" applyFill="1"/>
    <xf numFmtId="165" fontId="5" fillId="0" borderId="0" xfId="0" applyNumberFormat="1" applyFont="1"/>
    <xf numFmtId="165" fontId="6" fillId="0" borderId="0" xfId="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129999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172260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362355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1543735</xdr:colOff>
      <xdr:row>6</xdr:row>
      <xdr:rowOff>95250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161146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1E0A66F4-64E1-4908-91A5-E51B181FD2FC}"/>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340D66F9-16B3-4570-A47B-05A69F4F29B5}"/>
            </a:ext>
          </a:extLst>
        </xdr:cNvPr>
        <xdr:cNvPicPr>
          <a:picLocks noChangeAspect="1"/>
        </xdr:cNvPicPr>
      </xdr:nvPicPr>
      <xdr:blipFill>
        <a:blip xmlns:r="http://schemas.openxmlformats.org/officeDocument/2006/relationships" r:embed="rId2"/>
        <a:stretch>
          <a:fillRect/>
        </a:stretch>
      </xdr:blipFill>
      <xdr:spPr>
        <a:xfrm>
          <a:off x="3704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1C3492E7-A828-438C-9861-FCA9F13213D3}"/>
            </a:ext>
          </a:extLst>
        </xdr:cNvPr>
        <xdr:cNvPicPr>
          <a:picLocks noChangeAspect="1"/>
        </xdr:cNvPicPr>
      </xdr:nvPicPr>
      <xdr:blipFill>
        <a:blip xmlns:r="http://schemas.openxmlformats.org/officeDocument/2006/relationships" r:embed="rId3"/>
        <a:stretch>
          <a:fillRect/>
        </a:stretch>
      </xdr:blipFill>
      <xdr:spPr>
        <a:xfrm>
          <a:off x="577412" y="20214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790.466393750001" createdVersion="8" refreshedVersion="8" minRefreshableVersion="3" recordCount="4916" xr:uid="{D9FF47C0-E48A-4D71-BF1A-2760C34B6835}">
  <cacheSource type="worksheet">
    <worksheetSource ref="A2:S4918"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38"/>
    </cacheField>
    <cacheField name="PROVINCIA" numFmtId="0">
      <sharedItems/>
    </cacheField>
    <cacheField name="PRESUPUESTO INICIAL" numFmtId="177">
      <sharedItems containsSemiMixedTypes="0" containsString="0" containsNumber="1" containsInteger="1" minValue="0" maxValue="74971466373"/>
    </cacheField>
    <cacheField name="PRESUPUESTO DEVENGADO" numFmtId="177">
      <sharedItems containsSemiMixedTypes="0" containsString="0" containsNumber="1" minValue="0" maxValue="47604714162.3400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16">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636546729"/>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68424993"/>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1725266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09699357"/>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24214148"/>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30916662"/>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19877662"/>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4170824"/>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28291648"/>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46724993"/>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2499581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11278743"/>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23333331"/>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6766662"/>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2333331"/>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466669"/>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1750014"/>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23279501"/>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749582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5541669"/>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537507"/>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117565542.01"/>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296645462"/>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27666666.64"/>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25672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343093623.99000001"/>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45414224.36999996"/>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79838802"/>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29333333.27999997"/>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6341333.360000000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8339463.3599999994"/>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168406095.26999998"/>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1647619.019999981"/>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414843024.60000008"/>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41896190.399999999"/>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031142.95000001"/>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4142857.13"/>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267618.990000000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75713142.710000023"/>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1895238.139999997"/>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3633333.36"/>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8638095.299999998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2747387256.369999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5214079.05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62875118.79000005"/>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381136562.1000008"/>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547797.229999999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18390781.59000006"/>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289947.31999999995"/>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332574724.2399995"/>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16259720.63999999"/>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850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70382098.53000000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92752719.320000008"/>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54573927.430000015"/>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40876547.209999971"/>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293489688.50999993"/>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49999998"/>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65514170.160000011"/>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37709291.340000011"/>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334175.2599999998"/>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53038689.249999993"/>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16835895.2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35511038.03999999"/>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42375531.27000001"/>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0474941.240000004"/>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16632299.669999998"/>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355038628.11999995"/>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14211822.72999999"/>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53404689.550000034"/>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31266942.54000008"/>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4053977.07"/>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90078923.599999994"/>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6470770.45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228013.539999999"/>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1823302.699999996"/>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4944502.130000008"/>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3938333.4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8862333.70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6556162.220000001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3718032.2800000003"/>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577"/>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000000004"/>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487906.7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16375279.469999999"/>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2979148.74"/>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20373.5"/>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971884.7000000000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68589.4999999998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199999999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171284895.10000005"/>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34227457.969999999"/>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25397326"/>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9067034.1199999936"/>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064999.6499999999"/>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441249"/>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3821.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429927.4000000004"/>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1881113.5399999998"/>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17311.23"/>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530012.8100000005"/>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1862075.3099999998"/>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07078.15"/>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94605.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561.29"/>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4901174.6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2743135.28"/>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355054.13"/>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2978.8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33743541.57999999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387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4978569.050000001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2614261.28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661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0096065.9199999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2910417.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799999999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1232230.0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02698.0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56080.729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16438.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48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380373.02"/>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893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177960"/>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180110.06999999998"/>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8132691.280000001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751467.55"/>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047515.5899999999"/>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697075.82"/>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1415955.809999999"/>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3188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277698.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894124.39"/>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083722.859999999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675633.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145063.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230848.2400000002"/>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75197.73000000001"/>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526426.62"/>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5409259.16999999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4890467.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026507.14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8104873.879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4373242.34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2752435.7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2310362.14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054141525.8000002"/>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3922121.770000000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74110.7699999999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72497.74000000000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47891989.90999997"/>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354452.7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742249.0899999998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614597.1799999999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238880.709999999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667681.1700000001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420745.9600000000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1880519.9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287718749.41000026"/>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03796357.64999992"/>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6592514.789999997"/>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35385204"/>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0249987"/>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411008.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79503351.62000002"/>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0096466.599999979"/>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29778869.670000002"/>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185221196.30999994"/>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16349114.26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153881240.1999996"/>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250071.3900000006"/>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7134515.2700000023"/>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280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786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1185993.03000000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26698.2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4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166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91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22813.5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91391005.00999997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90227617.140000075"/>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6757547.029999999"/>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8948131.209999999"/>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21570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16763366.669999996"/>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347382558.61999989"/>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37744395.74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87892776.600000009"/>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6594.5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52475716.77999998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093222.29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23406329.33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419594.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69319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2136422.05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7108970.740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3393517.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29773333.48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3995846.5000000019"/>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3656304.1400000015"/>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28928236.309999995"/>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5602448.780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4835434.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217941.1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002420.1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30250"/>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1517323.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74327.78"/>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004.26"/>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15469956.819999997"/>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1379080.5699999998"/>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596984.9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591976.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593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03766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8753855.34"/>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7965778971.0899982"/>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39546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344377053.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4425198.48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74"/>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106971620.250001"/>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2751427.6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183290742.13"/>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4361295.92"/>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2646175.150000002"/>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36106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9008252.9300000016"/>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263900785.31999999"/>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2641874.87"/>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5061473.140000001"/>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630690.5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1622039.7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69564701.33000001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6026484.299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69099.960000000006"/>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609896.24"/>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46469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733815039.4400000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64560993.82"/>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1504522.640000001"/>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27914148.360000003"/>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94245224.160000011"/>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4310708.510000007"/>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4211784.2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160398.66"/>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947.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631495.0099999998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574158.91"/>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35937.31999999998"/>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3392979.259999996"/>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229680.31"/>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345622.22000000003"/>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1656662.449999997"/>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1400945.0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88608.659999999989"/>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113066.3699999999"/>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181779904.39999998"/>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340079962"/>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29784606.349999994"/>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03763573.52"/>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0"/>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26368635.199999999"/>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41119684.980000004"/>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2813906.619999999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39774613.38999999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703491.97"/>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1975029.97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64850"/>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5007230.359999999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6347158.830000000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235761.37"/>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5339727.20000000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777247.0100000001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4283846.4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7732857.5899999971"/>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1805358.850000001"/>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132215.4500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223630.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3384870.679999999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26949.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69470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364536.9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40955848.649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947558.3800000001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6584839.730000000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349620.75999999995"/>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1559914.7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415104164.6699999"/>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0659329.059999999"/>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4133914.480000002"/>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153349.7"/>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5644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8754484.4699999988"/>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4495889.99"/>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812285"/>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0327215.65"/>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6346252.67"/>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74469599.670000017"/>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27624879.469999995"/>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063169.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100000000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280060371.46999997"/>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28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26516634.980000004"/>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958090.00000000012"/>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745376.34"/>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8918386.719999998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22230688.359999996"/>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5371257.279999997"/>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035537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786013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2349681.2600000002"/>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8923349.9499999993"/>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0"/>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412803"/>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7846362.619999999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1997757.700000000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6360692.4200000018"/>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484095.09"/>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619756.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895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26556539.889999993"/>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9659233.040000001"/>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242199.6299999997"/>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237010.98"/>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40119"/>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61939.990000000005"/>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8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14760014.01"/>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5365110.8899999997"/>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661384.65"/>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51900.99000000002"/>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1831249211.7100003"/>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1024531653.940004"/>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523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0232645.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449852162.57000005"/>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669185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29682955.38000001"/>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696247886.87999964"/>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6"/>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97643721.770000011"/>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39070779.57999998"/>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7351217.120000002"/>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316972.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1863540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76098880.949999988"/>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458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000000008"/>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11562574.57"/>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2920411.5"/>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0249098.72000003"/>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3304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49562561.309999995"/>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599999998"/>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0645933.1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0"/>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4794604.0699999994"/>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32537510"/>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569786634.24000013"/>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4680940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16815564.81999999"/>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2957126.709999999"/>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36768879.510000028"/>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2914452.91000001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574562002.30000019"/>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4502109.01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04666429.83999997"/>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6351667.0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25549700.68"/>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986529.0999999999"/>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122683.050000001"/>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421112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17928066.91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96798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18044.08000000002"/>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56494.6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712003.5399999999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059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3304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16265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19024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126999.95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0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16701.5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119319.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00000001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311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9577831.7100000028"/>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71271.76000000007"/>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7999999997"/>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558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19781.78"/>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397868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591976"/>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33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00000000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60069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19940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757247.4"/>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3891505.8600000003"/>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38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33220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301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55834.880000000005"/>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598870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799999996"/>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9497412.4399999995"/>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8000000005"/>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880419163.54999971"/>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4604773"/>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2735542.530000005"/>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17476970.849999998"/>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20323.95"/>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397346.8699999999"/>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03355.08"/>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26621509.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009417.3699999999"/>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53251764.379999995"/>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1931953.01"/>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44037519.640000023"/>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42520102.369999982"/>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3976436.2200000007"/>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625331.480000000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8645844.7999999989"/>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0559.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169677.63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750310.01"/>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13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339444.88"/>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44350.770000000004"/>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17712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48811651.839999996"/>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63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279879.84000000003"/>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052531.2"/>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324830.50999999995"/>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0"/>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7778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3128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2637057.63000000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5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374317.04000000004"/>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238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2299868.5900000003"/>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3233524.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7596084.879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65070.12"/>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100000002"/>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999896"/>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551640.40999999992"/>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899999999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012477.2999999999"/>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7433749.4700000016"/>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692904.36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49091.1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599285.25"/>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15019.279999999999"/>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0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25630686.32000002"/>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1018511.140000001"/>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4224101.74"/>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38095.7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9030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278296.399999999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2"/>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61706362.43"/>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6087192.6099999994"/>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399999997"/>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66702.7600000007"/>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2685529.66"/>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778605.630000003"/>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412900.88"/>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3220.4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2366721.600000009"/>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13646507.12999991"/>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771507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654921.96000000008"/>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3804072.9900000016"/>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16976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822575"/>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37888"/>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187459.94999999998"/>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977221.070000000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3232486"/>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85037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467433.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79059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293493.9699999999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449294.5"/>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4429287.420000000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5469370.6799999988"/>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817328.46000000008"/>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658303.1699999995"/>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455252.86"/>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370965.9"/>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382193.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0761952.26000000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35834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299409.8199999998"/>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330622.3"/>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4959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4466836.38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79999999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32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40007.5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2905805.91"/>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2542704.34"/>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1636945.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506097904.49000019"/>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191065964.2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7932991.8099999996"/>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99413533.310000002"/>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248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54156.11"/>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52791689.949999973"/>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28912500.930000003"/>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993595.1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28329462.499999996"/>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3422649.839999996"/>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964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3787854.9299999997"/>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096486.68"/>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6038780.3400000017"/>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2900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23621398.01000000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9154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4464218.15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2596347.6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28477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0000002"/>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6427806.0199999996"/>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9209687.1100000013"/>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2977007.52"/>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7462285.890000004"/>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859907.1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36720.2299999995"/>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745457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0935655.89999999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2061577.97"/>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386856.92"/>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34123.82999999996"/>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299065.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1135968.61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47817.8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38537779.939999998"/>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432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1986550.7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3670571.4999999995"/>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4149285.800000003"/>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630418.969999999"/>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00185036.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888433.67999999993"/>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497937.34"/>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786207.1"/>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789699388.93000019"/>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620668809.98999989"/>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222922954.27000001"/>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15258758.64999992"/>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354457473.87"/>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884226956.61000013"/>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573600"/>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461233003.23999995"/>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45802000.980000004"/>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608379.169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54887.06"/>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6737274.29"/>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2944094.7"/>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194393.4"/>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597153.4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372945.2"/>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285843.48"/>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77350.9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24563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484284.3800000001"/>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286713.3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272265929.599999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470009247.11000013"/>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653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586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03661364.21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76131418.16000001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2576804.44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382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86959.29999999998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185710213.6600000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69116137.84999992"/>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619856.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899653.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58293083.659999974"/>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19124682.39999999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4759233.699999998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114402.4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04902.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778610.4700000000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2162351"/>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2548198.3999999999"/>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43515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586299.16"/>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1861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15651752.01000005"/>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4565988.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73952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69999999995"/>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29735570.129999984"/>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7117140.6399999997"/>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80382.509999999995"/>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478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0070834.7400000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289273.5099999998"/>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1980589.7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278823.6600000000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9872542.760000002"/>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4243199.529999999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3135783.400000000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127816.879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4184187.7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3123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32261927.49000000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3840717.349999999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555206.3100000000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8000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3528866.2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824175.5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04256.2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522436.7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720690.96999999986"/>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66732.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75.2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313100.3900000000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780948.64999999991"/>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89999999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72360.1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06222.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28025719.95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171625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021822.949999999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195941.8300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00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4818755.09000000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4070711.19"/>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724238.0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396812.04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614131.4499999999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23217347.82000001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06073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1113744.14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908950.0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704426.26"/>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632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14003.18"/>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70521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19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99120"/>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1915284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4569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8155466.160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2411730756.4400001"/>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171172458.60999998"/>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367709440.63000035"/>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46133664.449999996"/>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0899644.4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5574370"/>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96434.63999999996"/>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00739696.59999992"/>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51655880.490000002"/>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2244302.4299999992"/>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361156687.08999985"/>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366725.9399999995"/>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51335870.76999995"/>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7272579.3600000003"/>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74.52"/>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19759405.229999993"/>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173476124.13"/>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656270.929999992"/>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4878562.61999999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36696305533.07"/>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6215018753.1600046"/>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32125.6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749.75"/>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0"/>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0"/>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31179.05"/>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24811.360000000001"/>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4533.850000000000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6284.1599998"/>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0539385167.470003"/>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1793886411.3900003"/>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634.6"/>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10963718.83"/>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15635.8"/>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5410.35"/>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507079281.30000001"/>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4657713.079999983"/>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15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77842085.039999962"/>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4638722.360000001"/>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3250993.29"/>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557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203450"/>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23023368.029999997"/>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3385843.679999998"/>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8922067.470000002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89333303.15000005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1596101.890000002"/>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25877659.689999998"/>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2692013.3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937.5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368831.75"/>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0828208.44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2163795.110000003"/>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2076934.9899999998"/>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803488.42999999993"/>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1795206832.22"/>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05044302.00999987"/>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32236.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4309600"/>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48874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20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45834393.61999999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0883.5"/>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222032699.5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16272.04000000001"/>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3076389.4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8000"/>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6434"/>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6224034.1400000006"/>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3747457.16"/>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6084644.4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84982.78"/>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3143206699.6199999"/>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531361728.00999993"/>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0"/>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26240205.48"/>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0"/>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0"/>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158253849.10000002"/>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26720758.870000005"/>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0"/>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0"/>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0"/>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0"/>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0"/>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0"/>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0"/>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0"/>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14129.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58212424.399999991"/>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8722447.1499999985"/>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2601483.1900000004"/>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67528.2800000003"/>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78070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0"/>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24717.1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801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370104.41"/>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18308.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11002.19"/>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2367142.2600000002"/>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519303.23"/>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170724.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0846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6625252618.6699972"/>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457235332.44000006"/>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955561416.17000008"/>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074311592.6000006"/>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87168334.700000003"/>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90995917.489999995"/>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3436951.3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820393373.60999966"/>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184691902.15000004"/>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28598075.709999997"/>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43618415.47999999"/>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5122008614.829998"/>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3375158.22"/>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174623849.99000004"/>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5484457.0999999996"/>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93703040.889999986"/>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679668774.98000038"/>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2947826.249999998"/>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343920.6900000013"/>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2318740.92"/>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1939055.8000000003"/>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4363.85"/>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0"/>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0"/>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0"/>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1920"/>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980065.5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13414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21606125.3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33289069.5199999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3836680.64999998"/>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0"/>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3309534024.390002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62096519.52000001"/>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487812427.01999992"/>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14949288.6999999"/>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72087937.950000033"/>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03359824.01999998"/>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1164900.170000002"/>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24033116.36999999"/>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30117155.249999996"/>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24304306.089999996"/>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88915900.060000017"/>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3999999994"/>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37010522.909999996"/>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2029061.18999999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696489.0599999996"/>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4092065247.9899998"/>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99513529.769999996"/>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1451841.76000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93997449.859999985"/>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475824853.1399999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229278234.9999988"/>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8145333.8099999996"/>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8830192.8500000034"/>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973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46124916.75"/>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6965479.8199999975"/>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373951.83999999997"/>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39111731"/>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4824877.8999999994"/>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76510576.140000015"/>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157419.96"/>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0"/>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2333183.179999992"/>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3142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6391719.879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4555891.420000000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1786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88264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445990218.03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45676360.81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67161492.31999999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30075525.27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8309788.200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4802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18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32781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044961.17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6433282.58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3766606.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487130.12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209205.63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51192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05784.8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24193402.3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5250310.33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78545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469109.8600000000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363077964.50999993"/>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330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5621613.6799999997"/>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47784905.30000000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32918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54602441.720000021"/>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50431.3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18014520.949999996"/>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181111.119999999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863290.22"/>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3947718"/>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291452.5"/>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53390.97999999999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8454369.1099999994"/>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012447.7000000011"/>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88247.8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0000000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84956.93000000011"/>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189602.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219569.99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76399.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0491.89"/>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7704.75"/>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122986.1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15459.2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401656.0400000000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0"/>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81853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6722.399999999994"/>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11637.98"/>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076075825.75000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7102690.59"/>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272201360.76999968"/>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49625312.89000002"/>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069250.96"/>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528863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2806698.720000006"/>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20765408.3899999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18596621.32"/>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015478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1721741.829999994"/>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46438323.670000002"/>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981339.58"/>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295013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1982237.22"/>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63446685.27000004"/>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0314108.66"/>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7051458.7700000005"/>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36474637.93999999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18470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5410636.3200000012"/>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0"/>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4795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0"/>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357660"/>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187141.95"/>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185496"/>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37149.58"/>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0"/>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575.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36015.870000000003"/>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35187.99000000000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80706.319999999992"/>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57731.97"/>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12283.869999999999"/>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119451902.8700016"/>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495403723.12000006"/>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293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244609321.95000002"/>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29123412.890000001"/>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119716.1799999997"/>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5358499.75"/>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573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1229792.83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042300.349999994"/>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7625515.12999999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39510732.87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28739445.839999996"/>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5354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6390798.459999998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8461753.25"/>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12122.54"/>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7909078.8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064360.699999999"/>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14134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7092033.3199999994"/>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1917503.5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529838210.90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546247.669999998"/>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09075535.9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7036359.690000001"/>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250670.1799999997"/>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563156.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5334312.879999995"/>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5038208.129999999"/>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052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255419.4500000002"/>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848264.14"/>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0"/>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182531.3999999999"/>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12795.8600000001"/>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50619.1"/>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233637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40583.4"/>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89660.7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478990295.21999997"/>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3956837.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69453622.880000025"/>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29864617.36999983"/>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220666.5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0"/>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476907.1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000003"/>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0343377.18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09436963.9299999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16535198.029999999"/>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4039008.459999979"/>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606037.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795235.97"/>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563743.12"/>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0052009.79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15531871.220000001"/>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2607023.2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684459.530000001"/>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485596313.67999995"/>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598100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69637894.069999993"/>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91790294.81999997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25210265.689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1580621.089999996"/>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19110314.2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3992.7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18851477.23"/>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69999999"/>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5985885.87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8058230.870000001"/>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3950577.9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18776380.279999997"/>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770794.8100000005"/>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160627.5"/>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3725500"/>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99604.92"/>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65682506.520000003"/>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43175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9684703.5600000024"/>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3605957.6799999997"/>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608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02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633988.13"/>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58000"/>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27280"/>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94990"/>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285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3100413.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847150.9099999997"/>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34103.9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414562.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48418162.94"/>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2748665.579999998"/>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54018113.99000000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7192604.1500000004"/>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8040816.6399999997"/>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1968373.9499999997"/>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180217.64"/>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505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70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6674076.6000000006"/>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001961.82"/>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526249.52"/>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713266.89999999991"/>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18755.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188928.15000000002"/>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95708.57"/>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04474.55"/>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18038.3800000004"/>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967013.95000000019"/>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0239.45"/>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680134012.50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454844830.98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5351789.93999999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79939978.3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86509.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5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79382355.47000001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55923440.7699999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38614343.659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34049175.67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67702564.48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109173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701413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15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840355.1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2850714.130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48498630.9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092021.60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347642.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1553322.739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0771611.27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3733046.29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19809063.56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5756646.010000000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6960016.380000000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3947933.62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46414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1658296.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5133.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1360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8327.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19794.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37103.03999999999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14873306.38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50391.760000000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7452914.12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485809.81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351769.079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1901731.8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3241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731081.06"/>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19796778.660000004"/>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1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2670177.7400000007"/>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945550.5299999998"/>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269501.7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450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000"/>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0"/>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66001.210000000006"/>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149388"/>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14896.67"/>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34381.479999999996"/>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513600.4499999999"/>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702086.88"/>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68898.23"/>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64850.48000000004"/>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55523485.36999999"/>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0449000"/>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2801719.2900000005"/>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8322869.3899999987"/>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40668"/>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3095325.3100000005"/>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1622570.82"/>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5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2827822.7900000005"/>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4429379.4800000004"/>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1758258.4"/>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547965.99"/>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09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5448504.9800000004"/>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0"/>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36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10307.41"/>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0"/>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478916442.79999995"/>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31071505.89999999"/>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0738399.070000008"/>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45379437.54999999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60259310.349999994"/>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6561262.75"/>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0431114.869999997"/>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895925.74999999988"/>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305353111.81999999"/>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276488.7000000002"/>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373109.8199999998"/>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66780160.319999978"/>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575446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19998194.099999998"/>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9143810.669999999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6744599.7400000002"/>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2489759.3999999994"/>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4841170.33000000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4185860.6799999997"/>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1678518.17"/>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139425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913751.6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157037.1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495825.8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770003.9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1933775.17"/>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14931.1399999999"/>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041317.1800000006"/>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2970538.2499999995"/>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1683939.4899999998"/>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220442.4499999999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1787147.72"/>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43602.9999999998"/>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2409531919.4199982"/>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661705456.61000025"/>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256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28194408.240000002"/>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352057550.8199999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77328884.809999987"/>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72268987.280000001"/>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2638650.359999999"/>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0807066.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1514241.35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00000002"/>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80027992.809999987"/>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35333329.34000000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14943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33880521.269999988"/>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5594049.65000000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2482869.3199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483369285.4800000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34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685920.98"/>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4375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232966086.26999986"/>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550126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1004008.31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7163161.9399999995"/>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613187303.36000025"/>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68552989.27999995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5289392"/>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21072577.40000001"/>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18382537.850000001"/>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0538831.68"/>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041182.4699999997"/>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94728.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2214929.12"/>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220985"/>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749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1337609.8400000001"/>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1380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022484.8000000007"/>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27028"/>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0"/>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48569175.80000001"/>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4805992.41"/>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1785849.359999985"/>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0947723.070000008"/>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1931046.4000000001"/>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8326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7503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14003162.530000007"/>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132335.4400000002"/>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2586716.2400000007"/>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6916603.3200000003"/>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6760083.9300000016"/>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505495.42"/>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2476.3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53841.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3436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4408433.5599999987"/>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77767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132145.75"/>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734360.99"/>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84080"/>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513489.9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27440"/>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0180164.120000001"/>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636709112.95000029"/>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068330.640000000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24184659.479999997"/>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136294.5699999989"/>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91011209.30000002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5464910.1899999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89308382.99999997"/>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0"/>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837848.9499999997"/>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6380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0"/>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61464.5"/>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9138556.8000000007"/>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7884243.5300000012"/>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381424.3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29626933.250000004"/>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19681891.06000000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4906379.68999999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177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1896129.89"/>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403577.6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94859.12"/>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531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8786758.1499999985"/>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567348.04"/>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4113990.4600000004"/>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18841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358904"/>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0"/>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16602388.31000002"/>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4567227.7699999996"/>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16869985.109999999"/>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1227472.6"/>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607244.29999999993"/>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86813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2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1344415.140000001"/>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70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388566.28"/>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641831.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229825.57"/>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0873.260000000002"/>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3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2250044.8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433913.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1294.869999999995"/>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7282021.880000000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2621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107876.1399999999"/>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397931.84"/>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32200"/>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296477725.9199999"/>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443220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123103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4897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42725268.089999996"/>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6703351.72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27679374.540000014"/>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153378.6500000004"/>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077116.89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4139175.74"/>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93967.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20548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620876.780000001"/>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5949808.18999999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2094643.2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9497.669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4259160.71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619608.38"/>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1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436014.72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23064.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253947.21"/>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155878"/>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292833.2199999999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202674.79"/>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28566.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2718053.7"/>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107690.999999999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154622.6100000001"/>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699999999"/>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988681.9800000002"/>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823018.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426344187.66999996"/>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34782986.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589592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335468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0142211.430000002"/>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8298362.7199999997"/>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11316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2553514.0999999996"/>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162297688.1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364416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6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23431471.46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5534989.42999999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7356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18484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710447.399999999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36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294864575.7800000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111175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2224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32119880.23000003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2918144.27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313376.4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484198.3000000000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7778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19352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7059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682774.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63964.10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40639.14999999999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322111.1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588518.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600000000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625000810.22000015"/>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210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49197454.649999999"/>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93013352.009999648"/>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34944.83999999997"/>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26633713.779999994"/>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7016324.270000000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14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661650.2299999997"/>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17991700.94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410227.02"/>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5201278.079999994"/>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899643"/>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3778145.239999999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98197043.299999982"/>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764079.8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2327560.37"/>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475283.22"/>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1305335.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1695615.4199999997"/>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491896.83999999997"/>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222756.15"/>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65145.76000000013"/>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8672782.1899999995"/>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4762208.589999996"/>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220638.45"/>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03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278837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13800.2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178383848.76000002"/>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5895119.2000000002"/>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121911.090000004"/>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27128361.390000004"/>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51659.29"/>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098381"/>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3337333.490000002"/>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4077916.8100000005"/>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353894.40000000002"/>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2640395.8300000005"/>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4825331.3900000006"/>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797549.11"/>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3838191.26"/>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675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214357.2"/>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0"/>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0"/>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4183546.76"/>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5702026.2700000014"/>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2596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0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42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39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656118815.1199997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560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72361431.84999999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595478.949999999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635932.5500000000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587668.3999999999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93475841.45999997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811438.5999999998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31612796.56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529709.3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2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62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3891828.31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579142.7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20145678.65999999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17386.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36082.6000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59223.54000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1818.30000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9311.21999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1440350.51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5994189.899999998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16761168.24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876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2640855.97999999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7464704.150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648282.5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87348.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753705.62999999989"/>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18045224.55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0409536.869999999"/>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065097.4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633414.14"/>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432666.67"/>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64257.600000000006"/>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195338534.31999999"/>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50646147.5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28133755.020000011"/>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0575890.10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21670.7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18391.03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8402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166228.42"/>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1791189.12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2454193.1"/>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23613207.49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2980018.02"/>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634939.4"/>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14090.3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0"/>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6047225.9799999995"/>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182342.99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596376.7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1514.62"/>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193912144.91000003"/>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4589904.669999998"/>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29093255.889999982"/>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37593845.720000014"/>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831126.0800000019"/>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901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176569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1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62067264.880000003"/>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336486.080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9254502.1700000055"/>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5954845.3600000003"/>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321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459254"/>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837362.4"/>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686870.94"/>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3168762.03"/>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849552.9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693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107552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079445.0399999998"/>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4999999998"/>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341987684.41000009"/>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576497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48595238.260000013"/>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2996314.66"/>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6312513.5"/>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689486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7822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12719460.129999999"/>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8209468.3200000003"/>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882607.26"/>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15743451.299999999"/>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146897.219999999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34630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0"/>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00780.28"/>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1054432.330000002"/>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2984268.42"/>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44778.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719801.03"/>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540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714291.36"/>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93169008.780000016"/>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7029768.7199999997"/>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3823939.419999996"/>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157043.7000000002"/>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300000"/>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2593156.9900000002"/>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790719.20000000007"/>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568796.75999999989"/>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420792"/>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1363634.5499999998"/>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316797.600000000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10740.15"/>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68730.62"/>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1847678.5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300778.9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196133.56"/>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185978.6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1774248.36"/>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626425241.19000006"/>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8"/>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24230000"/>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0967000"/>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87592869.110000014"/>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1229010.249999996"/>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61782612.39000000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8805940"/>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203868.86"/>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45703580.070000008"/>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28366664.880000006"/>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2206082.480000002"/>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3344475.190000001"/>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3949377.98"/>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2697167.9299999997"/>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1344452.82"/>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289349.2900000003"/>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1.1641532182693481E-1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27703405.209999997"/>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6765015.8600000013"/>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2640637.66"/>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737803.34"/>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3308869869.0899982"/>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510382607.13000029"/>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53681326.47"/>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70766156.210000008"/>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176845130.19000009"/>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405988.069999999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34547691.56000001"/>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5633381.16999999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83114342.739999995"/>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414256016.08999997"/>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85735252.13000001"/>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282687301.94999993"/>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19022100.32"/>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146214.7800000003"/>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94817.260000000009"/>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129994.59"/>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26804760.839999992"/>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23496995.050000001"/>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2345347.170000006"/>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6626299.0300000012"/>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199145816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31866720"/>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2248560"/>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178266853.67000002"/>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81123624.079999998"/>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170521082.9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45393506.00999999"/>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75460293.5"/>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37444793.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50024778.92000000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2403320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290448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318181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506320395.3100001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46116023.3000000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3297431.5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3873932.21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62368845.24999998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16163884.12000000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4351771.62000000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3966060.0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523799.009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6106138.859999997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26035938.96000000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1036955.63000000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19825043.48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8101035.92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472537.879999999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190209.44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355796.3700000000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249940.8299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2185104.12999999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2594383.5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128245.7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1673189.209999999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450820562.32000011"/>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08946045.6100000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4816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53106679.54000000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17320616.72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1427231.26000000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9007489.990000000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8463201.849999997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16412386.71999999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65909090.88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2927046.93000000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73200809.79000006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16901240.91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4178231.889999999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774697.1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1613939.6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1816494.04000000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4107922.16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4857642.640000002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822424.37"/>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80502090.30000002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6229577.579999999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025650"/>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0044226.140000001"/>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4307052.16"/>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3773489.6799999992"/>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2759844.69"/>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497373.6"/>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8580097.2300000004"/>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017471.1799999997"/>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813313.35000000009"/>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4233985.4600000009"/>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240775.3000000003"/>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637119.39999999991"/>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62436"/>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588844.2799999993"/>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458473.3100000003"/>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360951.5700000000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059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00705541.2099998"/>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28759282.54999999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4716363.6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2240268.49000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56459123.72999998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2111313.16000000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000000000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19999999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401663.6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0566193.87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16799939.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18077802.55000000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795846.36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297062.6499999994"/>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0000000002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11666.689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8947.5499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17470002.50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2288643.820000000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875000.00999999989"/>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3333333.35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094481463.559999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8589676218.6899967"/>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18197136841.099991"/>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52958576.94"/>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92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5902596400.220000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39258653690.44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77035852.0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5085627014.88999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37143631902.79000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3471332.47000000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864792790.75999999"/>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60619343.829999998"/>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4000001"/>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16662"/>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291662"/>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166669"/>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08522300"/>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67166542.640000001"/>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1942857.129999999"/>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52763659.44999999"/>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30900175.5"/>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227912967.95999998"/>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7886804.829999998"/>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1446323.25"/>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675757157.39999998"/>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21338955.06999999"/>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172011151.23"/>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5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26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37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86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541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120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15948902.29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3123982.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4960795.189999999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3174542.24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4960795.189999999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0863081.29000000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4416324.810000000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17914418890.75"/>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370274806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149464412.7199998"/>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1950032"/>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1598257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48825053.5"/>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8841632752"/>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194942305.05999994"/>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02911929.97999997"/>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08605750.5"/>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069979.0099999998"/>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7118688"/>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4402354.830000002"/>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3376821.639999993"/>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187157.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6999998"/>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836440"/>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26583.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7319294839.9199991"/>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885539072"/>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1236245.120000001"/>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99802012.670000002"/>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167314797.47000003"/>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388311854.56"/>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491325428.9799999"/>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77851665.2"/>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198902515.01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14454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48415991.560000002"/>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403229509.97000003"/>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61668081.839999996"/>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1748732778.8199985"/>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1999997"/>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881689712.0999999"/>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4727144876.7600021"/>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2940916789.960001"/>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12334523.68000001"/>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582694638.65999997"/>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0604851"/>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420608"/>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526555720.67000008"/>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47604714162.340012"/>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4168581.32"/>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446114558.47000009"/>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2665816"/>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182825.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44847614.63999999"/>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457329433.84000003"/>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186449099.09000003"/>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93806251.97999995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152409359.6499996"/>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45571849.01999998"/>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427036538.1299996"/>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53847540.29999998"/>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895041576.90999985"/>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73184614.950000003"/>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46981853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189875427.28999999"/>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08689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181136363.0399999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8230008.12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6576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812102320.03999984"/>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410881557.34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800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47298754.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5924555.1"/>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2114825.980000012"/>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82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44486008"/>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0435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60967264.53999999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21739321.69999999"/>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09320491.31999996"/>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184752207.27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48659092.09999999"/>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19876170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97504956.03999999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0771333.28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5824630.3099999987"/>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14336666.47999996"/>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65177808"/>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412020945.1599998"/>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5877961787.3299999"/>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399049522.85000002"/>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67631.4700000002"/>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3663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30953704.59000002"/>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1683652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60096.98"/>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0547900"/>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10636897.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38522734.38000003"/>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4191903.78"/>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29503329"/>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5955512952"/>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0001"/>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23418863611.480003"/>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03979777.02999997"/>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17912749.5"/>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411112988.63999993"/>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840266664"/>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458636.76999999996"/>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43333.09"/>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335332.19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7173583.1399999978"/>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1632494"/>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66666.64"/>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628270.0000000009"/>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4890043.0999999996"/>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711301.16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5025775.1999999993"/>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431634486.10000002"/>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666669"/>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8658938.509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41495097.93000000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318909.63"/>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19166.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68899025.519999996"/>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4602424.75"/>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3943578.32"/>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32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47203.4499999999"/>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5479846.25"/>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0"/>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1244723.600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7465133.5700000003"/>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6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4571967.40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1630629.42"/>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1503647.14999999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9141042.780000001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18940239.80999997"/>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514798662.13"/>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327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484843.88000000012"/>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6816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30952.90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0"/>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697507.8499999996"/>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834281.72"/>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21946.1"/>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0026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1384350.5800000003"/>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31527.3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523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4780"/>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755370.0800000000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4130.3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5199.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571362.3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428888.02999999997"/>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94239.8"/>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04306.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951628.4099999999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173041032.04999998"/>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5320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47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024737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72948.60000000000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376543.79999999993"/>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1038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22085.88"/>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22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428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16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500000"/>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85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5184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95403"/>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65188.5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817448.08000000007"/>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421192052.75"/>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0"/>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37193.56999999998"/>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2275501.55000001"/>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57503335.280000009"/>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38527984.09"/>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21318658.450000003"/>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53315892.09999996"/>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51593169.43000001"/>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231867597.03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0"/>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66857967.099999994"/>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185723139.21000001"/>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0935105.350000001"/>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119905597.64"/>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90255848.980000004"/>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1780771.35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79559751.43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89104027.24000001"/>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35724533.75"/>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70705626.469999999"/>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4000001"/>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29999999.59999999"/>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40480792.009999998"/>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10870052.8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0000000"/>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80000000"/>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66194273.03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21000000"/>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09999987"/>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37551078.049999997"/>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0459181.35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276896282.13000005"/>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0736979.41"/>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2330177.60000002"/>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78995947.930000007"/>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3690778.5"/>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53078212.200000003"/>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7532595.5999999996"/>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9236750"/>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1414573.28"/>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8995467.4799999986"/>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308824812.74999994"/>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198658.8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54421188.410000004"/>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202817760.8900001"/>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1403487.35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500654.719999999"/>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321.92"/>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42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39648"/>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84080"/>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3332.639999999999"/>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71796.58"/>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485403692.27999997"/>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550320.39999999991"/>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608"/>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23146.64"/>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0"/>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95029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40272713.7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248924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1968596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166427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188399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19478339.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422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3502573.409999999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1749254.0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1869628.5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1780044.670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1974632.8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1551970.10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995157.2299999997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497578.5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497578.62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31614.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497578.59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497578.61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69649.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7350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4522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36389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44049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142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3484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412988.3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706494.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706494.17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706494.15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706494.2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706494.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59502.4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229751.2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38684.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490600.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11761.2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20817.5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4129450.76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233485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2378234.5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997359.6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334859.5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2334859.5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2202465.3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149189.8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1101232.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101232.6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1101232.3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1101232.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66270630.39999999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3846315.6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3846315.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4246314.71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3268314.6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3876314.68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405325.5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905322.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798699.89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485757.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643282.6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1755322.78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6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5999999.899999999"/>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390001.8"/>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63531666.769999996"/>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9328365.239999998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033407.1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338670.790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24093914.600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151694.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1591664.000000000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221405.7599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296191.8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55915.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107144.9599999999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754204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75254.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62465.29999999999"/>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5809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357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887429.9500000003"/>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724520.46"/>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958577.34"/>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21015298.69999999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111051.3600000003"/>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400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26880.59000000001"/>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612385.1999999999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48512845.999999993"/>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14194592.45999999"/>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18450050.309999999"/>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1042391.380000001"/>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5648173.09"/>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1736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34573.050000000003"/>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633.35"/>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4555.200000000001"/>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7858.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22535.01"/>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3326401.3900000011"/>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7933324"/>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6669"/>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1669"/>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575007"/>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458331"/>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0073438"/>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16666.64"/>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53666666.720000014"/>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2672380.9300000006"/>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666666.64"/>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410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0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66666666.63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61037093.910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41960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217469988.88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10739862.4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195665.06999999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97743.6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4399801.630000001"/>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3122250.1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0588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494575.0100000016"/>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36065117.689999998"/>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240729.3899999997"/>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0"/>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02305457.6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716000.1000000006"/>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699197.6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30877500.559999995"/>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6999999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13845263.85"/>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0"/>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22650715.37999999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13071904.7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4079327.719999999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170862.83"/>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723374.23"/>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013404400.9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6705693.8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6400947.280000000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3423898.81"/>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169709.4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2390"/>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4392872.170000002"/>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2922329.31"/>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0"/>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49999999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5167681.4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0"/>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86072357.69000003"/>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522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312325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90270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522331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181750.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0"/>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343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761938.64"/>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22694.8100000000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2822574.679999999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5797229.890000002"/>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7333800.65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782780.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0598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2278680.479999999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847870.1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751184.0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0"/>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27449072.129999995"/>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671847"/>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336726.2"/>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36098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316798.09999999998"/>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0"/>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20464.700000001"/>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116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37129.86"/>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46436.82"/>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000000002"/>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141600"/>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454712.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332594.670000000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1607530.21"/>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214822.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7975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1822895.53"/>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72262189.050000027"/>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4528750.26"/>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24152038.359999999"/>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952885.39999999991"/>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09896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2822653.3400000003"/>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0143008.060000001"/>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48117369.78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163903429.56"/>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48624411.7999999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66200.9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460846.6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28271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28481.96"/>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135392.629999999"/>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1812677.490000002"/>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5985"/>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22647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216419.2999999998"/>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599925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1908976.07"/>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535955.26"/>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2912689.83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049077.830000006"/>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0395.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2675283.6"/>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1583707.319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306328"/>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1513818.829999998"/>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4421863.81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4994091.6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1768.33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1"/>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1285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2459266.99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4198075.22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50278.3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34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2002859.14"/>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9470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22117586.38999999"/>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0"/>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21755159.830000002"/>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9835134.480000004"/>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9588026.789999992"/>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2393510.87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0"/>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3846302.68"/>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6112198.0199999996"/>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0000002"/>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0"/>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9015007.7100000009"/>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16424845.60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40240917.289999999"/>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0"/>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3899503.95"/>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1223061.80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0"/>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70000002"/>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7574520.169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0"/>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564100542.8899996"/>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1955082.53000002"/>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120146.37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28486542.670000006"/>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3478837.92"/>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09999999"/>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5800661.0499999998"/>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23011391.740000002"/>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0"/>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26582021.100000001"/>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1825131.229999997"/>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6241467"/>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925373.74"/>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1299175.200000003"/>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1986962.8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3564972.41"/>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35596998.289999999"/>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9037404.4700000007"/>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0"/>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0"/>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881559.7"/>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667387.32999999996"/>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0"/>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4507841.0199999996"/>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32183993.800000001"/>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872633.97"/>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7428030.4700000007"/>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0"/>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39177917.920000002"/>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3826335.059999999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6451283.2600000007"/>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1485413.440000001"/>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1026267.230000004"/>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0239099.46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49999999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1461423.34"/>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5703316.9"/>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29257600.55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15197000.870000001"/>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09999999"/>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16141948.43"/>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53307072.620000005"/>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30000001"/>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47720607.439999998"/>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58253362.889999986"/>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910140.8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39535521.539999999"/>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0"/>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397283645.63000005"/>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41910259.640000001"/>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9100923.0500000007"/>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333566528.88"/>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0839080.84"/>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3849617.16"/>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2422471.63"/>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2999999989"/>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1622121.87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051637088.7100005"/>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9770378.53999999"/>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7468503.6400000006"/>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30193.21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1891472.6"/>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27726.4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3370870.37"/>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0"/>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866.87"/>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27375850.289999999"/>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0"/>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42714793.6900001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5965816.800000000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65547.82000000000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640393.17"/>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19102816.239999998"/>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239260.27"/>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545702.5"/>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0885676.540000001"/>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7954.79999999999"/>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3234914.830000002"/>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660303.5500000000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26161269.7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499397.6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180516.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1134564.790000001"/>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13280"/>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904849.75"/>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029865.85"/>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47295598.85000002"/>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185798.44999999995"/>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4195099.2100000009"/>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2854700"/>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15906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0"/>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26616.82"/>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69551929.200000003"/>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4039519.73"/>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413207.36"/>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20104.810000000001"/>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2299000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1315746.6500000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010090.37"/>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8106299.9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5506199.9199999999"/>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3868189.45"/>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44410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0"/>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0"/>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0"/>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7523306.1900000004"/>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88080.44"/>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3523389.01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9397723.5500000007"/>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839793.35"/>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0"/>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2502653.3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106342.6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5593500.5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37196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1954965.86"/>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463792.3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881617.9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0"/>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48116.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021385.5"/>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1477560.73"/>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0"/>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362759.5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242699.99"/>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0"/>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48336970.290000007"/>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07238.25"/>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0"/>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823729.88"/>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4320564.1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9664.2000000000007"/>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6608340.3100000005"/>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900246.23"/>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55936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126388.04"/>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21822.1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78997.320000000007"/>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7875334.7299999995"/>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622911.21"/>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8999.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25153287.8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27241896.25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1421845.5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17176910.1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0972354.8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1717239.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1104935.909999998"/>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1627420.65"/>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51881.56"/>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1569195.6099999999"/>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0000001"/>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1866801.3399999999"/>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917974.930000000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291926664.53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4062815.969999999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1102505.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83422.4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995119.2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15521637.460000001"/>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5908959.0999999996"/>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261824.98"/>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1767324.3800000001"/>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218196.31999999998"/>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54790.229999999996"/>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18235.3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126379.94"/>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88677.17"/>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60287441.899999999"/>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26125519.64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28344153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7146555.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189827101.8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064277645.18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590763.19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2890076.8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077525.01999998"/>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1748037"/>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41728912.960000001"/>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45545170.990000002"/>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68605295.19000001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2577079.4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42776.3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052650.1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296178157.8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30477982.46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4867782.18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0"/>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17481226.4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801006.799999997"/>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3437621.56"/>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63436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039175.45"/>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43366569.209999993"/>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4464025.32"/>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19260062.459999997"/>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781460.25999999989"/>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7162606.64999999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160643.69999999998"/>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4102205.6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32086650.82999999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178227.090000000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0833250.5699999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3180322.979999999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24276644.5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234110.050000000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27621642.47999997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95454.5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6454545.479999999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190909.1100000000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709895.4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32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864415.62999999966"/>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2036.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56219316.380000003"/>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12078416.17"/>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2833333.3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29736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3223969.75"/>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1344818.8699999999"/>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1676102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7953784.2999999998"/>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878949257.61000001"/>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546136.40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907214001.89999962"/>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244601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3485553.7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0"/>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161250"/>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571739876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5897279196.5699987"/>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705185475"/>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955642128.11999989"/>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1999999.660000011"/>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333333.0799999996"/>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72266669"/>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5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16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1666671"/>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598734444.01"/>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997181315.9700000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16666666.480000002"/>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195461826.40000001"/>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1335442.799999997"/>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254146666.4099998"/>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57026124"/>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29675770.23000002"/>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100649975.5699999"/>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37798942266.239998"/>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05522430.19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276521-7B73-400B-9C1D-71C6E7A535D7}"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7"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K3" sqref="K3"/>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16" t="s">
        <v>0</v>
      </c>
      <c r="B1" s="116"/>
      <c r="C1" s="116"/>
      <c r="D1" s="116"/>
      <c r="E1" s="116"/>
      <c r="F1" s="116"/>
      <c r="G1" s="3"/>
      <c r="H1" s="3"/>
      <c r="I1" s="3"/>
      <c r="J1" s="3"/>
      <c r="K1" s="58"/>
      <c r="L1" s="58"/>
    </row>
    <row r="2" spans="1:13" ht="21" customHeight="1">
      <c r="A2" s="117" t="s">
        <v>1</v>
      </c>
      <c r="B2" s="117"/>
      <c r="C2" s="117"/>
      <c r="D2" s="117"/>
      <c r="E2" s="117"/>
      <c r="F2" s="117"/>
      <c r="G2" s="2"/>
      <c r="H2" s="2"/>
      <c r="I2" s="2"/>
      <c r="K2" s="58"/>
      <c r="L2" s="58"/>
    </row>
    <row r="3" spans="1:13" s="61" customFormat="1" ht="28.5" customHeight="1">
      <c r="A3" s="118" t="s">
        <v>2</v>
      </c>
      <c r="B3" s="118"/>
      <c r="C3" s="118"/>
      <c r="D3" s="118"/>
      <c r="E3" s="118"/>
      <c r="F3" s="118"/>
      <c r="G3" s="59"/>
      <c r="H3" s="59"/>
      <c r="I3" s="59"/>
      <c r="J3" s="60"/>
      <c r="K3" s="60"/>
      <c r="L3" s="60"/>
      <c r="M3" s="60"/>
    </row>
    <row r="4" spans="1:13" ht="18.75" customHeight="1">
      <c r="A4" s="119" t="s">
        <v>3</v>
      </c>
      <c r="B4" s="119"/>
      <c r="C4" s="119"/>
      <c r="D4" s="119"/>
      <c r="E4" s="119"/>
      <c r="F4" s="119"/>
      <c r="G4" s="62"/>
      <c r="H4" s="4"/>
      <c r="I4" s="4"/>
      <c r="J4" s="63"/>
      <c r="K4" s="63"/>
      <c r="L4" s="63"/>
      <c r="M4" s="63"/>
    </row>
    <row r="5" spans="1:13" ht="18.75" customHeight="1">
      <c r="A5" s="119" t="s">
        <v>4</v>
      </c>
      <c r="B5" s="119"/>
      <c r="C5" s="119"/>
      <c r="D5" s="119"/>
      <c r="E5" s="119"/>
      <c r="F5" s="119"/>
      <c r="G5" s="95"/>
      <c r="H5" s="4"/>
      <c r="I5" s="4"/>
      <c r="J5" s="63"/>
      <c r="K5" s="63"/>
      <c r="L5" s="63"/>
      <c r="M5" s="63"/>
    </row>
    <row r="6" spans="1:13" ht="18.75">
      <c r="A6" s="120" t="s">
        <v>271</v>
      </c>
      <c r="B6" s="120"/>
      <c r="C6" s="120"/>
      <c r="D6" s="120"/>
      <c r="E6" s="120"/>
      <c r="F6" s="120"/>
      <c r="G6" s="45"/>
      <c r="H6" s="64"/>
      <c r="I6" s="5"/>
      <c r="J6" s="65"/>
      <c r="K6" s="65"/>
      <c r="L6" s="65"/>
      <c r="M6" s="65"/>
    </row>
    <row r="7" spans="1:13" ht="15.75">
      <c r="A7" s="121" t="s">
        <v>5</v>
      </c>
      <c r="B7" s="121"/>
      <c r="C7" s="121"/>
      <c r="D7" s="121"/>
      <c r="E7" s="121"/>
      <c r="F7" s="121"/>
      <c r="G7" s="66"/>
      <c r="H7" s="92"/>
      <c r="I7" s="6"/>
      <c r="K7" s="58"/>
      <c r="L7" s="58"/>
    </row>
    <row r="8" spans="1:13" ht="15.75">
      <c r="A8" s="57"/>
      <c r="B8" s="57"/>
      <c r="C8" s="57"/>
      <c r="D8" s="57"/>
      <c r="E8" s="57"/>
      <c r="F8" s="57"/>
      <c r="G8" s="57"/>
      <c r="H8" s="6"/>
      <c r="I8" s="6"/>
      <c r="K8" s="58"/>
      <c r="L8" s="58"/>
    </row>
    <row r="9" spans="1:13" ht="15" customHeight="1">
      <c r="C9" s="122" t="s">
        <v>6</v>
      </c>
      <c r="D9" s="78" t="s">
        <v>7</v>
      </c>
      <c r="E9" s="123" t="s">
        <v>8</v>
      </c>
      <c r="G9" s="12"/>
      <c r="I9" s="12"/>
    </row>
    <row r="10" spans="1:13">
      <c r="C10" s="122"/>
      <c r="D10" s="78" t="s">
        <v>9</v>
      </c>
      <c r="E10" s="123"/>
    </row>
    <row r="12" spans="1:13">
      <c r="C12" s="67" t="s">
        <v>10</v>
      </c>
      <c r="D12" s="79">
        <f>SUM(D13:D16)</f>
        <v>871485.91733099998</v>
      </c>
      <c r="E12" s="80">
        <f>SUM(E13:E16)</f>
        <v>584588.24684524687</v>
      </c>
      <c r="J12" s="12"/>
    </row>
    <row r="13" spans="1:13">
      <c r="C13" s="81" t="s">
        <v>11</v>
      </c>
      <c r="D13" s="82">
        <v>823322.61765799997</v>
      </c>
      <c r="E13" s="82">
        <v>583141.12387338688</v>
      </c>
      <c r="G13" s="68"/>
      <c r="H13" s="12"/>
      <c r="I13" s="69"/>
    </row>
    <row r="14" spans="1:13">
      <c r="C14" s="18" t="s">
        <v>266</v>
      </c>
      <c r="D14" s="82">
        <v>1586.667285</v>
      </c>
      <c r="E14" s="82">
        <v>401.01711542999999</v>
      </c>
      <c r="G14" s="68"/>
      <c r="I14" s="69"/>
    </row>
    <row r="15" spans="1:13">
      <c r="C15" s="81" t="s">
        <v>12</v>
      </c>
      <c r="D15" s="82">
        <v>46173.737954999997</v>
      </c>
      <c r="E15" s="82">
        <v>847.50000000000011</v>
      </c>
      <c r="G15" s="68"/>
      <c r="I15" s="70"/>
    </row>
    <row r="16" spans="1:13">
      <c r="C16" s="18" t="s">
        <v>267</v>
      </c>
      <c r="D16" s="82">
        <v>402.89443299999999</v>
      </c>
      <c r="E16" s="82">
        <v>198.60585642999999</v>
      </c>
      <c r="G16" s="68"/>
      <c r="I16" s="70"/>
    </row>
    <row r="17" spans="3:9">
      <c r="C17" s="67" t="s">
        <v>13</v>
      </c>
      <c r="D17" s="79">
        <f>D18+D20</f>
        <v>1046280.711338</v>
      </c>
      <c r="E17" s="79">
        <f>E18+E20</f>
        <v>610538.3727581799</v>
      </c>
      <c r="G17" s="12"/>
      <c r="H17" s="12"/>
    </row>
    <row r="18" spans="3:9">
      <c r="C18" s="81" t="s">
        <v>14</v>
      </c>
      <c r="D18" s="82">
        <v>905574.30114600004</v>
      </c>
      <c r="E18" s="82">
        <v>551386.98171819991</v>
      </c>
      <c r="I18" s="11"/>
    </row>
    <row r="19" spans="3:9">
      <c r="C19" s="18" t="s">
        <v>15</v>
      </c>
      <c r="D19" s="82">
        <v>193105.783455</v>
      </c>
      <c r="E19" s="82">
        <v>129369.80183941001</v>
      </c>
      <c r="I19" s="11"/>
    </row>
    <row r="20" spans="3:9">
      <c r="C20" s="81" t="s">
        <v>16</v>
      </c>
      <c r="D20" s="82">
        <v>140706.41019200001</v>
      </c>
      <c r="E20" s="30">
        <v>59151.391039979993</v>
      </c>
      <c r="G20" s="93"/>
    </row>
    <row r="21" spans="3:9">
      <c r="C21" s="83" t="s">
        <v>17</v>
      </c>
      <c r="D21" s="83"/>
      <c r="E21" s="84"/>
    </row>
    <row r="22" spans="3:9">
      <c r="C22" s="85" t="s">
        <v>18</v>
      </c>
      <c r="D22" s="86">
        <f>D13-D18</f>
        <v>-82251.683488000068</v>
      </c>
      <c r="E22" s="86">
        <f>E13-E18</f>
        <v>31754.142155186972</v>
      </c>
      <c r="I22" s="12"/>
    </row>
    <row r="23" spans="3:9">
      <c r="C23" s="85" t="s">
        <v>19</v>
      </c>
      <c r="D23" s="86">
        <f>D15-D20</f>
        <v>-94532.672237000021</v>
      </c>
      <c r="E23" s="86">
        <f>E15-E20</f>
        <v>-58303.891039979993</v>
      </c>
      <c r="G23" s="12"/>
      <c r="I23" s="12"/>
    </row>
    <row r="24" spans="3:9">
      <c r="C24" s="85" t="s">
        <v>21</v>
      </c>
      <c r="D24" s="86">
        <f>(D12-(D17-D19))</f>
        <v>18310.989447999978</v>
      </c>
      <c r="E24" s="86">
        <f>(E12-(E17-E19))</f>
        <v>103419.67592647695</v>
      </c>
      <c r="H24" s="12"/>
    </row>
    <row r="25" spans="3:9">
      <c r="C25" s="85" t="s">
        <v>20</v>
      </c>
      <c r="D25" s="86">
        <f>D12-D17</f>
        <v>-174794.79400700005</v>
      </c>
      <c r="E25" s="86">
        <f>E12-E17</f>
        <v>-25950.125912933028</v>
      </c>
    </row>
    <row r="26" spans="3:9">
      <c r="C26" s="83" t="s">
        <v>22</v>
      </c>
      <c r="D26" s="87">
        <f>D28-D30</f>
        <v>174794.79400700002</v>
      </c>
      <c r="E26" s="88">
        <f>E28-E30</f>
        <v>190045.67513362999</v>
      </c>
      <c r="F26" s="12"/>
      <c r="G26" s="12"/>
      <c r="H26" s="12"/>
      <c r="I26" s="12"/>
    </row>
    <row r="27" spans="3:9">
      <c r="C27" s="89"/>
      <c r="D27" s="89"/>
      <c r="E27" s="90"/>
      <c r="H27" s="12"/>
    </row>
    <row r="28" spans="3:9" ht="17.25" customHeight="1">
      <c r="C28" s="67" t="s">
        <v>23</v>
      </c>
      <c r="D28" s="79">
        <v>284079.39331900002</v>
      </c>
      <c r="E28" s="79">
        <v>240495.97478754001</v>
      </c>
      <c r="I28" s="12"/>
    </row>
    <row r="29" spans="3:9">
      <c r="C29" s="91"/>
      <c r="D29" s="71"/>
      <c r="E29" s="72"/>
      <c r="F29" s="12"/>
      <c r="H29" s="12"/>
    </row>
    <row r="30" spans="3:9">
      <c r="C30" s="67" t="s">
        <v>24</v>
      </c>
      <c r="D30" s="79">
        <v>109284.59931200001</v>
      </c>
      <c r="E30" s="80">
        <v>50450.299653909999</v>
      </c>
    </row>
    <row r="31" spans="3:9">
      <c r="C31" s="73" t="s">
        <v>25</v>
      </c>
      <c r="D31" s="74"/>
      <c r="E31" s="74"/>
      <c r="F31" s="7"/>
      <c r="G31" s="75"/>
    </row>
    <row r="32" spans="3:9" ht="31.5" customHeight="1">
      <c r="C32" s="124" t="s">
        <v>273</v>
      </c>
      <c r="D32" s="124"/>
      <c r="E32" s="124"/>
      <c r="F32" s="7"/>
    </row>
    <row r="33" spans="3:6">
      <c r="C33" s="124" t="s">
        <v>26</v>
      </c>
      <c r="D33" s="124"/>
      <c r="E33" s="124"/>
      <c r="F33" s="7"/>
    </row>
    <row r="34" spans="3:6">
      <c r="C34" s="115" t="s">
        <v>27</v>
      </c>
      <c r="D34" s="115"/>
      <c r="E34" s="115"/>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F24" sqref="F2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16" t="s">
        <v>0</v>
      </c>
      <c r="B1" s="116"/>
      <c r="C1" s="116"/>
      <c r="D1" s="116"/>
      <c r="E1" s="116"/>
      <c r="F1" s="3"/>
      <c r="G1" s="3"/>
    </row>
    <row r="2" spans="1:7" ht="21" customHeight="1">
      <c r="A2" s="117" t="s">
        <v>1</v>
      </c>
      <c r="B2" s="117"/>
      <c r="C2" s="117"/>
      <c r="D2" s="117"/>
      <c r="E2" s="117"/>
      <c r="F2" s="2"/>
      <c r="G2" s="2"/>
    </row>
    <row r="3" spans="1:7" ht="15" customHeight="1">
      <c r="A3" s="127" t="s">
        <v>2</v>
      </c>
      <c r="B3" s="127"/>
      <c r="C3" s="127"/>
      <c r="D3" s="127"/>
      <c r="E3" s="127"/>
      <c r="F3" s="1"/>
      <c r="G3" s="1"/>
    </row>
    <row r="5" spans="1:7" ht="18.75">
      <c r="A5" s="128" t="s">
        <v>28</v>
      </c>
      <c r="B5" s="128"/>
      <c r="C5" s="128"/>
      <c r="D5" s="128"/>
      <c r="E5" s="128"/>
      <c r="F5" s="4"/>
      <c r="G5" s="96"/>
    </row>
    <row r="6" spans="1:7" ht="18.75" customHeight="1">
      <c r="A6" s="129" t="s">
        <v>29</v>
      </c>
      <c r="B6" s="129"/>
      <c r="C6" s="129"/>
      <c r="D6" s="129"/>
      <c r="E6" s="129"/>
      <c r="F6" s="4"/>
      <c r="G6" s="4"/>
    </row>
    <row r="7" spans="1:7" ht="18.75">
      <c r="A7" s="120" t="s">
        <v>272</v>
      </c>
      <c r="B7" s="120"/>
      <c r="C7" s="120"/>
      <c r="D7" s="120"/>
      <c r="E7" s="120"/>
      <c r="F7" s="12"/>
      <c r="G7" s="97"/>
    </row>
    <row r="8" spans="1:7" ht="15.75">
      <c r="A8" s="126" t="s">
        <v>5</v>
      </c>
      <c r="B8" s="126"/>
      <c r="C8" s="126"/>
      <c r="D8" s="126"/>
      <c r="E8" s="126"/>
      <c r="F8" s="92"/>
      <c r="G8" s="6"/>
    </row>
    <row r="9" spans="1:7">
      <c r="F9" s="12"/>
    </row>
    <row r="10" spans="1:7">
      <c r="F10" s="12"/>
      <c r="G10" s="12"/>
    </row>
    <row r="11" spans="1:7" ht="15" customHeight="1">
      <c r="B11" s="125" t="s">
        <v>6</v>
      </c>
      <c r="C11" s="54" t="s">
        <v>7</v>
      </c>
      <c r="D11" s="123" t="s">
        <v>8</v>
      </c>
    </row>
    <row r="12" spans="1:7" ht="15" customHeight="1">
      <c r="B12" s="125"/>
      <c r="C12" s="78" t="s">
        <v>9</v>
      </c>
      <c r="D12" s="123"/>
      <c r="F12" s="12"/>
    </row>
    <row r="13" spans="1:7">
      <c r="B13" s="23" t="s">
        <v>13</v>
      </c>
      <c r="C13" s="21">
        <f>+C14+C21</f>
        <v>1046280.711338</v>
      </c>
      <c r="D13" s="21">
        <f>D14+D21</f>
        <v>610538.3727581799</v>
      </c>
      <c r="F13" s="12"/>
    </row>
    <row r="14" spans="1:7">
      <c r="B14" s="24" t="s">
        <v>14</v>
      </c>
      <c r="C14" s="43">
        <f>SUM(C15:C20)</f>
        <v>905574.30114600004</v>
      </c>
      <c r="D14" s="43">
        <f>SUM(D15:D20)</f>
        <v>551386.98171819991</v>
      </c>
      <c r="E14" s="22"/>
      <c r="G14" s="12"/>
    </row>
    <row r="15" spans="1:7" ht="12.75" customHeight="1">
      <c r="B15" s="25" t="s">
        <v>30</v>
      </c>
      <c r="C15" s="22">
        <v>376517.56858199998</v>
      </c>
      <c r="D15" s="22">
        <v>204909.00679167995</v>
      </c>
      <c r="E15" s="22"/>
      <c r="G15" s="98"/>
    </row>
    <row r="16" spans="1:7">
      <c r="B16" s="25" t="s">
        <v>31</v>
      </c>
      <c r="C16" s="22">
        <v>56464.492901999998</v>
      </c>
      <c r="D16" s="22">
        <v>31239.586433650002</v>
      </c>
      <c r="E16" s="22"/>
      <c r="G16" s="49"/>
    </row>
    <row r="17" spans="2:9">
      <c r="B17" s="25" t="s">
        <v>15</v>
      </c>
      <c r="C17" s="22">
        <v>193105.783455</v>
      </c>
      <c r="D17" s="22">
        <v>129369.80183941001</v>
      </c>
      <c r="E17" s="22"/>
      <c r="G17" s="100"/>
    </row>
    <row r="18" spans="2:9">
      <c r="B18" s="25" t="s">
        <v>32</v>
      </c>
      <c r="C18" s="30">
        <v>0</v>
      </c>
      <c r="D18" s="22">
        <v>1057.3979685699999</v>
      </c>
      <c r="E18" s="22"/>
      <c r="G18" s="100"/>
    </row>
    <row r="19" spans="2:9">
      <c r="B19" s="25" t="s">
        <v>33</v>
      </c>
      <c r="C19" s="22">
        <v>279178.97637400002</v>
      </c>
      <c r="D19" s="22">
        <v>184237.54275392997</v>
      </c>
      <c r="E19" s="22"/>
      <c r="G19" s="49"/>
    </row>
    <row r="20" spans="2:9">
      <c r="B20" s="25" t="s">
        <v>34</v>
      </c>
      <c r="C20" s="22">
        <v>307.47983299999999</v>
      </c>
      <c r="D20" s="30">
        <v>573.64593095999999</v>
      </c>
      <c r="E20" s="22"/>
      <c r="G20" s="49"/>
      <c r="I20" s="12"/>
    </row>
    <row r="21" spans="2:9">
      <c r="B21" s="24" t="s">
        <v>16</v>
      </c>
      <c r="C21" s="43">
        <f>SUM(C22:C27)</f>
        <v>140706.41019200001</v>
      </c>
      <c r="D21" s="38">
        <f>SUM(D22:D27)</f>
        <v>59151.391039979993</v>
      </c>
      <c r="E21" s="22"/>
      <c r="G21" s="12"/>
      <c r="H21" s="12"/>
    </row>
    <row r="22" spans="2:9">
      <c r="B22" s="25" t="s">
        <v>35</v>
      </c>
      <c r="C22" s="22">
        <v>33202.933419000001</v>
      </c>
      <c r="D22" s="22">
        <v>13924.145014909998</v>
      </c>
      <c r="E22" s="22"/>
      <c r="G22" s="99"/>
      <c r="H22" s="49"/>
    </row>
    <row r="23" spans="2:9">
      <c r="B23" s="25" t="s">
        <v>36</v>
      </c>
      <c r="C23" s="22">
        <v>61017.821670999998</v>
      </c>
      <c r="D23" s="22">
        <v>21577.382903349997</v>
      </c>
      <c r="E23" s="22"/>
      <c r="G23" s="99"/>
    </row>
    <row r="24" spans="2:9">
      <c r="B24" s="25" t="s">
        <v>37</v>
      </c>
      <c r="C24" s="22">
        <v>26.359067</v>
      </c>
      <c r="D24" s="30">
        <v>5.4271785199999991</v>
      </c>
      <c r="E24" s="22"/>
      <c r="G24" s="49"/>
    </row>
    <row r="25" spans="2:9">
      <c r="B25" s="25" t="s">
        <v>38</v>
      </c>
      <c r="C25" s="22">
        <v>2309.8661010000001</v>
      </c>
      <c r="D25" s="30">
        <v>1202.2875893399998</v>
      </c>
      <c r="E25" s="22"/>
      <c r="G25" s="50"/>
    </row>
    <row r="26" spans="2:9">
      <c r="B26" s="25" t="s">
        <v>39</v>
      </c>
      <c r="C26" s="22">
        <v>42703.145659000002</v>
      </c>
      <c r="D26" s="22">
        <v>22442.14835386</v>
      </c>
      <c r="E26" s="22"/>
      <c r="G26" s="50"/>
    </row>
    <row r="27" spans="2:9">
      <c r="B27" s="25" t="s">
        <v>40</v>
      </c>
      <c r="C27" s="22">
        <v>1446.284275</v>
      </c>
      <c r="D27" s="30">
        <v>0</v>
      </c>
      <c r="E27" s="22"/>
      <c r="G27" s="76"/>
    </row>
    <row r="28" spans="2:9">
      <c r="B28" s="23" t="s">
        <v>41</v>
      </c>
      <c r="C28" s="21">
        <f>C29</f>
        <v>109284.59931199999</v>
      </c>
      <c r="D28" s="21">
        <f t="shared" ref="D28" si="0">D29</f>
        <v>50450.299653909999</v>
      </c>
      <c r="E28" s="22"/>
    </row>
    <row r="29" spans="2:9">
      <c r="B29" s="24" t="s">
        <v>24</v>
      </c>
      <c r="C29" s="43">
        <f>SUM(C30:C33)</f>
        <v>109284.59931199999</v>
      </c>
      <c r="D29" s="43">
        <f>SUM(D30:D33)</f>
        <v>50450.299653909999</v>
      </c>
      <c r="E29" s="22"/>
    </row>
    <row r="30" spans="2:9">
      <c r="B30" s="25" t="s">
        <v>42</v>
      </c>
      <c r="C30" s="22">
        <v>6051.954592</v>
      </c>
      <c r="D30" s="30">
        <v>4240.2233212199999</v>
      </c>
      <c r="E30" s="22"/>
      <c r="G30" s="76"/>
    </row>
    <row r="31" spans="2:9">
      <c r="B31" s="19" t="s">
        <v>43</v>
      </c>
      <c r="C31" s="22">
        <v>103232.64472</v>
      </c>
      <c r="D31" s="22">
        <v>40334.790442229998</v>
      </c>
      <c r="E31" s="22"/>
    </row>
    <row r="32" spans="2:9">
      <c r="B32" s="19" t="s">
        <v>44</v>
      </c>
      <c r="C32" s="30">
        <v>0</v>
      </c>
      <c r="D32" s="22">
        <v>802.23873289999995</v>
      </c>
      <c r="E32" s="22"/>
    </row>
    <row r="33" spans="2:19">
      <c r="B33" s="19" t="s">
        <v>45</v>
      </c>
      <c r="C33" s="30">
        <v>0</v>
      </c>
      <c r="D33" s="22">
        <v>5073.0471575600004</v>
      </c>
      <c r="E33" s="22"/>
    </row>
    <row r="34" spans="2:19" ht="15" customHeight="1">
      <c r="B34" s="35" t="s">
        <v>46</v>
      </c>
      <c r="C34" s="31">
        <f>C13+C28</f>
        <v>1155565.3106500001</v>
      </c>
      <c r="D34" s="31">
        <f>D13+D28</f>
        <v>660988.67241208989</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24" t="s">
        <v>273</v>
      </c>
      <c r="C36" s="124"/>
      <c r="D36" s="124"/>
      <c r="E36" s="8"/>
      <c r="G36" s="8"/>
      <c r="H36" s="8"/>
      <c r="I36" s="8"/>
      <c r="J36" s="8"/>
      <c r="K36" s="8"/>
      <c r="L36" s="8"/>
      <c r="M36" s="8"/>
      <c r="N36" s="8"/>
      <c r="O36" s="8"/>
      <c r="P36" s="8"/>
      <c r="Q36" s="8"/>
      <c r="R36" s="8"/>
      <c r="S36" s="8"/>
    </row>
    <row r="37" spans="2:19">
      <c r="B37" s="124" t="s">
        <v>47</v>
      </c>
      <c r="C37" s="124"/>
      <c r="D37" s="124"/>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H16" sqref="H16"/>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16" t="s">
        <v>0</v>
      </c>
      <c r="B1" s="116"/>
      <c r="C1" s="116"/>
      <c r="D1" s="116"/>
      <c r="E1" s="116"/>
      <c r="F1" s="116"/>
    </row>
    <row r="2" spans="1:9" ht="21" customHeight="1">
      <c r="A2" s="117" t="s">
        <v>1</v>
      </c>
      <c r="B2" s="117"/>
      <c r="C2" s="117"/>
      <c r="D2" s="117"/>
      <c r="E2" s="117"/>
      <c r="F2" s="117"/>
    </row>
    <row r="3" spans="1:9" ht="15" customHeight="1">
      <c r="A3" s="127" t="s">
        <v>2</v>
      </c>
      <c r="B3" s="127"/>
      <c r="C3" s="127"/>
      <c r="D3" s="127"/>
      <c r="E3" s="127"/>
      <c r="F3" s="127"/>
    </row>
    <row r="5" spans="1:9" ht="18.75" customHeight="1">
      <c r="A5" s="129" t="s">
        <v>28</v>
      </c>
      <c r="B5" s="129"/>
      <c r="C5" s="129"/>
      <c r="D5" s="129"/>
      <c r="E5" s="129"/>
      <c r="F5" s="129"/>
    </row>
    <row r="6" spans="1:9" ht="18.75" customHeight="1">
      <c r="A6" s="129" t="s">
        <v>48</v>
      </c>
      <c r="B6" s="129"/>
      <c r="C6" s="129"/>
      <c r="D6" s="129"/>
      <c r="E6" s="129"/>
      <c r="F6" s="129"/>
    </row>
    <row r="7" spans="1:9" ht="18.75">
      <c r="A7" s="131" t="s">
        <v>271</v>
      </c>
      <c r="B7" s="131"/>
      <c r="C7" s="131"/>
      <c r="D7" s="131"/>
      <c r="E7" s="131"/>
      <c r="F7" s="131"/>
    </row>
    <row r="8" spans="1:9" ht="15.75">
      <c r="A8" s="126" t="s">
        <v>5</v>
      </c>
      <c r="B8" s="126"/>
      <c r="C8" s="126"/>
      <c r="D8" s="126"/>
      <c r="E8" s="126"/>
      <c r="F8" s="126"/>
    </row>
    <row r="10" spans="1:9">
      <c r="H10" s="49"/>
    </row>
    <row r="11" spans="1:9" ht="15" customHeight="1">
      <c r="B11" s="125" t="s">
        <v>6</v>
      </c>
      <c r="C11" s="55" t="s">
        <v>7</v>
      </c>
      <c r="D11" s="130" t="s">
        <v>8</v>
      </c>
    </row>
    <row r="12" spans="1:9">
      <c r="B12" s="125"/>
      <c r="C12" s="94" t="s">
        <v>9</v>
      </c>
      <c r="D12" s="130"/>
    </row>
    <row r="13" spans="1:9">
      <c r="B13" s="26" t="s">
        <v>13</v>
      </c>
      <c r="C13" s="27">
        <f>C14+C17+C43+C45+C47+C49+C51+C53</f>
        <v>1046280.7113379999</v>
      </c>
      <c r="D13" s="27">
        <f>D14+D17+D43+D45+D47+D49+D51+D53</f>
        <v>610538.37275818025</v>
      </c>
      <c r="H13" s="12"/>
      <c r="I13" s="53"/>
    </row>
    <row r="14" spans="1:9">
      <c r="B14" s="32" t="s">
        <v>49</v>
      </c>
      <c r="C14" s="29">
        <f>SUM(C15:C16)</f>
        <v>7818.7198360000002</v>
      </c>
      <c r="D14" s="29">
        <f>SUM(D15:D16)</f>
        <v>4992.8313880299993</v>
      </c>
      <c r="H14" s="12"/>
    </row>
    <row r="15" spans="1:9">
      <c r="B15" s="33" t="s">
        <v>50</v>
      </c>
      <c r="C15" s="30">
        <v>2635.7791240000001</v>
      </c>
      <c r="D15" s="30">
        <v>1537.537701</v>
      </c>
      <c r="E15" s="30"/>
      <c r="F15" s="30"/>
      <c r="H15" s="12"/>
    </row>
    <row r="16" spans="1:9">
      <c r="B16" s="33" t="s">
        <v>51</v>
      </c>
      <c r="C16" s="30">
        <v>5182.9407119999996</v>
      </c>
      <c r="D16" s="30">
        <v>3455.2936870299995</v>
      </c>
      <c r="E16" s="30"/>
      <c r="F16" s="30"/>
      <c r="H16" s="12"/>
    </row>
    <row r="17" spans="2:8">
      <c r="B17" s="32" t="s">
        <v>52</v>
      </c>
      <c r="C17" s="29">
        <f>SUM(C18:C42)</f>
        <v>1019664.2063399999</v>
      </c>
      <c r="D17" s="29">
        <f>SUM(D18:D42)</f>
        <v>593024.01922226022</v>
      </c>
      <c r="E17" s="30"/>
      <c r="F17" s="30"/>
      <c r="H17" s="12"/>
    </row>
    <row r="18" spans="2:8">
      <c r="B18" s="33" t="s">
        <v>53</v>
      </c>
      <c r="C18" s="30">
        <v>86044.434137999997</v>
      </c>
      <c r="D18" s="30">
        <v>46106.082305109994</v>
      </c>
      <c r="E18" s="30"/>
      <c r="F18" s="30"/>
    </row>
    <row r="19" spans="2:8">
      <c r="B19" s="33" t="s">
        <v>54</v>
      </c>
      <c r="C19" s="30">
        <v>50918.592846</v>
      </c>
      <c r="D19" s="30">
        <v>29265.247165919998</v>
      </c>
      <c r="E19" s="30"/>
      <c r="F19" s="30"/>
    </row>
    <row r="20" spans="2:8">
      <c r="B20" s="33" t="s">
        <v>55</v>
      </c>
      <c r="C20" s="30">
        <v>41821.269281000001</v>
      </c>
      <c r="D20" s="30">
        <v>24670.27789401</v>
      </c>
      <c r="E20" s="30"/>
      <c r="F20" s="30"/>
    </row>
    <row r="21" spans="2:8">
      <c r="B21" s="33" t="s">
        <v>56</v>
      </c>
      <c r="C21" s="30">
        <v>9748.0501609999992</v>
      </c>
      <c r="D21" s="30">
        <v>5119.1485345100018</v>
      </c>
      <c r="E21" s="30"/>
      <c r="F21" s="30"/>
    </row>
    <row r="22" spans="2:8">
      <c r="B22" s="33" t="s">
        <v>57</v>
      </c>
      <c r="C22" s="30">
        <v>21541.931</v>
      </c>
      <c r="D22" s="30">
        <v>11473.29792546</v>
      </c>
      <c r="E22" s="30"/>
      <c r="F22" s="30"/>
    </row>
    <row r="23" spans="2:8">
      <c r="B23" s="33" t="s">
        <v>58</v>
      </c>
      <c r="C23" s="30">
        <v>231147.7</v>
      </c>
      <c r="D23" s="30">
        <v>119797.92438217001</v>
      </c>
      <c r="E23" s="30"/>
      <c r="F23" s="30"/>
    </row>
    <row r="24" spans="2:8">
      <c r="B24" s="33" t="s">
        <v>59</v>
      </c>
      <c r="C24" s="30">
        <v>123452.761388</v>
      </c>
      <c r="D24" s="30">
        <v>78076.748402370009</v>
      </c>
      <c r="E24" s="30"/>
      <c r="F24" s="30"/>
    </row>
    <row r="25" spans="2:8">
      <c r="B25" s="34" t="s">
        <v>60</v>
      </c>
      <c r="C25" s="30">
        <v>2890.5808969999998</v>
      </c>
      <c r="D25" s="30">
        <v>1682.7111501000002</v>
      </c>
      <c r="E25" s="30"/>
      <c r="F25" s="30"/>
    </row>
    <row r="26" spans="2:8">
      <c r="B26" s="34" t="s">
        <v>61</v>
      </c>
      <c r="C26" s="30">
        <v>3321.7643469999998</v>
      </c>
      <c r="D26" s="30">
        <v>1186.1226055099999</v>
      </c>
      <c r="E26" s="30"/>
      <c r="F26" s="30"/>
    </row>
    <row r="27" spans="2:8">
      <c r="B27" s="34" t="s">
        <v>62</v>
      </c>
      <c r="C27" s="30">
        <v>15702.169538</v>
      </c>
      <c r="D27" s="30">
        <v>10138.49808865</v>
      </c>
      <c r="E27" s="30"/>
      <c r="F27" s="30"/>
    </row>
    <row r="28" spans="2:8">
      <c r="B28" s="34" t="s">
        <v>63</v>
      </c>
      <c r="C28" s="30">
        <v>48295.382533000004</v>
      </c>
      <c r="D28" s="30">
        <v>20522.810927090002</v>
      </c>
      <c r="E28" s="30"/>
      <c r="F28" s="30"/>
    </row>
    <row r="29" spans="2:8">
      <c r="B29" s="34" t="s">
        <v>64</v>
      </c>
      <c r="C29" s="30">
        <v>6771.0099650000002</v>
      </c>
      <c r="D29" s="30">
        <v>4352.2035397900008</v>
      </c>
      <c r="E29" s="30"/>
      <c r="F29" s="30"/>
    </row>
    <row r="30" spans="2:8">
      <c r="B30" s="34" t="s">
        <v>65</v>
      </c>
      <c r="C30" s="30">
        <v>6472.352809</v>
      </c>
      <c r="D30" s="30">
        <v>1946.6588054099996</v>
      </c>
      <c r="E30" s="30"/>
      <c r="F30" s="30"/>
    </row>
    <row r="31" spans="2:8">
      <c r="B31" s="34" t="s">
        <v>66</v>
      </c>
      <c r="C31" s="30">
        <v>8399.3107770000006</v>
      </c>
      <c r="D31" s="30">
        <v>5587.8326695900005</v>
      </c>
      <c r="E31" s="30"/>
      <c r="F31" s="30"/>
    </row>
    <row r="32" spans="2:8">
      <c r="B32" s="34" t="s">
        <v>67</v>
      </c>
      <c r="C32" s="30">
        <v>1206.9171220000001</v>
      </c>
      <c r="D32" s="30">
        <v>654.97280584999987</v>
      </c>
      <c r="E32" s="30"/>
      <c r="F32" s="30"/>
    </row>
    <row r="33" spans="2:6">
      <c r="B33" s="34" t="s">
        <v>68</v>
      </c>
      <c r="C33" s="30">
        <v>3017.6992049999999</v>
      </c>
      <c r="D33" s="30">
        <v>1630.0041027300003</v>
      </c>
      <c r="E33" s="30"/>
      <c r="F33" s="30"/>
    </row>
    <row r="34" spans="2:6">
      <c r="B34" s="34" t="s">
        <v>69</v>
      </c>
      <c r="C34" s="30">
        <v>660.64678200000003</v>
      </c>
      <c r="D34" s="30">
        <v>323.95706828000004</v>
      </c>
      <c r="E34" s="30"/>
      <c r="F34" s="30"/>
    </row>
    <row r="35" spans="2:6">
      <c r="B35" s="34" t="s">
        <v>70</v>
      </c>
      <c r="C35" s="30">
        <v>12135.451604</v>
      </c>
      <c r="D35" s="30">
        <v>6928.5060345399997</v>
      </c>
      <c r="E35" s="30"/>
      <c r="F35" s="30"/>
    </row>
    <row r="36" spans="2:6">
      <c r="B36" s="34" t="s">
        <v>71</v>
      </c>
      <c r="C36" s="30">
        <v>15535.507826999999</v>
      </c>
      <c r="D36" s="30">
        <v>9017.0121355900028</v>
      </c>
      <c r="E36" s="30"/>
      <c r="F36" s="30"/>
    </row>
    <row r="37" spans="2:6">
      <c r="B37" s="34" t="s">
        <v>72</v>
      </c>
      <c r="C37" s="30">
        <v>5697.3129719999997</v>
      </c>
      <c r="D37" s="30">
        <v>1916.5839281200001</v>
      </c>
      <c r="E37" s="30"/>
      <c r="F37" s="30"/>
    </row>
    <row r="38" spans="2:6">
      <c r="B38" s="34" t="s">
        <v>73</v>
      </c>
      <c r="C38" s="30">
        <v>1857.951622</v>
      </c>
      <c r="D38" s="30">
        <v>812.41670205999992</v>
      </c>
      <c r="E38" s="30"/>
      <c r="F38" s="30"/>
    </row>
    <row r="39" spans="2:6">
      <c r="B39" s="34" t="s">
        <v>74</v>
      </c>
      <c r="C39" s="30">
        <v>3551.4794820000002</v>
      </c>
      <c r="D39" s="30">
        <v>1002.46892781</v>
      </c>
      <c r="E39" s="30"/>
      <c r="F39" s="30"/>
    </row>
    <row r="40" spans="2:6">
      <c r="B40" s="34" t="s">
        <v>75</v>
      </c>
      <c r="C40" s="30">
        <v>14115.198200000001</v>
      </c>
      <c r="D40" s="30">
        <v>8877.1279386700007</v>
      </c>
      <c r="E40" s="30"/>
      <c r="F40" s="30"/>
    </row>
    <row r="41" spans="2:6">
      <c r="B41" s="34" t="s">
        <v>76</v>
      </c>
      <c r="C41" s="30">
        <v>217039.05288500001</v>
      </c>
      <c r="D41" s="30">
        <v>145325.31479141003</v>
      </c>
      <c r="E41" s="30"/>
      <c r="F41" s="30"/>
    </row>
    <row r="42" spans="2:6">
      <c r="B42" s="34" t="s">
        <v>77</v>
      </c>
      <c r="C42" s="30">
        <v>88319.678958999997</v>
      </c>
      <c r="D42" s="30">
        <v>56610.090391510006</v>
      </c>
      <c r="E42" s="30"/>
      <c r="F42" s="30"/>
    </row>
    <row r="43" spans="2:6">
      <c r="B43" s="32" t="s">
        <v>78</v>
      </c>
      <c r="C43" s="29">
        <f>C44</f>
        <v>9087.2633459999997</v>
      </c>
      <c r="D43" s="29">
        <f t="shared" ref="D43" si="0">D44</f>
        <v>6058.175422620001</v>
      </c>
      <c r="E43" s="30"/>
      <c r="F43" s="30"/>
    </row>
    <row r="44" spans="2:6">
      <c r="B44" s="33" t="s">
        <v>79</v>
      </c>
      <c r="C44" s="30">
        <v>9087.2633459999997</v>
      </c>
      <c r="D44" s="30">
        <v>6058.175422620001</v>
      </c>
      <c r="E44" s="30"/>
      <c r="F44" s="30"/>
    </row>
    <row r="45" spans="2:6">
      <c r="B45" s="32" t="s">
        <v>80</v>
      </c>
      <c r="C45" s="29">
        <f>C46</f>
        <v>5511.2919570000004</v>
      </c>
      <c r="D45" s="29">
        <f>D46</f>
        <v>3674.1945356699998</v>
      </c>
      <c r="E45" s="30"/>
      <c r="F45" s="30"/>
    </row>
    <row r="46" spans="2:6">
      <c r="B46" s="33" t="s">
        <v>81</v>
      </c>
      <c r="C46" s="30">
        <v>5511.2919570000004</v>
      </c>
      <c r="D46" s="30">
        <v>3674.1945356699998</v>
      </c>
      <c r="E46" s="30"/>
      <c r="F46" s="30"/>
    </row>
    <row r="47" spans="2:6">
      <c r="B47" s="32" t="s">
        <v>82</v>
      </c>
      <c r="C47" s="29">
        <f>C48</f>
        <v>1474.2480869999999</v>
      </c>
      <c r="D47" s="29">
        <f>D48</f>
        <v>975.56565055999999</v>
      </c>
      <c r="E47" s="30"/>
      <c r="F47" s="30"/>
    </row>
    <row r="48" spans="2:6">
      <c r="B48" s="33" t="s">
        <v>83</v>
      </c>
      <c r="C48" s="30">
        <v>1474.2480869999999</v>
      </c>
      <c r="D48" s="30">
        <v>975.56565055999999</v>
      </c>
      <c r="E48" s="30"/>
      <c r="F48" s="30"/>
    </row>
    <row r="49" spans="2:9">
      <c r="B49" s="32" t="s">
        <v>84</v>
      </c>
      <c r="C49" s="29">
        <f>C50</f>
        <v>1575.371875</v>
      </c>
      <c r="D49" s="29">
        <f>D50</f>
        <v>1050.2477990300001</v>
      </c>
      <c r="E49" s="30"/>
      <c r="F49" s="30"/>
    </row>
    <row r="50" spans="2:9">
      <c r="B50" s="33" t="s">
        <v>85</v>
      </c>
      <c r="C50" s="30">
        <v>1575.371875</v>
      </c>
      <c r="D50" s="30">
        <v>1050.2477990300001</v>
      </c>
      <c r="E50" s="30"/>
      <c r="F50" s="30"/>
    </row>
    <row r="51" spans="2:9">
      <c r="B51" s="32" t="s">
        <v>86</v>
      </c>
      <c r="C51" s="29">
        <f>C52</f>
        <v>247.728228</v>
      </c>
      <c r="D51" s="29">
        <f>D52</f>
        <v>162.09272253999998</v>
      </c>
      <c r="E51" s="30"/>
      <c r="F51" s="30"/>
    </row>
    <row r="52" spans="2:9">
      <c r="B52" s="33" t="s">
        <v>87</v>
      </c>
      <c r="C52" s="30">
        <v>247.728228</v>
      </c>
      <c r="D52" s="30">
        <v>162.09272253999998</v>
      </c>
      <c r="E52" s="30"/>
      <c r="F52" s="30"/>
    </row>
    <row r="53" spans="2:9">
      <c r="B53" s="32" t="s">
        <v>88</v>
      </c>
      <c r="C53" s="29">
        <f>C54</f>
        <v>901.88166899999999</v>
      </c>
      <c r="D53" s="29">
        <f t="shared" ref="D53" si="1">D54</f>
        <v>601.24601746999986</v>
      </c>
      <c r="E53" s="30"/>
      <c r="F53" s="30"/>
    </row>
    <row r="54" spans="2:9">
      <c r="B54" s="33" t="s">
        <v>89</v>
      </c>
      <c r="C54" s="30">
        <v>901.88166899999999</v>
      </c>
      <c r="D54" s="30">
        <v>601.24601746999986</v>
      </c>
      <c r="F54" s="30"/>
    </row>
    <row r="55" spans="2:9">
      <c r="B55" s="26" t="s">
        <v>41</v>
      </c>
      <c r="C55" s="28">
        <f>C56</f>
        <v>109284.59931199999</v>
      </c>
      <c r="D55" s="28">
        <f>D56</f>
        <v>50450.299653910006</v>
      </c>
      <c r="F55" s="30"/>
    </row>
    <row r="56" spans="2:9">
      <c r="B56" s="32" t="s">
        <v>52</v>
      </c>
      <c r="C56" s="29">
        <f>SUM(C57:C60)</f>
        <v>109284.59931199999</v>
      </c>
      <c r="D56" s="29">
        <f>SUM(D57:D60)</f>
        <v>50450.299653910006</v>
      </c>
      <c r="F56" s="30"/>
    </row>
    <row r="57" spans="2:9">
      <c r="B57" s="33" t="s">
        <v>62</v>
      </c>
      <c r="C57" s="30">
        <v>2350</v>
      </c>
      <c r="D57" s="30">
        <v>1254.1466664099999</v>
      </c>
      <c r="F57" s="30"/>
    </row>
    <row r="58" spans="2:9">
      <c r="B58" s="33" t="s">
        <v>63</v>
      </c>
      <c r="C58" s="30">
        <v>1895.267687</v>
      </c>
      <c r="D58" s="30">
        <v>429.67577023000001</v>
      </c>
      <c r="F58" s="30"/>
      <c r="I58" s="52"/>
    </row>
    <row r="59" spans="2:9">
      <c r="B59" s="33" t="s">
        <v>76</v>
      </c>
      <c r="C59" s="30">
        <v>71515.639144999994</v>
      </c>
      <c r="D59" s="30">
        <v>47760.954787080002</v>
      </c>
      <c r="F59" s="30"/>
    </row>
    <row r="60" spans="2:9">
      <c r="B60" s="33" t="s">
        <v>77</v>
      </c>
      <c r="C60" s="30">
        <v>33523.692479999998</v>
      </c>
      <c r="D60" s="30">
        <v>1005.5224301899999</v>
      </c>
      <c r="F60" s="30"/>
    </row>
    <row r="61" spans="2:9">
      <c r="B61" s="35" t="s">
        <v>90</v>
      </c>
      <c r="C61" s="31">
        <f>C13+C55</f>
        <v>1155565.3106499999</v>
      </c>
      <c r="D61" s="31">
        <f>(D13+D55)</f>
        <v>660988.67241209024</v>
      </c>
      <c r="E61" s="30"/>
      <c r="F61" s="30"/>
    </row>
    <row r="62" spans="2:9">
      <c r="B62" s="15" t="s">
        <v>25</v>
      </c>
      <c r="C62" s="15"/>
      <c r="D62" s="16"/>
      <c r="F62" s="30"/>
    </row>
    <row r="63" spans="2:9" ht="23.25" customHeight="1">
      <c r="B63" s="124" t="s">
        <v>276</v>
      </c>
      <c r="C63" s="124"/>
      <c r="D63" s="124"/>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H125" sqref="H12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16" t="s">
        <v>0</v>
      </c>
      <c r="B1" s="116"/>
      <c r="C1" s="116"/>
      <c r="D1" s="116"/>
      <c r="E1" s="116"/>
      <c r="F1" s="3"/>
    </row>
    <row r="2" spans="1:6" ht="21" customHeight="1">
      <c r="A2" s="117" t="s">
        <v>1</v>
      </c>
      <c r="B2" s="117"/>
      <c r="C2" s="117"/>
      <c r="D2" s="117"/>
      <c r="E2" s="117"/>
      <c r="F2" s="2"/>
    </row>
    <row r="3" spans="1:6" ht="15" customHeight="1">
      <c r="A3" s="127" t="s">
        <v>2</v>
      </c>
      <c r="B3" s="127"/>
      <c r="C3" s="127"/>
      <c r="D3" s="127"/>
      <c r="E3" s="127"/>
      <c r="F3" s="1"/>
    </row>
    <row r="5" spans="1:6" ht="18.75" customHeight="1">
      <c r="A5" s="129" t="s">
        <v>28</v>
      </c>
      <c r="B5" s="129"/>
      <c r="C5" s="129"/>
      <c r="D5" s="129"/>
      <c r="E5" s="129"/>
      <c r="F5" s="4"/>
    </row>
    <row r="6" spans="1:6" ht="18.75" customHeight="1">
      <c r="A6" s="129" t="s">
        <v>91</v>
      </c>
      <c r="B6" s="129"/>
      <c r="C6" s="129"/>
      <c r="D6" s="129"/>
      <c r="E6" s="129"/>
      <c r="F6" s="5"/>
    </row>
    <row r="7" spans="1:6" ht="18.75">
      <c r="A7" s="132" t="s">
        <v>275</v>
      </c>
      <c r="B7" s="132"/>
      <c r="C7" s="132"/>
      <c r="D7" s="132"/>
      <c r="E7" s="132"/>
      <c r="F7" s="5"/>
    </row>
    <row r="8" spans="1:6" ht="15.75">
      <c r="A8" s="126" t="s">
        <v>5</v>
      </c>
      <c r="B8" s="126"/>
      <c r="C8" s="126"/>
      <c r="D8" s="126"/>
      <c r="E8" s="126"/>
      <c r="F8" s="6"/>
    </row>
    <row r="11" spans="1:6" ht="15" customHeight="1">
      <c r="B11" s="125" t="s">
        <v>6</v>
      </c>
      <c r="C11" s="55" t="s">
        <v>7</v>
      </c>
      <c r="D11" s="130" t="s">
        <v>8</v>
      </c>
    </row>
    <row r="12" spans="1:6">
      <c r="B12" s="125"/>
      <c r="C12" s="94" t="s">
        <v>9</v>
      </c>
      <c r="D12" s="130"/>
    </row>
    <row r="13" spans="1:6">
      <c r="B13" s="23" t="s">
        <v>13</v>
      </c>
      <c r="C13" s="20">
        <f>C14+C35+C63+C71+C109</f>
        <v>1046280.711338</v>
      </c>
      <c r="D13" s="20">
        <f>D14+D35+D63+D71+D109</f>
        <v>610538.37275818002</v>
      </c>
    </row>
    <row r="14" spans="1:6" s="7" customFormat="1">
      <c r="B14" s="46" t="s">
        <v>92</v>
      </c>
      <c r="C14" s="36">
        <f>C15+C21+C24+C28</f>
        <v>188916.58410200002</v>
      </c>
      <c r="D14" s="36">
        <f>D15+D21+D24+D28</f>
        <v>100056.26296476003</v>
      </c>
    </row>
    <row r="15" spans="1:6" s="7" customFormat="1">
      <c r="B15" s="24" t="s">
        <v>93</v>
      </c>
      <c r="C15" s="38">
        <f>SUM(C16:C20)</f>
        <v>87353.342327000006</v>
      </c>
      <c r="D15" s="38">
        <f>SUM(D16:D20)</f>
        <v>46703.689208240015</v>
      </c>
    </row>
    <row r="16" spans="1:6" s="7" customFormat="1">
      <c r="B16" s="25" t="s">
        <v>94</v>
      </c>
      <c r="C16" s="30">
        <v>7149.0005890000002</v>
      </c>
      <c r="D16" s="30">
        <v>4550.9776978100017</v>
      </c>
    </row>
    <row r="17" spans="2:9" s="7" customFormat="1">
      <c r="B17" s="25" t="s">
        <v>95</v>
      </c>
      <c r="C17" s="30">
        <v>51260.473973</v>
      </c>
      <c r="D17" s="30">
        <v>22245.429809890011</v>
      </c>
    </row>
    <row r="18" spans="2:9" s="7" customFormat="1">
      <c r="B18" s="25" t="s">
        <v>96</v>
      </c>
      <c r="C18" s="30">
        <v>22526.127259000001</v>
      </c>
      <c r="D18" s="30">
        <v>15637.994109040001</v>
      </c>
    </row>
    <row r="19" spans="2:9" s="7" customFormat="1">
      <c r="B19" s="25" t="s">
        <v>97</v>
      </c>
      <c r="C19" s="30">
        <v>6408.7169059999997</v>
      </c>
      <c r="D19" s="30">
        <v>4269.2875915000004</v>
      </c>
    </row>
    <row r="20" spans="2:9" s="7" customFormat="1">
      <c r="B20" s="25" t="s">
        <v>98</v>
      </c>
      <c r="C20" s="30">
        <v>9.0236000000000001</v>
      </c>
      <c r="D20" s="30">
        <v>0</v>
      </c>
    </row>
    <row r="21" spans="2:9" s="7" customFormat="1">
      <c r="B21" s="24" t="s">
        <v>99</v>
      </c>
      <c r="C21" s="38">
        <f>SUM(C22:C23)</f>
        <v>9714.1068130000003</v>
      </c>
      <c r="D21" s="38">
        <f>SUM(D22:D23)</f>
        <v>5129.1588438400004</v>
      </c>
    </row>
    <row r="22" spans="2:9" s="7" customFormat="1">
      <c r="B22" s="25" t="s">
        <v>100</v>
      </c>
      <c r="C22" s="30">
        <v>2879.0667659999999</v>
      </c>
      <c r="D22" s="30">
        <v>1365.29663529</v>
      </c>
      <c r="I22" s="56"/>
    </row>
    <row r="23" spans="2:9" s="7" customFormat="1">
      <c r="B23" s="25" t="s">
        <v>101</v>
      </c>
      <c r="C23" s="30">
        <v>6835.0400470000004</v>
      </c>
      <c r="D23" s="30">
        <v>3763.8622085500001</v>
      </c>
    </row>
    <row r="24" spans="2:9" s="7" customFormat="1">
      <c r="B24" s="24" t="s">
        <v>102</v>
      </c>
      <c r="C24" s="38">
        <f>SUM(C25:C27)</f>
        <v>44340.533019999995</v>
      </c>
      <c r="D24" s="38">
        <f>SUM(D25:D27)</f>
        <v>20387.086176559998</v>
      </c>
    </row>
    <row r="25" spans="2:9" s="7" customFormat="1">
      <c r="B25" s="25" t="s">
        <v>103</v>
      </c>
      <c r="C25" s="30">
        <v>39871.193261</v>
      </c>
      <c r="D25" s="30">
        <v>18902.19545625</v>
      </c>
    </row>
    <row r="26" spans="2:9" s="7" customFormat="1">
      <c r="B26" s="25" t="s">
        <v>104</v>
      </c>
      <c r="C26" s="30">
        <v>4399.0774499999998</v>
      </c>
      <c r="D26" s="30">
        <v>1440.6012478599998</v>
      </c>
    </row>
    <row r="27" spans="2:9" s="7" customFormat="1">
      <c r="B27" s="25" t="s">
        <v>105</v>
      </c>
      <c r="C27" s="30">
        <v>70.262309000000002</v>
      </c>
      <c r="D27" s="30">
        <v>44.289472450000005</v>
      </c>
    </row>
    <row r="28" spans="2:9" s="7" customFormat="1">
      <c r="B28" s="24" t="s">
        <v>106</v>
      </c>
      <c r="C28" s="38">
        <f>SUM(C29:C34)</f>
        <v>47508.601942000001</v>
      </c>
      <c r="D28" s="38">
        <f>SUM(D29:D34)</f>
        <v>27836.328736120002</v>
      </c>
    </row>
    <row r="29" spans="2:9" s="7" customFormat="1">
      <c r="B29" s="25" t="s">
        <v>107</v>
      </c>
      <c r="C29" s="30">
        <v>21980.466557</v>
      </c>
      <c r="D29" s="30">
        <v>11362.38499791</v>
      </c>
    </row>
    <row r="30" spans="2:9" s="7" customFormat="1">
      <c r="B30" s="25" t="s">
        <v>108</v>
      </c>
      <c r="C30" s="30">
        <v>790.38165000000004</v>
      </c>
      <c r="D30" s="30">
        <v>453.13349579999993</v>
      </c>
    </row>
    <row r="31" spans="2:9" s="7" customFormat="1">
      <c r="B31" s="25" t="s">
        <v>109</v>
      </c>
      <c r="C31" s="30">
        <v>17111.642338000001</v>
      </c>
      <c r="D31" s="30">
        <v>11121.07142889</v>
      </c>
    </row>
    <row r="32" spans="2:9" s="7" customFormat="1">
      <c r="B32" s="25" t="s">
        <v>110</v>
      </c>
      <c r="C32" s="30">
        <v>1030.544527</v>
      </c>
      <c r="D32" s="30">
        <v>687.02968464000014</v>
      </c>
    </row>
    <row r="33" spans="2:6" s="7" customFormat="1">
      <c r="B33" s="25" t="s">
        <v>111</v>
      </c>
      <c r="C33" s="30">
        <v>1978.776766</v>
      </c>
      <c r="D33" s="30">
        <v>943.08506336999983</v>
      </c>
    </row>
    <row r="34" spans="2:6" s="7" customFormat="1">
      <c r="B34" s="25" t="s">
        <v>112</v>
      </c>
      <c r="C34" s="30">
        <v>4616.7901039999997</v>
      </c>
      <c r="D34" s="30">
        <v>3269.6240655099996</v>
      </c>
    </row>
    <row r="35" spans="2:6" s="7" customFormat="1">
      <c r="B35" s="46" t="s">
        <v>113</v>
      </c>
      <c r="C35" s="38">
        <f>C36+C39+C42+C44+C47+C50+C56+C58+C60</f>
        <v>144585.44502799996</v>
      </c>
      <c r="D35" s="38">
        <f>D36+D39+D42+D44+D47+D50+D56+D58+D60</f>
        <v>81875.712359919999</v>
      </c>
    </row>
    <row r="36" spans="2:6" s="7" customFormat="1">
      <c r="B36" s="47" t="s">
        <v>114</v>
      </c>
      <c r="C36" s="38">
        <f>SUM(C37:C38)</f>
        <v>8231.4996439999995</v>
      </c>
      <c r="D36" s="38">
        <f>SUM(D37:D38)</f>
        <v>4952.6297573400007</v>
      </c>
    </row>
    <row r="37" spans="2:6" s="7" customFormat="1">
      <c r="B37" s="19" t="s">
        <v>115</v>
      </c>
      <c r="C37" s="30">
        <v>6767.4506460000002</v>
      </c>
      <c r="D37" s="30">
        <v>4374.6842003100001</v>
      </c>
    </row>
    <row r="38" spans="2:6">
      <c r="B38" s="19" t="s">
        <v>116</v>
      </c>
      <c r="C38" s="30">
        <v>1464.048998</v>
      </c>
      <c r="D38" s="30">
        <v>577.94555703000015</v>
      </c>
      <c r="F38" s="7"/>
    </row>
    <row r="39" spans="2:6">
      <c r="B39" s="47" t="s">
        <v>117</v>
      </c>
      <c r="C39" s="38">
        <f>SUM(C40:C41)</f>
        <v>15254.708692999999</v>
      </c>
      <c r="D39" s="38">
        <f>SUM(D40:D41)</f>
        <v>10209.41735333</v>
      </c>
      <c r="F39" s="7"/>
    </row>
    <row r="40" spans="2:6">
      <c r="B40" s="19" t="s">
        <v>118</v>
      </c>
      <c r="C40" s="30">
        <v>15135.783692999999</v>
      </c>
      <c r="D40" s="30">
        <v>10136.23273838</v>
      </c>
      <c r="F40" s="7"/>
    </row>
    <row r="41" spans="2:6">
      <c r="B41" s="19" t="s">
        <v>119</v>
      </c>
      <c r="C41" s="30">
        <v>118.925</v>
      </c>
      <c r="D41" s="30">
        <v>73.184614949999997</v>
      </c>
      <c r="F41" s="7"/>
    </row>
    <row r="42" spans="2:6">
      <c r="B42" s="47" t="s">
        <v>120</v>
      </c>
      <c r="C42" s="38">
        <f>C43</f>
        <v>6356.9723809999996</v>
      </c>
      <c r="D42" s="38">
        <f>D43</f>
        <v>3870.3176226700002</v>
      </c>
      <c r="F42" s="7"/>
    </row>
    <row r="43" spans="2:6">
      <c r="B43" s="19" t="s">
        <v>121</v>
      </c>
      <c r="C43" s="30">
        <v>6356.9723809999996</v>
      </c>
      <c r="D43" s="30">
        <v>3870.3176226700002</v>
      </c>
      <c r="F43" s="7"/>
    </row>
    <row r="44" spans="2:6">
      <c r="B44" s="47" t="s">
        <v>122</v>
      </c>
      <c r="C44" s="38">
        <f>C45+C46</f>
        <v>56531.139603999996</v>
      </c>
      <c r="D44" s="38">
        <f>D45+D46</f>
        <v>38051.206214569997</v>
      </c>
      <c r="F44" s="7"/>
    </row>
    <row r="45" spans="2:6">
      <c r="B45" s="19" t="s">
        <v>123</v>
      </c>
      <c r="C45" s="30">
        <v>56162.629481999997</v>
      </c>
      <c r="D45" s="30">
        <v>38045.091923209999</v>
      </c>
      <c r="F45" s="7"/>
    </row>
    <row r="46" spans="2:6">
      <c r="B46" s="19" t="s">
        <v>124</v>
      </c>
      <c r="C46" s="30">
        <v>368.51012200000002</v>
      </c>
      <c r="D46" s="30">
        <v>6.1142913599999993</v>
      </c>
      <c r="F46" s="7"/>
    </row>
    <row r="47" spans="2:6">
      <c r="B47" s="47" t="s">
        <v>125</v>
      </c>
      <c r="C47" s="38">
        <f>SUM(C48:C49)</f>
        <v>414.77044000000001</v>
      </c>
      <c r="D47" s="38">
        <f>SUM(D48:D49)</f>
        <v>172.71531798999993</v>
      </c>
      <c r="F47" s="7"/>
    </row>
    <row r="48" spans="2:6">
      <c r="B48" s="19" t="s">
        <v>126</v>
      </c>
      <c r="C48" s="30">
        <v>414.77044000000001</v>
      </c>
      <c r="D48" s="30">
        <v>170.21976811999994</v>
      </c>
      <c r="F48" s="7"/>
    </row>
    <row r="49" spans="2:6">
      <c r="B49" s="19" t="s">
        <v>260</v>
      </c>
      <c r="C49" s="30">
        <v>0</v>
      </c>
      <c r="D49" s="30">
        <v>2.4955498700000001</v>
      </c>
      <c r="F49" s="7"/>
    </row>
    <row r="50" spans="2:6">
      <c r="B50" s="47" t="s">
        <v>127</v>
      </c>
      <c r="C50" s="38">
        <f>SUM(C51:C55)</f>
        <v>46645.017339999999</v>
      </c>
      <c r="D50" s="38">
        <f>SUM(D51:D55)</f>
        <v>21468.506132840001</v>
      </c>
      <c r="F50" s="7"/>
    </row>
    <row r="51" spans="2:6">
      <c r="B51" s="19" t="s">
        <v>128</v>
      </c>
      <c r="C51" s="30">
        <v>31641.071610999999</v>
      </c>
      <c r="D51" s="30">
        <v>14309.928523919998</v>
      </c>
      <c r="F51" s="7"/>
    </row>
    <row r="52" spans="2:6">
      <c r="B52" s="19" t="s">
        <v>129</v>
      </c>
      <c r="C52" s="30">
        <v>55.864887000000003</v>
      </c>
      <c r="D52" s="30">
        <v>27.110242909999997</v>
      </c>
      <c r="F52" s="7"/>
    </row>
    <row r="53" spans="2:6">
      <c r="B53" s="19" t="s">
        <v>130</v>
      </c>
      <c r="C53" s="30">
        <v>8679.6674540000004</v>
      </c>
      <c r="D53" s="30">
        <v>4618.1054129800004</v>
      </c>
      <c r="F53" s="7"/>
    </row>
    <row r="54" spans="2:6">
      <c r="B54" s="19" t="s">
        <v>131</v>
      </c>
      <c r="C54" s="30">
        <v>2586.7199999999998</v>
      </c>
      <c r="D54" s="30">
        <v>1193.7349019600003</v>
      </c>
      <c r="F54" s="7"/>
    </row>
    <row r="55" spans="2:6">
      <c r="B55" s="19" t="s">
        <v>132</v>
      </c>
      <c r="C55" s="30">
        <v>3681.6933880000001</v>
      </c>
      <c r="D55" s="30">
        <v>1319.6270510699999</v>
      </c>
      <c r="F55" s="7"/>
    </row>
    <row r="56" spans="2:6">
      <c r="B56" s="47" t="s">
        <v>133</v>
      </c>
      <c r="C56" s="38">
        <f>C57</f>
        <v>4526.0949650000002</v>
      </c>
      <c r="D56" s="38">
        <f>D57</f>
        <v>1104.0445582199998</v>
      </c>
      <c r="F56" s="7"/>
    </row>
    <row r="57" spans="2:6">
      <c r="B57" s="19" t="s">
        <v>134</v>
      </c>
      <c r="C57" s="30">
        <v>4526.0949650000002</v>
      </c>
      <c r="D57" s="30">
        <v>1104.0445582199998</v>
      </c>
      <c r="F57" s="7"/>
    </row>
    <row r="58" spans="2:6">
      <c r="B58" s="47" t="s">
        <v>135</v>
      </c>
      <c r="C58" s="38">
        <f>C59</f>
        <v>149.70302000000001</v>
      </c>
      <c r="D58" s="38">
        <f>D59</f>
        <v>99.802012669999996</v>
      </c>
      <c r="F58" s="7"/>
    </row>
    <row r="59" spans="2:6">
      <c r="B59" s="19" t="s">
        <v>136</v>
      </c>
      <c r="C59" s="30">
        <v>149.70302000000001</v>
      </c>
      <c r="D59" s="30">
        <v>99.802012669999996</v>
      </c>
      <c r="F59" s="7"/>
    </row>
    <row r="60" spans="2:6">
      <c r="B60" s="47" t="s">
        <v>137</v>
      </c>
      <c r="C60" s="38">
        <f>SUM(C61:C62)</f>
        <v>6475.5389409999998</v>
      </c>
      <c r="D60" s="38">
        <f>SUM(D61:D62)</f>
        <v>1947.0733902899995</v>
      </c>
      <c r="F60" s="7"/>
    </row>
    <row r="61" spans="2:6">
      <c r="B61" s="19" t="s">
        <v>138</v>
      </c>
      <c r="C61" s="30">
        <v>3.1861320000000002</v>
      </c>
      <c r="D61" s="30">
        <v>0.41458487999999999</v>
      </c>
      <c r="F61" s="7"/>
    </row>
    <row r="62" spans="2:6">
      <c r="B62" s="19" t="s">
        <v>139</v>
      </c>
      <c r="C62" s="30">
        <v>6472.352809</v>
      </c>
      <c r="D62" s="30">
        <v>1946.6588054099996</v>
      </c>
      <c r="F62" s="7"/>
    </row>
    <row r="63" spans="2:6">
      <c r="B63" s="46" t="s">
        <v>140</v>
      </c>
      <c r="C63" s="38">
        <f>C64+C67</f>
        <v>8574.2416110000013</v>
      </c>
      <c r="D63" s="38">
        <f>D64+D67</f>
        <v>3470.1662885199999</v>
      </c>
      <c r="F63" s="7"/>
    </row>
    <row r="64" spans="2:6">
      <c r="B64" s="47" t="s">
        <v>141</v>
      </c>
      <c r="C64" s="38">
        <f>SUM(C65:C66)</f>
        <v>2974.5477810000002</v>
      </c>
      <c r="D64" s="38">
        <f>SUM(D65:D66)</f>
        <v>1355.6423790999997</v>
      </c>
      <c r="F64" s="7"/>
    </row>
    <row r="65" spans="2:6">
      <c r="B65" s="19" t="s">
        <v>142</v>
      </c>
      <c r="C65" s="30">
        <v>1473.071631</v>
      </c>
      <c r="D65" s="30">
        <v>728.07716076999998</v>
      </c>
      <c r="F65" s="7"/>
    </row>
    <row r="66" spans="2:6">
      <c r="B66" s="19" t="s">
        <v>143</v>
      </c>
      <c r="C66" s="30">
        <v>1501.47615</v>
      </c>
      <c r="D66" s="30">
        <v>627.56521832999988</v>
      </c>
      <c r="F66" s="7"/>
    </row>
    <row r="67" spans="2:6">
      <c r="B67" s="47" t="s">
        <v>144</v>
      </c>
      <c r="C67" s="38">
        <f>SUM(C68:C70)</f>
        <v>5599.6938300000002</v>
      </c>
      <c r="D67" s="38">
        <f>SUM(D68:D70)</f>
        <v>2114.5239094200001</v>
      </c>
      <c r="E67" s="38"/>
      <c r="F67" s="7"/>
    </row>
    <row r="68" spans="2:6">
      <c r="B68" s="19" t="s">
        <v>145</v>
      </c>
      <c r="C68" s="30">
        <v>3760.5573829999998</v>
      </c>
      <c r="D68" s="30">
        <v>1726.89297977</v>
      </c>
      <c r="F68" s="7"/>
    </row>
    <row r="69" spans="2:6">
      <c r="B69" s="19" t="s">
        <v>146</v>
      </c>
      <c r="C69" s="30">
        <v>1315.2848980000001</v>
      </c>
      <c r="D69" s="30">
        <v>144.76263521000001</v>
      </c>
      <c r="F69" s="7"/>
    </row>
    <row r="70" spans="2:6">
      <c r="B70" s="19" t="s">
        <v>147</v>
      </c>
      <c r="C70" s="30">
        <v>523.85154899999998</v>
      </c>
      <c r="D70" s="30">
        <v>242.86829443999997</v>
      </c>
      <c r="F70" s="7"/>
    </row>
    <row r="71" spans="2:6">
      <c r="B71" s="46" t="s">
        <v>148</v>
      </c>
      <c r="C71" s="38">
        <f>C72+C76+C81+C87+C99</f>
        <v>487165.387712</v>
      </c>
      <c r="D71" s="38">
        <f>D72+D76+D81+D87+D99</f>
        <v>279810.91635357001</v>
      </c>
      <c r="F71" s="7"/>
    </row>
    <row r="72" spans="2:6">
      <c r="B72" s="47" t="s">
        <v>149</v>
      </c>
      <c r="C72" s="38">
        <f>SUM(C73:C75)</f>
        <v>27273.500172</v>
      </c>
      <c r="D72" s="38">
        <f>SUM(D73:D75)</f>
        <v>19495.774793439999</v>
      </c>
      <c r="F72" s="7"/>
    </row>
    <row r="73" spans="2:6">
      <c r="B73" s="19" t="s">
        <v>150</v>
      </c>
      <c r="C73" s="30">
        <v>7072.3823839999995</v>
      </c>
      <c r="D73" s="30">
        <v>5955.4698572800007</v>
      </c>
      <c r="F73" s="7"/>
    </row>
    <row r="74" spans="2:6">
      <c r="B74" s="19" t="s">
        <v>151</v>
      </c>
      <c r="C74" s="30">
        <v>693.58747300000005</v>
      </c>
      <c r="D74" s="30">
        <v>89.567317830000007</v>
      </c>
      <c r="F74" s="7"/>
    </row>
    <row r="75" spans="2:6">
      <c r="B75" s="19" t="s">
        <v>152</v>
      </c>
      <c r="C75" s="30">
        <v>19507.530315</v>
      </c>
      <c r="D75" s="30">
        <v>13450.737618329998</v>
      </c>
      <c r="F75" s="7"/>
    </row>
    <row r="76" spans="2:6">
      <c r="B76" s="47" t="s">
        <v>153</v>
      </c>
      <c r="C76" s="38">
        <f>SUM(C77:C80)</f>
        <v>108748.061445</v>
      </c>
      <c r="D76" s="38">
        <f>SUM(D77:D80)</f>
        <v>68749.933753430014</v>
      </c>
    </row>
    <row r="77" spans="2:6">
      <c r="B77" s="19" t="s">
        <v>154</v>
      </c>
      <c r="C77" s="30">
        <v>7503.9981449999996</v>
      </c>
      <c r="D77" s="30">
        <v>5481.6889529699993</v>
      </c>
    </row>
    <row r="78" spans="2:6">
      <c r="B78" s="19" t="s">
        <v>155</v>
      </c>
      <c r="C78" s="30">
        <v>5198.7089059999998</v>
      </c>
      <c r="D78" s="30">
        <v>2532.4537024799997</v>
      </c>
    </row>
    <row r="79" spans="2:6">
      <c r="B79" s="19" t="s">
        <v>156</v>
      </c>
      <c r="C79" s="30">
        <v>14.966450999999999</v>
      </c>
      <c r="D79" s="30">
        <v>4.7786780700000007</v>
      </c>
    </row>
    <row r="80" spans="2:6">
      <c r="B80" s="19" t="s">
        <v>157</v>
      </c>
      <c r="C80" s="30">
        <v>96030.387942999994</v>
      </c>
      <c r="D80" s="30">
        <v>60731.01241991001</v>
      </c>
    </row>
    <row r="81" spans="2:4">
      <c r="B81" s="47" t="s">
        <v>158</v>
      </c>
      <c r="C81" s="38">
        <f>SUM(C82:C86)</f>
        <v>6944.9247599999999</v>
      </c>
      <c r="D81" s="38">
        <f>SUM(D82:D86)</f>
        <v>4345.6376445200003</v>
      </c>
    </row>
    <row r="82" spans="2:4">
      <c r="B82" s="19" t="s">
        <v>159</v>
      </c>
      <c r="C82" s="30">
        <v>885.88282300000003</v>
      </c>
      <c r="D82" s="30">
        <v>622.37775168000007</v>
      </c>
    </row>
    <row r="83" spans="2:4">
      <c r="B83" s="19" t="s">
        <v>160</v>
      </c>
      <c r="C83" s="30">
        <v>784.92586400000005</v>
      </c>
      <c r="D83" s="30">
        <v>451.39797383999991</v>
      </c>
    </row>
    <row r="84" spans="2:4">
      <c r="B84" s="19" t="s">
        <v>161</v>
      </c>
      <c r="C84" s="30">
        <v>3230.201118</v>
      </c>
      <c r="D84" s="30">
        <v>1718.5383247100001</v>
      </c>
    </row>
    <row r="85" spans="2:4">
      <c r="B85" s="25" t="s">
        <v>162</v>
      </c>
      <c r="C85" s="30">
        <v>398.34939200000002</v>
      </c>
      <c r="D85" s="30">
        <v>598.90334722</v>
      </c>
    </row>
    <row r="86" spans="2:4">
      <c r="B86" s="19" t="s">
        <v>163</v>
      </c>
      <c r="C86" s="30">
        <v>1645.5655630000001</v>
      </c>
      <c r="D86" s="30">
        <v>954.42024706999985</v>
      </c>
    </row>
    <row r="87" spans="2:4">
      <c r="B87" s="47" t="s">
        <v>164</v>
      </c>
      <c r="C87" s="38">
        <f>SUM(C88:C98)</f>
        <v>234833.06798800002</v>
      </c>
      <c r="D87" s="38">
        <f>SUM(D88:D98)</f>
        <v>122703.60988376001</v>
      </c>
    </row>
    <row r="88" spans="2:4">
      <c r="B88" s="19" t="s">
        <v>165</v>
      </c>
      <c r="C88" s="30">
        <v>11656.995863</v>
      </c>
      <c r="D88" s="30">
        <v>4881.0418570299989</v>
      </c>
    </row>
    <row r="89" spans="2:4">
      <c r="B89" s="19" t="s">
        <v>166</v>
      </c>
      <c r="C89" s="30">
        <v>88582.901983000003</v>
      </c>
      <c r="D89" s="30">
        <v>51090.778344989987</v>
      </c>
    </row>
    <row r="90" spans="2:4">
      <c r="B90" s="19" t="s">
        <v>167</v>
      </c>
      <c r="C90" s="30">
        <v>28870.641616000001</v>
      </c>
      <c r="D90" s="30">
        <v>16735.970588700002</v>
      </c>
    </row>
    <row r="91" spans="2:4">
      <c r="B91" s="19" t="s">
        <v>168</v>
      </c>
      <c r="C91" s="30">
        <v>19658.955782000001</v>
      </c>
      <c r="D91" s="30">
        <v>11226.053908149999</v>
      </c>
    </row>
    <row r="92" spans="2:4">
      <c r="B92" s="19" t="s">
        <v>169</v>
      </c>
      <c r="C92" s="30">
        <v>6356.0970159999997</v>
      </c>
      <c r="D92" s="30">
        <v>2797.7408181300002</v>
      </c>
    </row>
    <row r="93" spans="2:4">
      <c r="B93" s="19" t="s">
        <v>170</v>
      </c>
      <c r="C93" s="30">
        <v>10150.073273</v>
      </c>
      <c r="D93" s="30">
        <v>4572.2726082500003</v>
      </c>
    </row>
    <row r="94" spans="2:4">
      <c r="B94" s="19" t="s">
        <v>171</v>
      </c>
      <c r="C94" s="30">
        <v>1439.332525</v>
      </c>
      <c r="D94" s="30">
        <v>744.99965609999992</v>
      </c>
    </row>
    <row r="95" spans="2:4">
      <c r="B95" s="19" t="s">
        <v>172</v>
      </c>
      <c r="C95" s="30">
        <v>447.39010300000001</v>
      </c>
      <c r="D95" s="30">
        <v>294.08232265999999</v>
      </c>
    </row>
    <row r="96" spans="2:4">
      <c r="B96" s="19" t="s">
        <v>173</v>
      </c>
      <c r="C96" s="30">
        <v>186.18848800000001</v>
      </c>
      <c r="D96" s="30">
        <v>94.108332349999998</v>
      </c>
    </row>
    <row r="97" spans="2:7">
      <c r="B97" s="19" t="s">
        <v>174</v>
      </c>
      <c r="C97" s="30">
        <v>245.54543699999999</v>
      </c>
      <c r="D97" s="30">
        <v>146.18160038000005</v>
      </c>
    </row>
    <row r="98" spans="2:7">
      <c r="B98" s="19" t="s">
        <v>175</v>
      </c>
      <c r="C98" s="30">
        <v>67238.945902000007</v>
      </c>
      <c r="D98" s="30">
        <v>30120.379847020005</v>
      </c>
    </row>
    <row r="99" spans="2:7">
      <c r="B99" s="47" t="s">
        <v>176</v>
      </c>
      <c r="C99" s="38">
        <f>SUM(C100:C108)</f>
        <v>109365.83334700001</v>
      </c>
      <c r="D99" s="38">
        <f>SUM(D100:D108)</f>
        <v>64515.960278419996</v>
      </c>
    </row>
    <row r="100" spans="2:7" ht="15.75" customHeight="1">
      <c r="B100" s="19" t="s">
        <v>177</v>
      </c>
      <c r="C100" s="30">
        <v>50099.635559000002</v>
      </c>
      <c r="D100" s="30">
        <v>31409.012614840001</v>
      </c>
      <c r="G100" s="95"/>
    </row>
    <row r="101" spans="2:7">
      <c r="B101" s="19" t="s">
        <v>178</v>
      </c>
      <c r="C101" s="30">
        <v>22.642714999999999</v>
      </c>
      <c r="D101" s="30">
        <v>0</v>
      </c>
    </row>
    <row r="102" spans="2:7">
      <c r="B102" s="19" t="s">
        <v>179</v>
      </c>
      <c r="C102" s="30">
        <v>2458.875438</v>
      </c>
      <c r="D102" s="30">
        <v>714.94858233000002</v>
      </c>
    </row>
    <row r="103" spans="2:7">
      <c r="B103" s="19" t="s">
        <v>180</v>
      </c>
      <c r="C103" s="30">
        <v>2423.5843580000001</v>
      </c>
      <c r="D103" s="30">
        <v>1249.7579760799999</v>
      </c>
    </row>
    <row r="104" spans="2:7">
      <c r="B104" s="19" t="s">
        <v>181</v>
      </c>
      <c r="C104" s="30">
        <v>499.61615499999999</v>
      </c>
      <c r="D104" s="30">
        <v>237.60678722000003</v>
      </c>
    </row>
    <row r="105" spans="2:7">
      <c r="B105" s="19" t="s">
        <v>182</v>
      </c>
      <c r="C105" s="30">
        <v>2037.466923</v>
      </c>
      <c r="D105" s="30">
        <v>462.54807874999995</v>
      </c>
    </row>
    <row r="106" spans="2:7">
      <c r="B106" s="19" t="s">
        <v>183</v>
      </c>
      <c r="C106" s="30">
        <v>50104.827108999998</v>
      </c>
      <c r="D106" s="30">
        <v>28803.476001169998</v>
      </c>
    </row>
    <row r="107" spans="2:7">
      <c r="B107" s="19" t="s">
        <v>184</v>
      </c>
      <c r="C107" s="30">
        <v>80.791075000000006</v>
      </c>
      <c r="D107" s="30">
        <v>17.13896441</v>
      </c>
    </row>
    <row r="108" spans="2:7">
      <c r="B108" s="19" t="s">
        <v>185</v>
      </c>
      <c r="C108" s="30">
        <v>1638.3940150000001</v>
      </c>
      <c r="D108" s="30">
        <v>1621.4712736199995</v>
      </c>
    </row>
    <row r="109" spans="2:7" ht="15" customHeight="1">
      <c r="B109" s="46" t="s">
        <v>186</v>
      </c>
      <c r="C109" s="38">
        <f>C110</f>
        <v>217039.05288500001</v>
      </c>
      <c r="D109" s="38">
        <f>D110</f>
        <v>145325.31479141</v>
      </c>
    </row>
    <row r="110" spans="2:7">
      <c r="B110" s="18" t="s">
        <v>187</v>
      </c>
      <c r="C110" s="30">
        <f>C111</f>
        <v>217039.05288500001</v>
      </c>
      <c r="D110" s="30">
        <f>(D111)</f>
        <v>145325.31479141</v>
      </c>
    </row>
    <row r="111" spans="2:7">
      <c r="B111" s="19" t="s">
        <v>188</v>
      </c>
      <c r="C111" s="30">
        <v>217039.05288500001</v>
      </c>
      <c r="D111" s="30">
        <v>145325.31479141</v>
      </c>
    </row>
    <row r="112" spans="2:7">
      <c r="B112" s="23" t="s">
        <v>41</v>
      </c>
      <c r="C112" s="20">
        <f t="shared" ref="C112:D113" si="0">C113</f>
        <v>109284.59931200001</v>
      </c>
      <c r="D112" s="20">
        <f t="shared" si="0"/>
        <v>50450.299653909999</v>
      </c>
    </row>
    <row r="113" spans="2:6">
      <c r="B113" s="48" t="s">
        <v>189</v>
      </c>
      <c r="C113" s="36">
        <f t="shared" si="0"/>
        <v>109284.59931200001</v>
      </c>
      <c r="D113" s="36">
        <f t="shared" si="0"/>
        <v>50450.299653909999</v>
      </c>
    </row>
    <row r="114" spans="2:6">
      <c r="B114" s="18" t="s">
        <v>190</v>
      </c>
      <c r="C114" s="37">
        <f>C115</f>
        <v>109284.59931200001</v>
      </c>
      <c r="D114" s="37">
        <f>D115</f>
        <v>50450.299653909999</v>
      </c>
    </row>
    <row r="115" spans="2:6">
      <c r="B115" s="19" t="s">
        <v>191</v>
      </c>
      <c r="C115" s="37">
        <v>109284.59931200001</v>
      </c>
      <c r="D115" s="37">
        <v>50450.299653909999</v>
      </c>
    </row>
    <row r="116" spans="2:6">
      <c r="B116" s="35" t="s">
        <v>46</v>
      </c>
      <c r="C116" s="31">
        <f>C13+C112</f>
        <v>1155565.3106500001</v>
      </c>
      <c r="D116" s="31">
        <f>D13+D112</f>
        <v>660988.67241209</v>
      </c>
    </row>
    <row r="117" spans="2:6">
      <c r="B117" s="15" t="s">
        <v>25</v>
      </c>
      <c r="C117" s="16"/>
      <c r="D117" s="16"/>
      <c r="F117" s="11"/>
    </row>
    <row r="118" spans="2:6" ht="26.25" customHeight="1">
      <c r="B118" s="124" t="s">
        <v>276</v>
      </c>
      <c r="C118" s="124"/>
      <c r="D118" s="124"/>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B73" sqref="B73"/>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8" max="8" width="13.140625" bestFit="1" customWidth="1"/>
  </cols>
  <sheetData>
    <row r="1" spans="1:8" ht="28.5" customHeight="1">
      <c r="A1" s="116" t="s">
        <v>0</v>
      </c>
      <c r="B1" s="116"/>
      <c r="C1" s="116"/>
      <c r="D1" s="116"/>
      <c r="E1" s="116"/>
    </row>
    <row r="2" spans="1:8" ht="21" customHeight="1">
      <c r="A2" s="117" t="s">
        <v>1</v>
      </c>
      <c r="B2" s="117"/>
      <c r="C2" s="117"/>
      <c r="D2" s="117"/>
      <c r="E2" s="117"/>
    </row>
    <row r="3" spans="1:8" ht="15" customHeight="1">
      <c r="A3" s="127" t="s">
        <v>2</v>
      </c>
      <c r="B3" s="127"/>
      <c r="C3" s="127"/>
      <c r="D3" s="127"/>
      <c r="E3" s="127"/>
    </row>
    <row r="5" spans="1:8" ht="18.75" customHeight="1">
      <c r="A5" s="129" t="s">
        <v>28</v>
      </c>
      <c r="B5" s="129"/>
      <c r="C5" s="129"/>
      <c r="D5" s="129"/>
      <c r="E5" s="129"/>
      <c r="F5" s="129"/>
    </row>
    <row r="6" spans="1:8" ht="18.75">
      <c r="A6" s="128" t="s">
        <v>192</v>
      </c>
      <c r="B6" s="128"/>
      <c r="C6" s="128"/>
      <c r="D6" s="128"/>
      <c r="E6" s="128"/>
    </row>
    <row r="7" spans="1:8" ht="18.75">
      <c r="A7" s="132" t="s">
        <v>275</v>
      </c>
      <c r="B7" s="132"/>
      <c r="C7" s="132"/>
      <c r="D7" s="132"/>
      <c r="E7" s="132"/>
      <c r="H7" s="12"/>
    </row>
    <row r="8" spans="1:8" ht="15.75">
      <c r="A8" s="126" t="s">
        <v>5</v>
      </c>
      <c r="B8" s="126"/>
      <c r="C8" s="126"/>
      <c r="D8" s="126"/>
      <c r="E8" s="126"/>
    </row>
    <row r="11" spans="1:8" ht="15" customHeight="1">
      <c r="B11" s="125" t="s">
        <v>6</v>
      </c>
      <c r="C11" s="55" t="s">
        <v>7</v>
      </c>
      <c r="D11" s="130" t="s">
        <v>8</v>
      </c>
    </row>
    <row r="12" spans="1:8" ht="15.75" customHeight="1">
      <c r="B12" s="125"/>
      <c r="C12" s="78" t="s">
        <v>9</v>
      </c>
      <c r="D12" s="130"/>
    </row>
    <row r="13" spans="1:8">
      <c r="B13" s="23" t="s">
        <v>13</v>
      </c>
      <c r="C13" s="20">
        <f>C14+C20+C30+C40+C49+C55+C65+C69</f>
        <v>1046280.7113380001</v>
      </c>
      <c r="D13" s="20">
        <f>D14+D20+D30+D40+D49+D55+D65+D69</f>
        <v>610538.37275818002</v>
      </c>
    </row>
    <row r="14" spans="1:8">
      <c r="B14" s="39" t="s">
        <v>193</v>
      </c>
      <c r="C14" s="36">
        <f>SUM(C15:C19)</f>
        <v>259305.990647</v>
      </c>
      <c r="D14" s="36">
        <f>SUM(D15:D19)</f>
        <v>149864.52261967998</v>
      </c>
    </row>
    <row r="15" spans="1:8">
      <c r="B15" s="40" t="s">
        <v>194</v>
      </c>
      <c r="C15" s="37">
        <v>217177.360323</v>
      </c>
      <c r="D15" s="37">
        <v>124222.33380345999</v>
      </c>
    </row>
    <row r="16" spans="1:8">
      <c r="B16" s="40" t="s">
        <v>195</v>
      </c>
      <c r="C16" s="37">
        <v>13420.052756999999</v>
      </c>
      <c r="D16" s="37">
        <v>7614.4217256399997</v>
      </c>
    </row>
    <row r="17" spans="2:4">
      <c r="B17" s="40" t="s">
        <v>196</v>
      </c>
      <c r="C17" s="37">
        <v>1339.325456</v>
      </c>
      <c r="D17" s="30">
        <v>583.43985559999987</v>
      </c>
    </row>
    <row r="18" spans="2:4">
      <c r="B18" s="40" t="s">
        <v>197</v>
      </c>
      <c r="C18" s="37">
        <v>540.84837200000004</v>
      </c>
      <c r="D18" s="30">
        <v>233.20798491000002</v>
      </c>
    </row>
    <row r="19" spans="2:4">
      <c r="B19" s="40" t="s">
        <v>198</v>
      </c>
      <c r="C19" s="37">
        <v>26828.403739000001</v>
      </c>
      <c r="D19" s="37">
        <v>17211.119250069994</v>
      </c>
    </row>
    <row r="20" spans="2:4">
      <c r="B20" s="39" t="s">
        <v>199</v>
      </c>
      <c r="C20" s="36">
        <f>SUM(C21:C29)</f>
        <v>82473.344318999996</v>
      </c>
      <c r="D20" s="36">
        <f t="shared" ref="D20" si="0">SUM(D21:D29)</f>
        <v>37002.583554929995</v>
      </c>
    </row>
    <row r="21" spans="2:4">
      <c r="B21" s="40" t="s">
        <v>200</v>
      </c>
      <c r="C21" s="37">
        <v>9021.250978</v>
      </c>
      <c r="D21" s="37">
        <v>4511.2820429099993</v>
      </c>
    </row>
    <row r="22" spans="2:4">
      <c r="B22" s="40" t="s">
        <v>201</v>
      </c>
      <c r="C22" s="37">
        <v>6513.2894470000001</v>
      </c>
      <c r="D22" s="30">
        <v>2371.0548574499994</v>
      </c>
    </row>
    <row r="23" spans="2:4">
      <c r="B23" s="40" t="s">
        <v>202</v>
      </c>
      <c r="C23" s="37">
        <v>4621.2867649999998</v>
      </c>
      <c r="D23" s="30">
        <v>1607.1411772500001</v>
      </c>
    </row>
    <row r="24" spans="2:4">
      <c r="B24" s="40" t="s">
        <v>203</v>
      </c>
      <c r="C24" s="37">
        <v>1563.755152</v>
      </c>
      <c r="D24" s="30">
        <v>289.29715358999999</v>
      </c>
    </row>
    <row r="25" spans="2:4">
      <c r="B25" s="40" t="s">
        <v>204</v>
      </c>
      <c r="C25" s="37">
        <v>6788.6894350000002</v>
      </c>
      <c r="D25" s="30">
        <v>3444.2220945600006</v>
      </c>
    </row>
    <row r="26" spans="2:4">
      <c r="B26" s="40" t="s">
        <v>205</v>
      </c>
      <c r="C26" s="37">
        <v>4821.0745829999996</v>
      </c>
      <c r="D26" s="30">
        <v>2898.6297866800001</v>
      </c>
    </row>
    <row r="27" spans="2:4">
      <c r="B27" s="40" t="s">
        <v>206</v>
      </c>
      <c r="C27" s="37">
        <v>4686.5330860000004</v>
      </c>
      <c r="D27" s="30">
        <v>1582.2386972199999</v>
      </c>
    </row>
    <row r="28" spans="2:4">
      <c r="B28" s="40" t="s">
        <v>207</v>
      </c>
      <c r="C28" s="37">
        <v>16547.949347999998</v>
      </c>
      <c r="D28" s="30">
        <v>4602.8670278899999</v>
      </c>
    </row>
    <row r="29" spans="2:4">
      <c r="B29" s="40" t="s">
        <v>208</v>
      </c>
      <c r="C29" s="37">
        <v>27909.515524999999</v>
      </c>
      <c r="D29" s="37">
        <v>15695.850717380003</v>
      </c>
    </row>
    <row r="30" spans="2:4">
      <c r="B30" s="39" t="s">
        <v>209</v>
      </c>
      <c r="C30" s="36">
        <f>SUM(C31:C39)</f>
        <v>42667.774623999998</v>
      </c>
      <c r="D30" s="36">
        <f t="shared" ref="D30" si="1">SUM(D31:D39)</f>
        <v>20396.889622570001</v>
      </c>
    </row>
    <row r="31" spans="2:4">
      <c r="B31" s="40" t="s">
        <v>210</v>
      </c>
      <c r="C31" s="37">
        <v>7536.5605400000004</v>
      </c>
      <c r="D31" s="37">
        <v>3282.9813272199999</v>
      </c>
    </row>
    <row r="32" spans="2:4">
      <c r="B32" s="40" t="s">
        <v>211</v>
      </c>
      <c r="C32" s="37">
        <v>2214.2146980000002</v>
      </c>
      <c r="D32" s="30">
        <v>521.08547267000006</v>
      </c>
    </row>
    <row r="33" spans="2:4">
      <c r="B33" s="40" t="s">
        <v>212</v>
      </c>
      <c r="C33" s="37">
        <v>5253.9667229999995</v>
      </c>
      <c r="D33" s="30">
        <v>3339.9290538300006</v>
      </c>
    </row>
    <row r="34" spans="2:4">
      <c r="B34" s="40" t="s">
        <v>213</v>
      </c>
      <c r="C34" s="37">
        <v>7546.5879809999997</v>
      </c>
      <c r="D34" s="30">
        <v>4811.8401492899993</v>
      </c>
    </row>
    <row r="35" spans="2:4">
      <c r="B35" s="40" t="s">
        <v>214</v>
      </c>
      <c r="C35" s="37">
        <v>922.16444000000001</v>
      </c>
      <c r="D35" s="30">
        <v>314.47458088000002</v>
      </c>
    </row>
    <row r="36" spans="2:4">
      <c r="B36" s="40" t="s">
        <v>215</v>
      </c>
      <c r="C36" s="37">
        <v>604.58904099999995</v>
      </c>
      <c r="D36" s="30">
        <v>280.44286138999996</v>
      </c>
    </row>
    <row r="37" spans="2:4">
      <c r="B37" s="40" t="s">
        <v>216</v>
      </c>
      <c r="C37" s="37">
        <v>7163.9579830000002</v>
      </c>
      <c r="D37" s="37">
        <v>4566.378862810001</v>
      </c>
    </row>
    <row r="38" spans="2:4">
      <c r="B38" s="40" t="s">
        <v>217</v>
      </c>
      <c r="C38" s="37">
        <v>3796.497018</v>
      </c>
      <c r="D38" s="38">
        <v>0</v>
      </c>
    </row>
    <row r="39" spans="2:4">
      <c r="B39" s="40" t="s">
        <v>218</v>
      </c>
      <c r="C39" s="37">
        <v>7629.2362000000003</v>
      </c>
      <c r="D39" s="30">
        <v>3279.7573144799999</v>
      </c>
    </row>
    <row r="40" spans="2:4">
      <c r="B40" s="39" t="s">
        <v>219</v>
      </c>
      <c r="C40" s="36">
        <f>SUM(C41:C48)</f>
        <v>335643.46927599999</v>
      </c>
      <c r="D40" s="36">
        <f>SUM(D41:D48)</f>
        <v>216534.52715615</v>
      </c>
    </row>
    <row r="41" spans="2:4">
      <c r="B41" s="40" t="s">
        <v>220</v>
      </c>
      <c r="C41" s="37">
        <v>109097.14767200001</v>
      </c>
      <c r="D41" s="30">
        <v>59469.773700179998</v>
      </c>
    </row>
    <row r="42" spans="2:4">
      <c r="B42" s="40" t="s">
        <v>221</v>
      </c>
      <c r="C42" s="37">
        <v>118033.40033600001</v>
      </c>
      <c r="D42" s="30">
        <v>74812.318402350007</v>
      </c>
    </row>
    <row r="43" spans="2:4">
      <c r="B43" s="40" t="s">
        <v>222</v>
      </c>
      <c r="C43" s="37">
        <v>14314.026909</v>
      </c>
      <c r="D43" s="30">
        <v>9119.6364828599999</v>
      </c>
    </row>
    <row r="44" spans="2:4">
      <c r="B44" s="40" t="s">
        <v>223</v>
      </c>
      <c r="C44" s="37">
        <v>53770.024184000002</v>
      </c>
      <c r="D44" s="30">
        <v>43875.496167080004</v>
      </c>
    </row>
    <row r="45" spans="2:4">
      <c r="B45" s="40" t="s">
        <v>224</v>
      </c>
      <c r="C45" s="37">
        <v>25211.809301000001</v>
      </c>
      <c r="D45" s="30">
        <v>16651.280307429999</v>
      </c>
    </row>
    <row r="46" spans="2:4">
      <c r="B46" s="40" t="s">
        <v>225</v>
      </c>
      <c r="C46" s="38">
        <v>0</v>
      </c>
      <c r="D46" s="30">
        <v>1057.3979685700001</v>
      </c>
    </row>
    <row r="47" spans="2:4">
      <c r="B47" s="40" t="s">
        <v>226</v>
      </c>
      <c r="C47" s="30">
        <v>777.41101400000002</v>
      </c>
      <c r="D47" s="30">
        <v>450.14963643000004</v>
      </c>
    </row>
    <row r="48" spans="2:4">
      <c r="B48" s="40" t="s">
        <v>227</v>
      </c>
      <c r="C48" s="37">
        <v>14439.64986</v>
      </c>
      <c r="D48" s="30">
        <v>11098.474491249999</v>
      </c>
    </row>
    <row r="49" spans="2:4">
      <c r="B49" s="39" t="s">
        <v>228</v>
      </c>
      <c r="C49" s="36">
        <f>SUM(C50:C54)</f>
        <v>42703.145658999994</v>
      </c>
      <c r="D49" s="38">
        <f>SUM(D50:D54)</f>
        <v>22442.148353859997</v>
      </c>
    </row>
    <row r="50" spans="2:4">
      <c r="B50" s="40" t="s">
        <v>229</v>
      </c>
      <c r="C50" s="37">
        <v>539.88325999999995</v>
      </c>
      <c r="D50" s="30">
        <v>679.79372674000012</v>
      </c>
    </row>
    <row r="51" spans="2:4">
      <c r="B51" s="40" t="s">
        <v>230</v>
      </c>
      <c r="C51" s="37">
        <v>10554.328154999999</v>
      </c>
      <c r="D51" s="30">
        <v>4122.3426978699999</v>
      </c>
    </row>
    <row r="52" spans="2:4">
      <c r="B52" s="40" t="s">
        <v>231</v>
      </c>
      <c r="C52" s="37">
        <v>8576.1003500000006</v>
      </c>
      <c r="D52" s="30">
        <v>6723.4499312399994</v>
      </c>
    </row>
    <row r="53" spans="2:4">
      <c r="B53" s="40" t="s">
        <v>232</v>
      </c>
      <c r="C53" s="37">
        <v>23009.383893999999</v>
      </c>
      <c r="D53" s="30">
        <v>10773.860160479999</v>
      </c>
    </row>
    <row r="54" spans="2:4">
      <c r="B54" s="40" t="s">
        <v>233</v>
      </c>
      <c r="C54" s="37">
        <v>23.45</v>
      </c>
      <c r="D54" s="30">
        <v>142.70183753000001</v>
      </c>
    </row>
    <row r="55" spans="2:4">
      <c r="B55" s="39" t="s">
        <v>234</v>
      </c>
      <c r="C55" s="36">
        <f>SUM(C56:C64)</f>
        <v>28001.130613000001</v>
      </c>
      <c r="D55" s="36">
        <f>SUM(D56:D64)</f>
        <v>11143.580593010001</v>
      </c>
    </row>
    <row r="56" spans="2:4">
      <c r="B56" s="40" t="s">
        <v>235</v>
      </c>
      <c r="C56" s="37">
        <v>14846.633959000001</v>
      </c>
      <c r="D56" s="30">
        <v>6694.0546359599994</v>
      </c>
    </row>
    <row r="57" spans="2:4">
      <c r="B57" s="40" t="s">
        <v>236</v>
      </c>
      <c r="C57" s="37">
        <v>1313.3212719999999</v>
      </c>
      <c r="D57" s="30">
        <v>154.98682783000001</v>
      </c>
    </row>
    <row r="58" spans="2:4">
      <c r="B58" s="40" t="s">
        <v>237</v>
      </c>
      <c r="C58" s="37">
        <v>640.36814200000003</v>
      </c>
      <c r="D58" s="30">
        <v>750.2414838000002</v>
      </c>
    </row>
    <row r="59" spans="2:4">
      <c r="B59" s="40" t="s">
        <v>238</v>
      </c>
      <c r="C59" s="37">
        <v>4444.9931930000002</v>
      </c>
      <c r="D59" s="30">
        <v>892.42764658999988</v>
      </c>
    </row>
    <row r="60" spans="2:4">
      <c r="B60" s="40" t="s">
        <v>239</v>
      </c>
      <c r="C60" s="37">
        <v>2266.8475440000002</v>
      </c>
      <c r="D60" s="30">
        <v>572.37896911999997</v>
      </c>
    </row>
    <row r="61" spans="2:4">
      <c r="B61" s="40" t="s">
        <v>240</v>
      </c>
      <c r="C61" s="37">
        <v>341.15006799999998</v>
      </c>
      <c r="D61" s="30">
        <v>84.691725020000007</v>
      </c>
    </row>
    <row r="62" spans="2:4">
      <c r="B62" s="40" t="s">
        <v>241</v>
      </c>
      <c r="C62" s="37">
        <v>243.72336999999999</v>
      </c>
      <c r="D62" s="30">
        <v>562.59724890999996</v>
      </c>
    </row>
    <row r="63" spans="2:4">
      <c r="B63" s="40" t="s">
        <v>242</v>
      </c>
      <c r="C63" s="37">
        <v>1335.0959889999999</v>
      </c>
      <c r="D63" s="30">
        <v>124.0071257</v>
      </c>
    </row>
    <row r="64" spans="2:4">
      <c r="B64" s="40" t="s">
        <v>243</v>
      </c>
      <c r="C64" s="37">
        <v>2568.9970760000001</v>
      </c>
      <c r="D64" s="30">
        <v>1308.1949300800002</v>
      </c>
    </row>
    <row r="65" spans="2:4">
      <c r="B65" s="39" t="s">
        <v>244</v>
      </c>
      <c r="C65" s="36">
        <f>SUM(C66:C68)</f>
        <v>62380.072744999998</v>
      </c>
      <c r="D65" s="38">
        <f>SUM(D66:D68)</f>
        <v>23784.31901857</v>
      </c>
    </row>
    <row r="66" spans="2:4">
      <c r="B66" s="40" t="s">
        <v>245</v>
      </c>
      <c r="C66" s="37">
        <v>35352.916226000001</v>
      </c>
      <c r="D66" s="30">
        <v>11641.5170782</v>
      </c>
    </row>
    <row r="67" spans="2:4">
      <c r="B67" s="40" t="s">
        <v>246</v>
      </c>
      <c r="C67" s="37">
        <v>25580.872243999998</v>
      </c>
      <c r="D67" s="30">
        <v>12142.801940369998</v>
      </c>
    </row>
    <row r="68" spans="2:4">
      <c r="B68" s="40" t="s">
        <v>247</v>
      </c>
      <c r="C68" s="37">
        <v>1446.284275</v>
      </c>
      <c r="D68" s="30">
        <v>0</v>
      </c>
    </row>
    <row r="69" spans="2:4">
      <c r="B69" s="39" t="s">
        <v>248</v>
      </c>
      <c r="C69" s="36">
        <f>SUM(C70:C72)</f>
        <v>193105.78345500003</v>
      </c>
      <c r="D69" s="36">
        <f>SUM(D70:D72)</f>
        <v>129369.80183941002</v>
      </c>
    </row>
    <row r="70" spans="2:4">
      <c r="B70" s="40" t="s">
        <v>249</v>
      </c>
      <c r="C70" s="37">
        <v>79907.001109999997</v>
      </c>
      <c r="D70" s="37">
        <v>46238.285942719995</v>
      </c>
    </row>
    <row r="71" spans="2:4">
      <c r="B71" s="40" t="s">
        <v>250</v>
      </c>
      <c r="C71" s="37">
        <v>111940.449884</v>
      </c>
      <c r="D71" s="37">
        <v>82229.258917680025</v>
      </c>
    </row>
    <row r="72" spans="2:4">
      <c r="B72" s="40" t="s">
        <v>251</v>
      </c>
      <c r="C72" s="37">
        <v>1258.332461</v>
      </c>
      <c r="D72" s="37">
        <v>902.25697901000001</v>
      </c>
    </row>
    <row r="73" spans="2:4">
      <c r="B73" s="23" t="s">
        <v>41</v>
      </c>
      <c r="C73" s="20">
        <f>C74+C76+C78+C80</f>
        <v>109284.59931199999</v>
      </c>
      <c r="D73" s="20">
        <f>D74+D76+D78+D80</f>
        <v>50450.299653909991</v>
      </c>
    </row>
    <row r="74" spans="2:4">
      <c r="B74" s="39" t="s">
        <v>252</v>
      </c>
      <c r="C74" s="36">
        <f>C75</f>
        <v>6051.954592</v>
      </c>
      <c r="D74" s="38">
        <f>D75</f>
        <v>4240.2233212200008</v>
      </c>
    </row>
    <row r="75" spans="2:4">
      <c r="B75" s="40" t="s">
        <v>253</v>
      </c>
      <c r="C75" s="37">
        <v>6051.954592</v>
      </c>
      <c r="D75" s="30">
        <v>4240.2233212200008</v>
      </c>
    </row>
    <row r="76" spans="2:4">
      <c r="B76" s="39" t="s">
        <v>254</v>
      </c>
      <c r="C76" s="36">
        <f>C77</f>
        <v>103232.64472</v>
      </c>
      <c r="D76" s="36">
        <f>D77</f>
        <v>40334.790442229991</v>
      </c>
    </row>
    <row r="77" spans="2:4">
      <c r="B77" s="40" t="s">
        <v>255</v>
      </c>
      <c r="C77" s="37">
        <v>103232.64472</v>
      </c>
      <c r="D77" s="37">
        <v>40334.790442229991</v>
      </c>
    </row>
    <row r="78" spans="2:4">
      <c r="B78" s="39" t="s">
        <v>256</v>
      </c>
      <c r="C78" s="30">
        <f>C79</f>
        <v>0</v>
      </c>
      <c r="D78" s="36">
        <f>D79</f>
        <v>802.23873289999983</v>
      </c>
    </row>
    <row r="79" spans="2:4">
      <c r="B79" s="40" t="s">
        <v>257</v>
      </c>
      <c r="C79" s="38">
        <v>0</v>
      </c>
      <c r="D79" s="37">
        <v>802.23873289999983</v>
      </c>
    </row>
    <row r="80" spans="2:4">
      <c r="B80" s="39" t="s">
        <v>258</v>
      </c>
      <c r="C80" s="30">
        <f>C81</f>
        <v>0</v>
      </c>
      <c r="D80" s="36">
        <f>D81</f>
        <v>5073.0471575600004</v>
      </c>
    </row>
    <row r="81" spans="2:4">
      <c r="B81" s="40" t="s">
        <v>259</v>
      </c>
      <c r="C81" s="38">
        <v>0</v>
      </c>
      <c r="D81" s="37">
        <v>5073.0471575600004</v>
      </c>
    </row>
    <row r="82" spans="2:4">
      <c r="B82" s="35" t="s">
        <v>46</v>
      </c>
      <c r="C82" s="31">
        <f>C13+C73</f>
        <v>1155565.3106500001</v>
      </c>
      <c r="D82" s="31">
        <f>D13+D73</f>
        <v>660988.67241209</v>
      </c>
    </row>
    <row r="83" spans="2:4">
      <c r="B83" s="15" t="s">
        <v>25</v>
      </c>
      <c r="C83" s="15"/>
      <c r="D83" s="15"/>
    </row>
    <row r="84" spans="2:4" ht="21.75" customHeight="1">
      <c r="B84" s="124" t="s">
        <v>276</v>
      </c>
      <c r="C84" s="124"/>
      <c r="D84" s="124"/>
    </row>
    <row r="85" spans="2:4" ht="15" customHeight="1">
      <c r="B85" s="15" t="s">
        <v>47</v>
      </c>
      <c r="C85" s="15"/>
      <c r="D85" s="15"/>
    </row>
    <row r="86" spans="2:4" ht="12.75" customHeight="1">
      <c r="C86" s="10"/>
      <c r="D86" s="10"/>
    </row>
    <row r="87" spans="2:4" ht="23.25" customHeight="1">
      <c r="B87" s="9"/>
      <c r="C87" s="10"/>
      <c r="D87" s="10"/>
    </row>
    <row r="88" spans="2:4">
      <c r="B88" s="9"/>
      <c r="C88" s="10"/>
      <c r="D88" s="10"/>
    </row>
    <row r="89" spans="2:4">
      <c r="B89" s="9"/>
      <c r="C89" s="10"/>
      <c r="D89" s="10"/>
    </row>
    <row r="90" spans="2:4">
      <c r="B90" s="9"/>
      <c r="C90" s="10"/>
      <c r="D90" s="10"/>
    </row>
    <row r="91" spans="2:4">
      <c r="B91" s="9"/>
      <c r="C91" s="10"/>
      <c r="D91" s="10"/>
    </row>
    <row r="92" spans="2:4">
      <c r="B92" s="9"/>
      <c r="C92" s="10"/>
      <c r="D92" s="10"/>
    </row>
    <row r="93" spans="2:4">
      <c r="B93" s="9"/>
      <c r="C93" s="10"/>
      <c r="D93" s="10"/>
    </row>
    <row r="94" spans="2:4">
      <c r="B94" s="9"/>
      <c r="C94" s="10"/>
      <c r="D94" s="10"/>
    </row>
    <row r="95" spans="2:4">
      <c r="B95" s="9"/>
      <c r="C95" s="10"/>
      <c r="D95" s="10"/>
    </row>
    <row r="96" spans="2:4">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432"/>
  <sheetViews>
    <sheetView showGridLines="0" zoomScaleNormal="100" workbookViewId="0">
      <selection activeCell="H11" sqref="H11"/>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8" ht="28.5" customHeight="1">
      <c r="A1" s="116" t="s">
        <v>0</v>
      </c>
      <c r="B1" s="116"/>
      <c r="C1" s="116"/>
      <c r="D1" s="116"/>
      <c r="E1" s="116"/>
    </row>
    <row r="2" spans="1:8" ht="21" customHeight="1">
      <c r="A2" s="117" t="s">
        <v>1</v>
      </c>
      <c r="B2" s="117"/>
      <c r="C2" s="117"/>
      <c r="D2" s="117"/>
      <c r="E2" s="117"/>
    </row>
    <row r="3" spans="1:8" ht="15" customHeight="1">
      <c r="A3" s="127" t="s">
        <v>2</v>
      </c>
      <c r="B3" s="127"/>
      <c r="C3" s="127"/>
      <c r="D3" s="127"/>
      <c r="E3" s="127"/>
    </row>
    <row r="5" spans="1:8" ht="18.75" customHeight="1">
      <c r="A5" s="129" t="s">
        <v>28</v>
      </c>
      <c r="B5" s="129"/>
      <c r="C5" s="129"/>
      <c r="D5" s="129"/>
      <c r="E5" s="129"/>
      <c r="F5" s="129"/>
    </row>
    <row r="6" spans="1:8" ht="18.75">
      <c r="A6" s="128" t="s">
        <v>278</v>
      </c>
      <c r="B6" s="128"/>
      <c r="C6" s="128"/>
      <c r="D6" s="128"/>
      <c r="E6" s="128"/>
    </row>
    <row r="7" spans="1:8" ht="18.75">
      <c r="A7" s="132" t="s">
        <v>275</v>
      </c>
      <c r="B7" s="132"/>
      <c r="C7" s="132"/>
      <c r="D7" s="132"/>
      <c r="E7" s="132"/>
      <c r="H7" s="12"/>
    </row>
    <row r="8" spans="1:8" ht="15.75">
      <c r="A8" s="126" t="s">
        <v>5</v>
      </c>
      <c r="B8" s="126"/>
      <c r="C8" s="126"/>
      <c r="D8" s="126"/>
      <c r="E8" s="126"/>
    </row>
    <row r="11" spans="1:8" ht="15" customHeight="1">
      <c r="B11" s="125" t="s">
        <v>6</v>
      </c>
      <c r="C11" s="102" t="s">
        <v>7</v>
      </c>
      <c r="D11" s="130" t="s">
        <v>8</v>
      </c>
    </row>
    <row r="12" spans="1:8" ht="15.75" customHeight="1">
      <c r="B12" s="125"/>
      <c r="C12" s="101" t="s">
        <v>9</v>
      </c>
      <c r="D12" s="130"/>
    </row>
    <row r="13" spans="1:8">
      <c r="B13" s="23" t="s">
        <v>13</v>
      </c>
      <c r="C13" s="20">
        <v>1046280.711338</v>
      </c>
      <c r="D13" s="20">
        <v>610538.37275818118</v>
      </c>
    </row>
    <row r="14" spans="1:8">
      <c r="B14" s="111" t="s">
        <v>1497</v>
      </c>
      <c r="C14" s="112">
        <v>992551.27882999997</v>
      </c>
      <c r="D14" s="112">
        <v>584489.62701942015</v>
      </c>
    </row>
    <row r="15" spans="1:8">
      <c r="B15" s="105" t="s">
        <v>279</v>
      </c>
      <c r="C15" s="113">
        <v>29859.085477000001</v>
      </c>
      <c r="D15" s="113">
        <v>12026.894504059999</v>
      </c>
    </row>
    <row r="16" spans="1:8">
      <c r="B16" s="108" t="s">
        <v>280</v>
      </c>
      <c r="C16" s="114">
        <v>22676.040590000001</v>
      </c>
      <c r="D16" s="114">
        <v>11715.531507799999</v>
      </c>
    </row>
    <row r="17" spans="2:4">
      <c r="B17" s="110" t="s">
        <v>281</v>
      </c>
      <c r="C17" s="113">
        <v>22676.040590000001</v>
      </c>
      <c r="D17" s="113">
        <v>11715.531507799999</v>
      </c>
    </row>
    <row r="18" spans="2:4">
      <c r="B18" s="108" t="s">
        <v>282</v>
      </c>
      <c r="C18" s="114">
        <v>403.335759</v>
      </c>
      <c r="D18" s="114">
        <v>74.856278979999999</v>
      </c>
    </row>
    <row r="19" spans="2:4">
      <c r="B19" s="110" t="s">
        <v>281</v>
      </c>
      <c r="C19" s="113">
        <v>403.335759</v>
      </c>
      <c r="D19" s="113">
        <v>74.856278979999999</v>
      </c>
    </row>
    <row r="20" spans="2:4">
      <c r="B20" s="108" t="s">
        <v>283</v>
      </c>
      <c r="C20" s="114">
        <v>6574.266208</v>
      </c>
      <c r="D20" s="114">
        <v>221.39548890999998</v>
      </c>
    </row>
    <row r="21" spans="2:4">
      <c r="B21" s="110" t="s">
        <v>281</v>
      </c>
      <c r="C21" s="113">
        <v>6574.266208</v>
      </c>
      <c r="D21" s="113">
        <v>221.39548890999998</v>
      </c>
    </row>
    <row r="22" spans="2:4">
      <c r="B22" s="108" t="s">
        <v>284</v>
      </c>
      <c r="C22" s="114">
        <v>205.44291999999999</v>
      </c>
      <c r="D22" s="114">
        <v>15.111228370000001</v>
      </c>
    </row>
    <row r="23" spans="2:4">
      <c r="B23" s="110" t="s">
        <v>281</v>
      </c>
      <c r="C23" s="113">
        <v>205.44291999999999</v>
      </c>
      <c r="D23" s="113">
        <v>15.111228370000001</v>
      </c>
    </row>
    <row r="24" spans="2:4">
      <c r="B24" s="105" t="s">
        <v>285</v>
      </c>
      <c r="C24" s="113">
        <v>23.720514999999999</v>
      </c>
      <c r="D24" s="113">
        <v>0</v>
      </c>
    </row>
    <row r="25" spans="2:4">
      <c r="B25" s="108" t="s">
        <v>280</v>
      </c>
      <c r="C25" s="114">
        <v>23.720514999999999</v>
      </c>
      <c r="D25" s="114">
        <v>0</v>
      </c>
    </row>
    <row r="26" spans="2:4">
      <c r="B26" s="110" t="s">
        <v>281</v>
      </c>
      <c r="C26" s="113">
        <v>23.720514999999999</v>
      </c>
      <c r="D26" s="113">
        <v>0</v>
      </c>
    </row>
    <row r="27" spans="2:4">
      <c r="B27" s="105" t="s">
        <v>286</v>
      </c>
      <c r="C27" s="113">
        <v>34.713437999999996</v>
      </c>
      <c r="D27" s="113">
        <v>5.4434963400000003</v>
      </c>
    </row>
    <row r="28" spans="2:4">
      <c r="B28" s="108" t="s">
        <v>280</v>
      </c>
      <c r="C28" s="114">
        <v>34.713437999999996</v>
      </c>
      <c r="D28" s="114">
        <v>5.4434963400000003</v>
      </c>
    </row>
    <row r="29" spans="2:4">
      <c r="B29" s="110" t="s">
        <v>281</v>
      </c>
      <c r="C29" s="113">
        <v>34.713437999999996</v>
      </c>
      <c r="D29" s="113">
        <v>5.4434963400000003</v>
      </c>
    </row>
    <row r="30" spans="2:4">
      <c r="B30" s="105" t="s">
        <v>287</v>
      </c>
      <c r="C30" s="113">
        <v>52.019531999999998</v>
      </c>
      <c r="D30" s="113">
        <v>5.3381587599999998</v>
      </c>
    </row>
    <row r="31" spans="2:4">
      <c r="B31" s="108" t="s">
        <v>280</v>
      </c>
      <c r="C31" s="114">
        <v>52.019531999999998</v>
      </c>
      <c r="D31" s="114">
        <v>5.3381587599999998</v>
      </c>
    </row>
    <row r="32" spans="2:4">
      <c r="B32" s="110" t="s">
        <v>281</v>
      </c>
      <c r="C32" s="113">
        <v>52.019531999999998</v>
      </c>
      <c r="D32" s="113">
        <v>5.3381587599999998</v>
      </c>
    </row>
    <row r="33" spans="2:4">
      <c r="B33" s="105" t="s">
        <v>288</v>
      </c>
      <c r="C33" s="113">
        <v>15.910102</v>
      </c>
      <c r="D33" s="113">
        <v>5.6310032999999997</v>
      </c>
    </row>
    <row r="34" spans="2:4">
      <c r="B34" s="108" t="s">
        <v>280</v>
      </c>
      <c r="C34" s="114">
        <v>15.910102</v>
      </c>
      <c r="D34" s="114">
        <v>5.6310032999999997</v>
      </c>
    </row>
    <row r="35" spans="2:4">
      <c r="B35" s="110" t="s">
        <v>281</v>
      </c>
      <c r="C35" s="113">
        <v>15.910102</v>
      </c>
      <c r="D35" s="113">
        <v>5.6310032999999997</v>
      </c>
    </row>
    <row r="36" spans="2:4">
      <c r="B36" s="105" t="s">
        <v>289</v>
      </c>
      <c r="C36" s="113">
        <v>21.058274000000001</v>
      </c>
      <c r="D36" s="113">
        <v>0</v>
      </c>
    </row>
    <row r="37" spans="2:4">
      <c r="B37" s="108" t="s">
        <v>280</v>
      </c>
      <c r="C37" s="114">
        <v>21.058274000000001</v>
      </c>
      <c r="D37" s="114">
        <v>0</v>
      </c>
    </row>
    <row r="38" spans="2:4">
      <c r="B38" s="110" t="s">
        <v>281</v>
      </c>
      <c r="C38" s="113">
        <v>21.058274000000001</v>
      </c>
      <c r="D38" s="113">
        <v>0</v>
      </c>
    </row>
    <row r="39" spans="2:4">
      <c r="B39" s="105" t="s">
        <v>290</v>
      </c>
      <c r="C39" s="113">
        <v>37.721542999999997</v>
      </c>
      <c r="D39" s="113">
        <v>8.7567000200000003</v>
      </c>
    </row>
    <row r="40" spans="2:4">
      <c r="B40" s="108" t="s">
        <v>280</v>
      </c>
      <c r="C40" s="114">
        <v>37.721542999999997</v>
      </c>
      <c r="D40" s="114">
        <v>8.7567000200000003</v>
      </c>
    </row>
    <row r="41" spans="2:4">
      <c r="B41" s="110" t="s">
        <v>281</v>
      </c>
      <c r="C41" s="113">
        <v>37.721542999999997</v>
      </c>
      <c r="D41" s="113">
        <v>8.7567000200000003</v>
      </c>
    </row>
    <row r="42" spans="2:4">
      <c r="B42" s="105" t="s">
        <v>291</v>
      </c>
      <c r="C42" s="113">
        <v>74.293397999999996</v>
      </c>
      <c r="D42" s="113">
        <v>9.6018995099999991</v>
      </c>
    </row>
    <row r="43" spans="2:4">
      <c r="B43" s="108" t="s">
        <v>280</v>
      </c>
      <c r="C43" s="114">
        <v>74.293397999999996</v>
      </c>
      <c r="D43" s="114">
        <v>9.6018995099999991</v>
      </c>
    </row>
    <row r="44" spans="2:4">
      <c r="B44" s="110" t="s">
        <v>281</v>
      </c>
      <c r="C44" s="113">
        <v>74.293397999999996</v>
      </c>
      <c r="D44" s="113">
        <v>9.6018995099999991</v>
      </c>
    </row>
    <row r="45" spans="2:4">
      <c r="B45" s="105" t="s">
        <v>292</v>
      </c>
      <c r="C45" s="113">
        <v>48.326056999999999</v>
      </c>
      <c r="D45" s="113">
        <v>0</v>
      </c>
    </row>
    <row r="46" spans="2:4">
      <c r="B46" s="108" t="s">
        <v>280</v>
      </c>
      <c r="C46" s="114">
        <v>48.326056999999999</v>
      </c>
      <c r="D46" s="114">
        <v>0</v>
      </c>
    </row>
    <row r="47" spans="2:4">
      <c r="B47" s="110" t="s">
        <v>281</v>
      </c>
      <c r="C47" s="113">
        <v>48.326056999999999</v>
      </c>
      <c r="D47" s="113">
        <v>0</v>
      </c>
    </row>
    <row r="48" spans="2:4">
      <c r="B48" s="105" t="s">
        <v>293</v>
      </c>
      <c r="C48" s="113">
        <v>87.865701999999999</v>
      </c>
      <c r="D48" s="113">
        <v>22.607480170000002</v>
      </c>
    </row>
    <row r="49" spans="2:4">
      <c r="B49" s="108" t="s">
        <v>280</v>
      </c>
      <c r="C49" s="114">
        <v>87.865701999999999</v>
      </c>
      <c r="D49" s="114">
        <v>22.607480170000002</v>
      </c>
    </row>
    <row r="50" spans="2:4">
      <c r="B50" s="110" t="s">
        <v>281</v>
      </c>
      <c r="C50" s="113">
        <v>87.865701999999999</v>
      </c>
      <c r="D50" s="113">
        <v>22.607480170000002</v>
      </c>
    </row>
    <row r="51" spans="2:4">
      <c r="B51" s="105" t="s">
        <v>294</v>
      </c>
      <c r="C51" s="113">
        <v>28.204999999999998</v>
      </c>
      <c r="D51" s="113">
        <v>0</v>
      </c>
    </row>
    <row r="52" spans="2:4">
      <c r="B52" s="108" t="s">
        <v>280</v>
      </c>
      <c r="C52" s="114">
        <v>28.204999999999998</v>
      </c>
      <c r="D52" s="114">
        <v>0</v>
      </c>
    </row>
    <row r="53" spans="2:4">
      <c r="B53" s="110" t="s">
        <v>281</v>
      </c>
      <c r="C53" s="113">
        <v>28.204999999999998</v>
      </c>
      <c r="D53" s="113">
        <v>0</v>
      </c>
    </row>
    <row r="54" spans="2:4">
      <c r="B54" s="105" t="s">
        <v>295</v>
      </c>
      <c r="C54" s="113">
        <v>37.447139999999997</v>
      </c>
      <c r="D54" s="113">
        <v>0</v>
      </c>
    </row>
    <row r="55" spans="2:4">
      <c r="B55" s="108" t="s">
        <v>280</v>
      </c>
      <c r="C55" s="114">
        <v>37.447139999999997</v>
      </c>
      <c r="D55" s="114">
        <v>0</v>
      </c>
    </row>
    <row r="56" spans="2:4">
      <c r="B56" s="110" t="s">
        <v>281</v>
      </c>
      <c r="C56" s="113">
        <v>37.447139999999997</v>
      </c>
      <c r="D56" s="113">
        <v>0</v>
      </c>
    </row>
    <row r="57" spans="2:4">
      <c r="B57" s="105" t="s">
        <v>296</v>
      </c>
      <c r="C57" s="113">
        <v>30.843246000000001</v>
      </c>
      <c r="D57" s="113">
        <v>0</v>
      </c>
    </row>
    <row r="58" spans="2:4">
      <c r="B58" s="108" t="s">
        <v>280</v>
      </c>
      <c r="C58" s="114">
        <v>30.843246000000001</v>
      </c>
      <c r="D58" s="114">
        <v>0</v>
      </c>
    </row>
    <row r="59" spans="2:4">
      <c r="B59" s="110" t="s">
        <v>281</v>
      </c>
      <c r="C59" s="113">
        <v>30.843246000000001</v>
      </c>
      <c r="D59" s="113">
        <v>0</v>
      </c>
    </row>
    <row r="60" spans="2:4">
      <c r="B60" s="105" t="s">
        <v>297</v>
      </c>
      <c r="C60" s="113">
        <v>53.354787999999999</v>
      </c>
      <c r="D60" s="113">
        <v>5.1351116900000005</v>
      </c>
    </row>
    <row r="61" spans="2:4">
      <c r="B61" s="108" t="s">
        <v>280</v>
      </c>
      <c r="C61" s="114">
        <v>53.354787999999999</v>
      </c>
      <c r="D61" s="114">
        <v>5.1351116900000005</v>
      </c>
    </row>
    <row r="62" spans="2:4">
      <c r="B62" s="110" t="s">
        <v>281</v>
      </c>
      <c r="C62" s="113">
        <v>53.354787999999999</v>
      </c>
      <c r="D62" s="113">
        <v>5.1351116900000005</v>
      </c>
    </row>
    <row r="63" spans="2:4">
      <c r="B63" s="105" t="s">
        <v>298</v>
      </c>
      <c r="C63" s="113">
        <v>40.123913999999999</v>
      </c>
      <c r="D63" s="113">
        <v>10.001718700000001</v>
      </c>
    </row>
    <row r="64" spans="2:4">
      <c r="B64" s="108" t="s">
        <v>280</v>
      </c>
      <c r="C64" s="114">
        <v>40.123913999999999</v>
      </c>
      <c r="D64" s="114">
        <v>10.001718700000001</v>
      </c>
    </row>
    <row r="65" spans="2:4">
      <c r="B65" s="110" t="s">
        <v>281</v>
      </c>
      <c r="C65" s="113">
        <v>40.123913999999999</v>
      </c>
      <c r="D65" s="113">
        <v>10.001718700000001</v>
      </c>
    </row>
    <row r="66" spans="2:4">
      <c r="B66" s="105" t="s">
        <v>299</v>
      </c>
      <c r="C66" s="113">
        <v>36.559139999999999</v>
      </c>
      <c r="D66" s="113">
        <v>0</v>
      </c>
    </row>
    <row r="67" spans="2:4">
      <c r="B67" s="108" t="s">
        <v>280</v>
      </c>
      <c r="C67" s="114">
        <v>36.559139999999999</v>
      </c>
      <c r="D67" s="114">
        <v>0</v>
      </c>
    </row>
    <row r="68" spans="2:4">
      <c r="B68" s="110" t="s">
        <v>281</v>
      </c>
      <c r="C68" s="113">
        <v>36.559139999999999</v>
      </c>
      <c r="D68" s="113">
        <v>0</v>
      </c>
    </row>
    <row r="69" spans="2:4">
      <c r="B69" s="105" t="s">
        <v>300</v>
      </c>
      <c r="C69" s="113">
        <v>53.140546000000001</v>
      </c>
      <c r="D69" s="113">
        <v>5.46097126</v>
      </c>
    </row>
    <row r="70" spans="2:4">
      <c r="B70" s="108" t="s">
        <v>280</v>
      </c>
      <c r="C70" s="114">
        <v>53.140546000000001</v>
      </c>
      <c r="D70" s="114">
        <v>5.46097126</v>
      </c>
    </row>
    <row r="71" spans="2:4">
      <c r="B71" s="110" t="s">
        <v>281</v>
      </c>
      <c r="C71" s="113">
        <v>53.140546000000001</v>
      </c>
      <c r="D71" s="113">
        <v>5.46097126</v>
      </c>
    </row>
    <row r="72" spans="2:4">
      <c r="B72" s="105" t="s">
        <v>301</v>
      </c>
      <c r="C72" s="113">
        <v>41.740864999999999</v>
      </c>
      <c r="D72" s="113">
        <v>14.04217922</v>
      </c>
    </row>
    <row r="73" spans="2:4">
      <c r="B73" s="108" t="s">
        <v>280</v>
      </c>
      <c r="C73" s="114">
        <v>41.740864999999999</v>
      </c>
      <c r="D73" s="114">
        <v>14.04217922</v>
      </c>
    </row>
    <row r="74" spans="2:4">
      <c r="B74" s="110" t="s">
        <v>281</v>
      </c>
      <c r="C74" s="113">
        <v>41.740864999999999</v>
      </c>
      <c r="D74" s="113">
        <v>14.04217922</v>
      </c>
    </row>
    <row r="75" spans="2:4">
      <c r="B75" s="105" t="s">
        <v>302</v>
      </c>
      <c r="C75" s="113">
        <v>365.97077000000002</v>
      </c>
      <c r="D75" s="113">
        <v>130.84281115000002</v>
      </c>
    </row>
    <row r="76" spans="2:4">
      <c r="B76" s="108" t="s">
        <v>280</v>
      </c>
      <c r="C76" s="114">
        <v>365.97077000000002</v>
      </c>
      <c r="D76" s="114">
        <v>130.84281115000002</v>
      </c>
    </row>
    <row r="77" spans="2:4">
      <c r="B77" s="110" t="s">
        <v>281</v>
      </c>
      <c r="C77" s="113">
        <v>365.97077000000002</v>
      </c>
      <c r="D77" s="113">
        <v>130.84281115000002</v>
      </c>
    </row>
    <row r="78" spans="2:4">
      <c r="B78" s="105" t="s">
        <v>303</v>
      </c>
      <c r="C78" s="113">
        <v>961609.17938300001</v>
      </c>
      <c r="D78" s="113">
        <v>572239.87098524021</v>
      </c>
    </row>
    <row r="79" spans="2:4">
      <c r="B79" s="108" t="s">
        <v>280</v>
      </c>
      <c r="C79" s="114">
        <v>693500.66154899995</v>
      </c>
      <c r="D79" s="114">
        <v>393106.27557435021</v>
      </c>
    </row>
    <row r="80" spans="2:4">
      <c r="B80" s="110" t="s">
        <v>304</v>
      </c>
      <c r="C80" s="113">
        <v>97.674678</v>
      </c>
      <c r="D80" s="113">
        <v>56.412043830000016</v>
      </c>
    </row>
    <row r="81" spans="2:4">
      <c r="B81" s="110" t="s">
        <v>281</v>
      </c>
      <c r="C81" s="113">
        <v>693402.98687100003</v>
      </c>
      <c r="D81" s="113">
        <v>393049.86353052018</v>
      </c>
    </row>
    <row r="82" spans="2:4">
      <c r="B82" s="108" t="s">
        <v>282</v>
      </c>
      <c r="C82" s="114">
        <v>89385.916966000004</v>
      </c>
      <c r="D82" s="114">
        <v>67926.812243560009</v>
      </c>
    </row>
    <row r="83" spans="2:4">
      <c r="B83" s="110" t="s">
        <v>281</v>
      </c>
      <c r="C83" s="113">
        <v>89385.916966000004</v>
      </c>
      <c r="D83" s="113">
        <v>67926.812243560009</v>
      </c>
    </row>
    <row r="84" spans="2:4">
      <c r="B84" s="108" t="s">
        <v>305</v>
      </c>
      <c r="C84" s="114">
        <v>66456.635102</v>
      </c>
      <c r="D84" s="114">
        <v>47567.910230119996</v>
      </c>
    </row>
    <row r="85" spans="2:4">
      <c r="B85" s="110" t="s">
        <v>281</v>
      </c>
      <c r="C85" s="113">
        <v>66456.635102</v>
      </c>
      <c r="D85" s="113">
        <v>47567.910230119996</v>
      </c>
    </row>
    <row r="86" spans="2:4">
      <c r="B86" s="108" t="s">
        <v>283</v>
      </c>
      <c r="C86" s="114">
        <v>110935.488254</v>
      </c>
      <c r="D86" s="114">
        <v>63520.517826680007</v>
      </c>
    </row>
    <row r="87" spans="2:4">
      <c r="B87" s="110" t="s">
        <v>281</v>
      </c>
      <c r="C87" s="113">
        <v>110935.488254</v>
      </c>
      <c r="D87" s="113">
        <v>63520.517826680007</v>
      </c>
    </row>
    <row r="88" spans="2:4">
      <c r="B88" s="108" t="s">
        <v>284</v>
      </c>
      <c r="C88" s="114">
        <v>1330.4775119999999</v>
      </c>
      <c r="D88" s="114">
        <v>118.35511052999999</v>
      </c>
    </row>
    <row r="89" spans="2:4">
      <c r="B89" s="110" t="s">
        <v>281</v>
      </c>
      <c r="C89" s="113">
        <v>1330.4775119999999</v>
      </c>
      <c r="D89" s="113">
        <v>118.35511052999999</v>
      </c>
    </row>
    <row r="90" spans="2:4">
      <c r="B90" s="111" t="s">
        <v>1498</v>
      </c>
      <c r="C90" s="112">
        <v>53729.432507999998</v>
      </c>
      <c r="D90" s="112">
        <v>26048.745738760023</v>
      </c>
    </row>
    <row r="91" spans="2:4">
      <c r="B91" s="105" t="s">
        <v>279</v>
      </c>
      <c r="C91" s="113">
        <v>3954.8934810000001</v>
      </c>
      <c r="D91" s="113">
        <v>1913.7633678399995</v>
      </c>
    </row>
    <row r="92" spans="2:4">
      <c r="B92" s="108" t="s">
        <v>280</v>
      </c>
      <c r="C92" s="114">
        <v>1822.0397680000001</v>
      </c>
      <c r="D92" s="114">
        <v>1080.8107761299998</v>
      </c>
    </row>
    <row r="93" spans="2:4">
      <c r="B93" s="110" t="s">
        <v>281</v>
      </c>
      <c r="C93" s="113">
        <v>150</v>
      </c>
      <c r="D93" s="113">
        <v>0.42</v>
      </c>
    </row>
    <row r="94" spans="2:4">
      <c r="B94" s="109" t="s">
        <v>306</v>
      </c>
      <c r="C94" s="113">
        <v>56.373148999999998</v>
      </c>
      <c r="D94" s="113">
        <v>29.25760056</v>
      </c>
    </row>
    <row r="95" spans="2:4">
      <c r="B95" s="110" t="s">
        <v>307</v>
      </c>
      <c r="C95" s="113">
        <v>56.373148999999998</v>
      </c>
      <c r="D95" s="113">
        <v>29.25760056</v>
      </c>
    </row>
    <row r="96" spans="2:4">
      <c r="B96" s="109" t="s">
        <v>308</v>
      </c>
      <c r="C96" s="113">
        <v>1.7786869999999999</v>
      </c>
      <c r="D96" s="113">
        <v>8.7923823500000005</v>
      </c>
    </row>
    <row r="97" spans="2:4">
      <c r="B97" s="110" t="s">
        <v>309</v>
      </c>
      <c r="C97" s="113">
        <v>1.7786869999999999</v>
      </c>
      <c r="D97" s="113">
        <v>8.7923823500000005</v>
      </c>
    </row>
    <row r="98" spans="2:4">
      <c r="B98" s="109" t="s">
        <v>310</v>
      </c>
      <c r="C98" s="113">
        <v>50.118684000000002</v>
      </c>
      <c r="D98" s="113">
        <v>8.483925300000001</v>
      </c>
    </row>
    <row r="99" spans="2:4">
      <c r="B99" s="110" t="s">
        <v>311</v>
      </c>
      <c r="C99" s="113">
        <v>50.118684000000002</v>
      </c>
      <c r="D99" s="113">
        <v>8.483925300000001</v>
      </c>
    </row>
    <row r="100" spans="2:4">
      <c r="B100" s="109" t="s">
        <v>312</v>
      </c>
      <c r="C100" s="113">
        <v>35.402723000000002</v>
      </c>
      <c r="D100" s="113">
        <v>17.841350810000002</v>
      </c>
    </row>
    <row r="101" spans="2:4">
      <c r="B101" s="110" t="s">
        <v>313</v>
      </c>
      <c r="C101" s="113">
        <v>35.402723000000002</v>
      </c>
      <c r="D101" s="113">
        <v>17.841350810000002</v>
      </c>
    </row>
    <row r="102" spans="2:4">
      <c r="B102" s="109" t="s">
        <v>314</v>
      </c>
      <c r="C102" s="113">
        <v>42.236327000000003</v>
      </c>
      <c r="D102" s="113">
        <v>0</v>
      </c>
    </row>
    <row r="103" spans="2:4">
      <c r="B103" s="110" t="s">
        <v>315</v>
      </c>
      <c r="C103" s="113">
        <v>42.236327000000003</v>
      </c>
      <c r="D103" s="113">
        <v>0</v>
      </c>
    </row>
    <row r="104" spans="2:4">
      <c r="B104" s="109" t="s">
        <v>316</v>
      </c>
      <c r="C104" s="113">
        <v>95.146553999999995</v>
      </c>
      <c r="D104" s="113">
        <v>69.551929200000004</v>
      </c>
    </row>
    <row r="105" spans="2:4">
      <c r="B105" s="110" t="s">
        <v>317</v>
      </c>
      <c r="C105" s="113">
        <v>95.146553999999995</v>
      </c>
      <c r="D105" s="113">
        <v>69.551929200000004</v>
      </c>
    </row>
    <row r="106" spans="2:4">
      <c r="B106" s="109" t="s">
        <v>318</v>
      </c>
      <c r="C106" s="113">
        <v>68.631315999999998</v>
      </c>
      <c r="D106" s="113">
        <v>28.486542669999999</v>
      </c>
    </row>
    <row r="107" spans="2:4">
      <c r="B107" s="110" t="s">
        <v>319</v>
      </c>
      <c r="C107" s="113">
        <v>68.631315999999998</v>
      </c>
      <c r="D107" s="113">
        <v>28.486542669999999</v>
      </c>
    </row>
    <row r="108" spans="2:4">
      <c r="B108" s="109" t="s">
        <v>320</v>
      </c>
      <c r="C108" s="113">
        <v>16.655859</v>
      </c>
      <c r="D108" s="113">
        <v>10.95918236</v>
      </c>
    </row>
    <row r="109" spans="2:4">
      <c r="B109" s="110" t="s">
        <v>1483</v>
      </c>
      <c r="C109" s="113">
        <v>16.655859</v>
      </c>
      <c r="D109" s="113">
        <v>10.95918236</v>
      </c>
    </row>
    <row r="110" spans="2:4">
      <c r="B110" s="109" t="s">
        <v>321</v>
      </c>
      <c r="C110" s="113">
        <v>54.403613999999997</v>
      </c>
      <c r="D110" s="113">
        <v>3.1740156399999999</v>
      </c>
    </row>
    <row r="111" spans="2:4">
      <c r="B111" s="110" t="s">
        <v>322</v>
      </c>
      <c r="C111" s="113">
        <v>54.403613999999997</v>
      </c>
      <c r="D111" s="113">
        <v>3.1740156399999999</v>
      </c>
    </row>
    <row r="112" spans="2:4">
      <c r="B112" s="109" t="s">
        <v>323</v>
      </c>
      <c r="C112" s="113">
        <v>150</v>
      </c>
      <c r="D112" s="113">
        <v>276.89628212999997</v>
      </c>
    </row>
    <row r="113" spans="2:11">
      <c r="B113" s="110" t="s">
        <v>324</v>
      </c>
      <c r="C113" s="113">
        <v>150</v>
      </c>
      <c r="D113" s="113">
        <v>276.89628212999997</v>
      </c>
    </row>
    <row r="114" spans="2:11">
      <c r="B114" s="109" t="s">
        <v>325</v>
      </c>
      <c r="C114" s="113">
        <v>0</v>
      </c>
      <c r="D114" s="113">
        <v>7.4353465599999993</v>
      </c>
    </row>
    <row r="115" spans="2:11">
      <c r="B115" s="110" t="s">
        <v>326</v>
      </c>
      <c r="C115" s="113">
        <v>0</v>
      </c>
      <c r="D115" s="113">
        <v>7.4353465599999993</v>
      </c>
    </row>
    <row r="116" spans="2:11">
      <c r="B116" s="109" t="s">
        <v>327</v>
      </c>
      <c r="C116" s="113">
        <v>613.31977099999995</v>
      </c>
      <c r="D116" s="113">
        <v>403.91164278999997</v>
      </c>
      <c r="I116" s="39"/>
      <c r="J116" s="30"/>
      <c r="K116" s="36"/>
    </row>
    <row r="117" spans="2:11">
      <c r="B117" s="110" t="s">
        <v>328</v>
      </c>
      <c r="C117" s="113">
        <v>613.31977099999995</v>
      </c>
      <c r="D117" s="113">
        <v>403.91164278999997</v>
      </c>
      <c r="I117" s="40"/>
      <c r="J117" s="38"/>
      <c r="K117" s="37"/>
    </row>
    <row r="118" spans="2:11">
      <c r="B118" s="109" t="s">
        <v>329</v>
      </c>
      <c r="C118" s="113">
        <v>300</v>
      </c>
      <c r="D118" s="113">
        <v>97.255818599999998</v>
      </c>
    </row>
    <row r="119" spans="2:11">
      <c r="B119" s="110" t="s">
        <v>330</v>
      </c>
      <c r="C119" s="113">
        <v>300</v>
      </c>
      <c r="D119" s="113">
        <v>97.255818599999998</v>
      </c>
    </row>
    <row r="120" spans="2:11" ht="21.75" customHeight="1">
      <c r="B120" s="109" t="s">
        <v>331</v>
      </c>
      <c r="C120" s="113">
        <v>187.973084</v>
      </c>
      <c r="D120" s="113">
        <v>30.877500559999998</v>
      </c>
    </row>
    <row r="121" spans="2:11" ht="15" customHeight="1">
      <c r="B121" s="110" t="s">
        <v>332</v>
      </c>
      <c r="C121" s="113">
        <v>187.973084</v>
      </c>
      <c r="D121" s="113">
        <v>30.877500559999998</v>
      </c>
    </row>
    <row r="122" spans="2:11" ht="12.75" customHeight="1">
      <c r="B122" s="109" t="s">
        <v>333</v>
      </c>
      <c r="C122" s="113">
        <v>0</v>
      </c>
      <c r="D122" s="113">
        <v>0</v>
      </c>
      <c r="J122" s="10"/>
      <c r="K122" s="10"/>
    </row>
    <row r="123" spans="2:11" ht="23.25" customHeight="1">
      <c r="B123" s="110" t="s">
        <v>334</v>
      </c>
      <c r="C123" s="113">
        <v>0</v>
      </c>
      <c r="D123" s="113">
        <v>0</v>
      </c>
      <c r="I123" s="9"/>
      <c r="J123" s="10"/>
      <c r="K123" s="10"/>
    </row>
    <row r="124" spans="2:11">
      <c r="B124" s="109" t="s">
        <v>335</v>
      </c>
      <c r="C124" s="113">
        <v>0</v>
      </c>
      <c r="D124" s="113">
        <v>0</v>
      </c>
      <c r="I124" s="9"/>
      <c r="J124" s="10"/>
      <c r="K124" s="10"/>
    </row>
    <row r="125" spans="2:11">
      <c r="B125" s="110" t="s">
        <v>336</v>
      </c>
      <c r="C125" s="113">
        <v>0</v>
      </c>
      <c r="D125" s="113">
        <v>0</v>
      </c>
      <c r="I125" s="9"/>
      <c r="J125" s="10"/>
      <c r="K125" s="10"/>
    </row>
    <row r="126" spans="2:11">
      <c r="B126" s="109" t="s">
        <v>337</v>
      </c>
      <c r="C126" s="113">
        <v>0</v>
      </c>
      <c r="D126" s="113">
        <v>2.5587616400000002</v>
      </c>
      <c r="I126" s="9"/>
      <c r="J126" s="10"/>
      <c r="K126" s="10"/>
    </row>
    <row r="127" spans="2:11">
      <c r="B127" s="110" t="s">
        <v>338</v>
      </c>
      <c r="C127" s="113">
        <v>0</v>
      </c>
      <c r="D127" s="113">
        <v>2.5587616400000002</v>
      </c>
      <c r="I127" s="9"/>
      <c r="J127" s="10"/>
      <c r="K127" s="10"/>
    </row>
    <row r="128" spans="2:11">
      <c r="B128" s="109" t="s">
        <v>339</v>
      </c>
      <c r="C128" s="113">
        <v>0</v>
      </c>
      <c r="D128" s="113">
        <v>23.042085520000001</v>
      </c>
    </row>
    <row r="129" spans="2:4">
      <c r="B129" s="110" t="s">
        <v>340</v>
      </c>
      <c r="C129" s="113">
        <v>0</v>
      </c>
      <c r="D129" s="113">
        <v>23.042085520000001</v>
      </c>
    </row>
    <row r="130" spans="2:4">
      <c r="B130" s="109" t="s">
        <v>341</v>
      </c>
      <c r="C130" s="113">
        <v>0</v>
      </c>
      <c r="D130" s="113">
        <v>0</v>
      </c>
    </row>
    <row r="131" spans="2:4">
      <c r="B131" s="110" t="s">
        <v>342</v>
      </c>
      <c r="C131" s="113">
        <v>0</v>
      </c>
      <c r="D131" s="113">
        <v>0</v>
      </c>
    </row>
    <row r="132" spans="2:4">
      <c r="B132" s="109" t="s">
        <v>343</v>
      </c>
      <c r="C132" s="113">
        <v>0</v>
      </c>
      <c r="D132" s="113">
        <v>5.36516386</v>
      </c>
    </row>
    <row r="133" spans="2:4">
      <c r="B133" s="110" t="s">
        <v>344</v>
      </c>
      <c r="C133" s="113">
        <v>0</v>
      </c>
      <c r="D133" s="113">
        <v>5.36516386</v>
      </c>
    </row>
    <row r="134" spans="2:4">
      <c r="B134" s="109" t="s">
        <v>345</v>
      </c>
      <c r="C134" s="113">
        <v>0</v>
      </c>
      <c r="D134" s="113">
        <v>17.945196790000001</v>
      </c>
    </row>
    <row r="135" spans="2:4">
      <c r="B135" s="110" t="s">
        <v>346</v>
      </c>
      <c r="C135" s="113">
        <v>0</v>
      </c>
      <c r="D135" s="113">
        <v>17.945196790000001</v>
      </c>
    </row>
    <row r="136" spans="2:4">
      <c r="B136" s="109" t="s">
        <v>347</v>
      </c>
      <c r="C136" s="113">
        <v>0</v>
      </c>
      <c r="D136" s="113">
        <v>38.556048789999998</v>
      </c>
    </row>
    <row r="137" spans="2:4">
      <c r="B137" s="110" t="s">
        <v>348</v>
      </c>
      <c r="C137" s="113">
        <v>0</v>
      </c>
      <c r="D137" s="113">
        <v>38.556048789999998</v>
      </c>
    </row>
    <row r="138" spans="2:4">
      <c r="B138" s="109" t="s">
        <v>349</v>
      </c>
      <c r="C138" s="113">
        <v>0</v>
      </c>
      <c r="D138" s="113">
        <v>0</v>
      </c>
    </row>
    <row r="139" spans="2:4">
      <c r="B139" s="110" t="s">
        <v>350</v>
      </c>
      <c r="C139" s="113">
        <v>0</v>
      </c>
      <c r="D139" s="113">
        <v>0</v>
      </c>
    </row>
    <row r="140" spans="2:4">
      <c r="B140" s="109" t="s">
        <v>351</v>
      </c>
      <c r="C140" s="113">
        <v>0</v>
      </c>
      <c r="D140" s="113">
        <v>0</v>
      </c>
    </row>
    <row r="141" spans="2:4">
      <c r="B141" s="110" t="s">
        <v>352</v>
      </c>
      <c r="C141" s="113">
        <v>0</v>
      </c>
      <c r="D141" s="113">
        <v>0</v>
      </c>
    </row>
    <row r="142" spans="2:4">
      <c r="B142" s="108" t="s">
        <v>305</v>
      </c>
      <c r="C142" s="114">
        <v>1524.48</v>
      </c>
      <c r="D142" s="114">
        <v>714.94858232999991</v>
      </c>
    </row>
    <row r="143" spans="2:4">
      <c r="B143" s="109" t="s">
        <v>353</v>
      </c>
      <c r="C143" s="113">
        <v>1524.48</v>
      </c>
      <c r="D143" s="113">
        <v>714.94858232999991</v>
      </c>
    </row>
    <row r="144" spans="2:4">
      <c r="B144" s="110" t="s">
        <v>354</v>
      </c>
      <c r="C144" s="113">
        <v>1524.48</v>
      </c>
      <c r="D144" s="113">
        <v>714.94858232999991</v>
      </c>
    </row>
    <row r="145" spans="2:4">
      <c r="B145" s="108" t="s">
        <v>283</v>
      </c>
      <c r="C145" s="114">
        <v>569.09114699999998</v>
      </c>
      <c r="D145" s="114">
        <v>118.00400938</v>
      </c>
    </row>
    <row r="146" spans="2:4">
      <c r="B146" s="110" t="s">
        <v>281</v>
      </c>
      <c r="C146" s="113">
        <v>115.866147</v>
      </c>
      <c r="D146" s="113">
        <v>0.54</v>
      </c>
    </row>
    <row r="147" spans="2:4">
      <c r="B147" s="109" t="s">
        <v>355</v>
      </c>
      <c r="C147" s="113">
        <v>0</v>
      </c>
      <c r="D147" s="113">
        <v>0</v>
      </c>
    </row>
    <row r="148" spans="2:4">
      <c r="B148" s="110" t="s">
        <v>356</v>
      </c>
      <c r="C148" s="113">
        <v>0</v>
      </c>
      <c r="D148" s="113">
        <v>0</v>
      </c>
    </row>
    <row r="149" spans="2:4">
      <c r="B149" s="109" t="s">
        <v>357</v>
      </c>
      <c r="C149" s="113">
        <v>0</v>
      </c>
      <c r="D149" s="113">
        <v>0</v>
      </c>
    </row>
    <row r="150" spans="2:4">
      <c r="B150" s="110" t="s">
        <v>358</v>
      </c>
      <c r="C150" s="113">
        <v>0</v>
      </c>
      <c r="D150" s="113">
        <v>0</v>
      </c>
    </row>
    <row r="151" spans="2:4">
      <c r="B151" s="109" t="s">
        <v>323</v>
      </c>
      <c r="C151" s="113">
        <v>0</v>
      </c>
      <c r="D151" s="113">
        <v>110.73697940999999</v>
      </c>
    </row>
    <row r="152" spans="2:4">
      <c r="B152" s="110" t="s">
        <v>324</v>
      </c>
      <c r="C152" s="113">
        <v>0</v>
      </c>
      <c r="D152" s="113">
        <v>110.73697940999999</v>
      </c>
    </row>
    <row r="153" spans="2:4">
      <c r="B153" s="109" t="s">
        <v>359</v>
      </c>
      <c r="C153" s="113">
        <v>453.22500000000002</v>
      </c>
      <c r="D153" s="113">
        <v>6.7270299700000002</v>
      </c>
    </row>
    <row r="154" spans="2:4">
      <c r="B154" s="110" t="s">
        <v>360</v>
      </c>
      <c r="C154" s="113">
        <v>453.22500000000002</v>
      </c>
      <c r="D154" s="113">
        <v>6.7270299700000002</v>
      </c>
    </row>
    <row r="155" spans="2:4">
      <c r="B155" s="109" t="s">
        <v>361</v>
      </c>
      <c r="C155" s="113">
        <v>0</v>
      </c>
      <c r="D155" s="113">
        <v>0</v>
      </c>
    </row>
    <row r="156" spans="2:4">
      <c r="B156" s="110" t="s">
        <v>362</v>
      </c>
      <c r="C156" s="113">
        <v>0</v>
      </c>
      <c r="D156" s="113">
        <v>0</v>
      </c>
    </row>
    <row r="157" spans="2:4">
      <c r="B157" s="109" t="s">
        <v>363</v>
      </c>
      <c r="C157" s="113">
        <v>0</v>
      </c>
      <c r="D157" s="113">
        <v>0</v>
      </c>
    </row>
    <row r="158" spans="2:4">
      <c r="B158" s="110" t="s">
        <v>364</v>
      </c>
      <c r="C158" s="113">
        <v>0</v>
      </c>
      <c r="D158" s="113">
        <v>0</v>
      </c>
    </row>
    <row r="159" spans="2:4">
      <c r="B159" s="109" t="s">
        <v>365</v>
      </c>
      <c r="C159" s="113">
        <v>0</v>
      </c>
      <c r="D159" s="113">
        <v>0</v>
      </c>
    </row>
    <row r="160" spans="2:4">
      <c r="B160" s="110" t="s">
        <v>366</v>
      </c>
      <c r="C160" s="113">
        <v>0</v>
      </c>
      <c r="D160" s="113">
        <v>0</v>
      </c>
    </row>
    <row r="161" spans="2:4">
      <c r="B161" s="109" t="s">
        <v>333</v>
      </c>
      <c r="C161" s="113">
        <v>0</v>
      </c>
      <c r="D161" s="113">
        <v>0</v>
      </c>
    </row>
    <row r="162" spans="2:4">
      <c r="B162" s="110" t="s">
        <v>334</v>
      </c>
      <c r="C162" s="113">
        <v>0</v>
      </c>
      <c r="D162" s="113">
        <v>0</v>
      </c>
    </row>
    <row r="163" spans="2:4">
      <c r="B163" s="108" t="s">
        <v>284</v>
      </c>
      <c r="C163" s="114">
        <v>39.282566000000003</v>
      </c>
      <c r="D163" s="114">
        <v>0</v>
      </c>
    </row>
    <row r="164" spans="2:4">
      <c r="B164" s="110" t="s">
        <v>281</v>
      </c>
      <c r="C164" s="113">
        <v>39.282566000000003</v>
      </c>
      <c r="D164" s="113">
        <v>0</v>
      </c>
    </row>
    <row r="165" spans="2:4">
      <c r="B165" s="105" t="s">
        <v>285</v>
      </c>
      <c r="C165" s="113">
        <v>2952.6481140000001</v>
      </c>
      <c r="D165" s="113">
        <v>568.56046017999995</v>
      </c>
    </row>
    <row r="166" spans="2:4">
      <c r="B166" s="108" t="s">
        <v>280</v>
      </c>
      <c r="C166" s="114">
        <v>846.75633200000004</v>
      </c>
      <c r="D166" s="114">
        <v>402.34023227999995</v>
      </c>
    </row>
    <row r="167" spans="2:4">
      <c r="B167" s="109" t="s">
        <v>367</v>
      </c>
      <c r="C167" s="113">
        <v>45.981827000000003</v>
      </c>
      <c r="D167" s="113">
        <v>9.4660447199999993</v>
      </c>
    </row>
    <row r="168" spans="2:4">
      <c r="B168" s="110" t="s">
        <v>368</v>
      </c>
      <c r="C168" s="113">
        <v>45.981827000000003</v>
      </c>
      <c r="D168" s="113">
        <v>9.4660447199999993</v>
      </c>
    </row>
    <row r="169" spans="2:4">
      <c r="B169" s="109" t="s">
        <v>369</v>
      </c>
      <c r="C169" s="113">
        <v>30.420183999999999</v>
      </c>
      <c r="D169" s="113">
        <v>6.4512832599999985</v>
      </c>
    </row>
    <row r="170" spans="2:4">
      <c r="B170" s="110" t="s">
        <v>370</v>
      </c>
      <c r="C170" s="113">
        <v>30.420183999999999</v>
      </c>
      <c r="D170" s="113">
        <v>6.4512832599999985</v>
      </c>
    </row>
    <row r="171" spans="2:4">
      <c r="B171" s="109" t="s">
        <v>371</v>
      </c>
      <c r="C171" s="113">
        <v>103.604905</v>
      </c>
      <c r="D171" s="113">
        <v>89.455407620000003</v>
      </c>
    </row>
    <row r="172" spans="2:4">
      <c r="B172" s="110" t="s">
        <v>372</v>
      </c>
      <c r="C172" s="113">
        <v>103.604905</v>
      </c>
      <c r="D172" s="113">
        <v>89.455407620000003</v>
      </c>
    </row>
    <row r="173" spans="2:4">
      <c r="B173" s="109" t="s">
        <v>373</v>
      </c>
      <c r="C173" s="113">
        <v>11.391855</v>
      </c>
      <c r="D173" s="113">
        <v>0</v>
      </c>
    </row>
    <row r="174" spans="2:4">
      <c r="B174" s="110" t="s">
        <v>374</v>
      </c>
      <c r="C174" s="113">
        <v>11.391855</v>
      </c>
      <c r="D174" s="113">
        <v>0</v>
      </c>
    </row>
    <row r="175" spans="2:4">
      <c r="B175" s="109" t="s">
        <v>375</v>
      </c>
      <c r="C175" s="113">
        <v>41.005532000000002</v>
      </c>
      <c r="D175" s="113">
        <v>0.88155969999999995</v>
      </c>
    </row>
    <row r="176" spans="2:4">
      <c r="B176" s="110" t="s">
        <v>376</v>
      </c>
      <c r="C176" s="113">
        <v>41.005532000000002</v>
      </c>
      <c r="D176" s="113">
        <v>0.88155969999999995</v>
      </c>
    </row>
    <row r="177" spans="2:4">
      <c r="B177" s="109" t="s">
        <v>377</v>
      </c>
      <c r="C177" s="113">
        <v>5.4007740000000002</v>
      </c>
      <c r="D177" s="113">
        <v>0</v>
      </c>
    </row>
    <row r="178" spans="2:4">
      <c r="B178" s="110" t="s">
        <v>378</v>
      </c>
      <c r="C178" s="113">
        <v>5.4007740000000002</v>
      </c>
      <c r="D178" s="113">
        <v>0</v>
      </c>
    </row>
    <row r="179" spans="2:4">
      <c r="B179" s="109" t="s">
        <v>379</v>
      </c>
      <c r="C179" s="113">
        <v>96.772452000000001</v>
      </c>
      <c r="D179" s="113">
        <v>16.546192390000002</v>
      </c>
    </row>
    <row r="180" spans="2:4">
      <c r="B180" s="110" t="s">
        <v>380</v>
      </c>
      <c r="C180" s="113">
        <v>96.772452000000001</v>
      </c>
      <c r="D180" s="113">
        <v>16.546192390000002</v>
      </c>
    </row>
    <row r="181" spans="2:4">
      <c r="B181" s="109" t="s">
        <v>381</v>
      </c>
      <c r="C181" s="113">
        <v>4.9170999999999999E-2</v>
      </c>
      <c r="D181" s="113">
        <v>0</v>
      </c>
    </row>
    <row r="182" spans="2:4">
      <c r="B182" s="110" t="s">
        <v>382</v>
      </c>
      <c r="C182" s="113">
        <v>4.9170999999999999E-2</v>
      </c>
      <c r="D182" s="113">
        <v>0</v>
      </c>
    </row>
    <row r="183" spans="2:4">
      <c r="B183" s="109" t="s">
        <v>383</v>
      </c>
      <c r="C183" s="113">
        <v>130</v>
      </c>
      <c r="D183" s="113">
        <v>66.85796710000001</v>
      </c>
    </row>
    <row r="184" spans="2:4">
      <c r="B184" s="110" t="s">
        <v>384</v>
      </c>
      <c r="C184" s="113">
        <v>130</v>
      </c>
      <c r="D184" s="113">
        <v>66.85796710000001</v>
      </c>
    </row>
    <row r="185" spans="2:4">
      <c r="B185" s="109" t="s">
        <v>385</v>
      </c>
      <c r="C185" s="113">
        <v>0</v>
      </c>
      <c r="D185" s="113">
        <v>0</v>
      </c>
    </row>
    <row r="186" spans="2:4">
      <c r="B186" s="110" t="s">
        <v>386</v>
      </c>
      <c r="C186" s="113">
        <v>0</v>
      </c>
      <c r="D186" s="113">
        <v>0</v>
      </c>
    </row>
    <row r="187" spans="2:4">
      <c r="B187" s="109" t="s">
        <v>387</v>
      </c>
      <c r="C187" s="113">
        <v>0</v>
      </c>
      <c r="D187" s="113">
        <v>0</v>
      </c>
    </row>
    <row r="188" spans="2:4">
      <c r="B188" s="110" t="s">
        <v>388</v>
      </c>
      <c r="C188" s="113">
        <v>0</v>
      </c>
      <c r="D188" s="113">
        <v>0</v>
      </c>
    </row>
    <row r="189" spans="2:4">
      <c r="B189" s="109" t="s">
        <v>389</v>
      </c>
      <c r="C189" s="113">
        <v>15.440588999999999</v>
      </c>
      <c r="D189" s="113">
        <v>0</v>
      </c>
    </row>
    <row r="190" spans="2:4">
      <c r="B190" s="110" t="s">
        <v>390</v>
      </c>
      <c r="C190" s="113">
        <v>15.440588999999999</v>
      </c>
      <c r="D190" s="113">
        <v>0</v>
      </c>
    </row>
    <row r="191" spans="2:4">
      <c r="B191" s="109" t="s">
        <v>391</v>
      </c>
      <c r="C191" s="113">
        <v>14.907114999999999</v>
      </c>
      <c r="D191" s="113">
        <v>4.5719674000000001</v>
      </c>
    </row>
    <row r="192" spans="2:4">
      <c r="B192" s="110" t="s">
        <v>392</v>
      </c>
      <c r="C192" s="113">
        <v>14.907114999999999</v>
      </c>
      <c r="D192" s="113">
        <v>4.5719674000000001</v>
      </c>
    </row>
    <row r="193" spans="2:4">
      <c r="B193" s="109" t="s">
        <v>393</v>
      </c>
      <c r="C193" s="113">
        <v>5.628082</v>
      </c>
      <c r="D193" s="113">
        <v>0</v>
      </c>
    </row>
    <row r="194" spans="2:4">
      <c r="B194" s="110" t="s">
        <v>394</v>
      </c>
      <c r="C194" s="113">
        <v>5.628082</v>
      </c>
      <c r="D194" s="113">
        <v>0</v>
      </c>
    </row>
    <row r="195" spans="2:4">
      <c r="B195" s="109" t="s">
        <v>395</v>
      </c>
      <c r="C195" s="113">
        <v>346.15384599999999</v>
      </c>
      <c r="D195" s="113">
        <v>208.10981009</v>
      </c>
    </row>
    <row r="196" spans="2:4">
      <c r="B196" s="110" t="s">
        <v>396</v>
      </c>
      <c r="C196" s="113">
        <v>346.15384599999999</v>
      </c>
      <c r="D196" s="113">
        <v>208.10981009</v>
      </c>
    </row>
    <row r="197" spans="2:4">
      <c r="B197" s="108" t="s">
        <v>305</v>
      </c>
      <c r="C197" s="114">
        <v>0</v>
      </c>
      <c r="D197" s="114">
        <v>0</v>
      </c>
    </row>
    <row r="198" spans="2:4">
      <c r="B198" s="109" t="s">
        <v>397</v>
      </c>
      <c r="C198" s="113">
        <v>0</v>
      </c>
      <c r="D198" s="113">
        <v>0</v>
      </c>
    </row>
    <row r="199" spans="2:4">
      <c r="B199" s="110" t="s">
        <v>398</v>
      </c>
      <c r="C199" s="113">
        <v>0</v>
      </c>
      <c r="D199" s="113">
        <v>0</v>
      </c>
    </row>
    <row r="200" spans="2:4">
      <c r="B200" s="108" t="s">
        <v>283</v>
      </c>
      <c r="C200" s="114">
        <v>2105.8917820000001</v>
      </c>
      <c r="D200" s="114">
        <v>166.22022790000003</v>
      </c>
    </row>
    <row r="201" spans="2:4">
      <c r="B201" s="109" t="s">
        <v>399</v>
      </c>
      <c r="C201" s="113">
        <v>2105.8917820000001</v>
      </c>
      <c r="D201" s="113">
        <v>164.40757461000004</v>
      </c>
    </row>
    <row r="202" spans="2:4">
      <c r="B202" s="110" t="s">
        <v>400</v>
      </c>
      <c r="C202" s="113">
        <v>1105.8917819999999</v>
      </c>
      <c r="D202" s="113">
        <v>5.7429035199999996</v>
      </c>
    </row>
    <row r="203" spans="2:4">
      <c r="B203" s="110" t="s">
        <v>401</v>
      </c>
      <c r="C203" s="113">
        <v>1000</v>
      </c>
      <c r="D203" s="113">
        <v>158.66467109000004</v>
      </c>
    </row>
    <row r="204" spans="2:4">
      <c r="B204" s="109" t="s">
        <v>402</v>
      </c>
      <c r="C204" s="113">
        <v>0</v>
      </c>
      <c r="D204" s="113">
        <v>0</v>
      </c>
    </row>
    <row r="205" spans="2:4">
      <c r="B205" s="110" t="s">
        <v>403</v>
      </c>
      <c r="C205" s="113">
        <v>0</v>
      </c>
      <c r="D205" s="113">
        <v>0</v>
      </c>
    </row>
    <row r="206" spans="2:4">
      <c r="B206" s="109" t="s">
        <v>404</v>
      </c>
      <c r="C206" s="113">
        <v>0</v>
      </c>
      <c r="D206" s="113">
        <v>0</v>
      </c>
    </row>
    <row r="207" spans="2:4">
      <c r="B207" s="110" t="s">
        <v>405</v>
      </c>
      <c r="C207" s="113">
        <v>0</v>
      </c>
      <c r="D207" s="113">
        <v>0</v>
      </c>
    </row>
    <row r="208" spans="2:4">
      <c r="B208" s="109" t="s">
        <v>406</v>
      </c>
      <c r="C208" s="113">
        <v>0</v>
      </c>
      <c r="D208" s="113">
        <v>1.8126532900000001</v>
      </c>
    </row>
    <row r="209" spans="2:4">
      <c r="B209" s="110" t="s">
        <v>407</v>
      </c>
      <c r="C209" s="113">
        <v>0</v>
      </c>
      <c r="D209" s="113">
        <v>1.8126532900000001</v>
      </c>
    </row>
    <row r="210" spans="2:4">
      <c r="B210" s="105" t="s">
        <v>408</v>
      </c>
      <c r="C210" s="113">
        <v>1116.546664</v>
      </c>
      <c r="D210" s="113">
        <v>464.28413620000003</v>
      </c>
    </row>
    <row r="211" spans="2:4">
      <c r="B211" s="108" t="s">
        <v>280</v>
      </c>
      <c r="C211" s="114">
        <v>439.91715099999999</v>
      </c>
      <c r="D211" s="114">
        <v>234.67704198999999</v>
      </c>
    </row>
    <row r="212" spans="2:4">
      <c r="B212" s="109" t="s">
        <v>409</v>
      </c>
      <c r="C212" s="113">
        <v>10.27655</v>
      </c>
      <c r="D212" s="113">
        <v>0</v>
      </c>
    </row>
    <row r="213" spans="2:4">
      <c r="B213" s="110" t="s">
        <v>410</v>
      </c>
      <c r="C213" s="113">
        <v>10.27655</v>
      </c>
      <c r="D213" s="113">
        <v>0</v>
      </c>
    </row>
    <row r="214" spans="2:4">
      <c r="B214" s="109" t="s">
        <v>411</v>
      </c>
      <c r="C214" s="113">
        <v>2.7865310000000001</v>
      </c>
      <c r="D214" s="113">
        <v>0</v>
      </c>
    </row>
    <row r="215" spans="2:4">
      <c r="B215" s="110" t="s">
        <v>412</v>
      </c>
      <c r="C215" s="113">
        <v>2.7865310000000001</v>
      </c>
      <c r="D215" s="113">
        <v>0</v>
      </c>
    </row>
    <row r="216" spans="2:4">
      <c r="B216" s="109" t="s">
        <v>413</v>
      </c>
      <c r="C216" s="113">
        <v>7.0139999999999994E-2</v>
      </c>
      <c r="D216" s="113">
        <v>0.42637798999999998</v>
      </c>
    </row>
    <row r="217" spans="2:4">
      <c r="B217" s="110" t="s">
        <v>414</v>
      </c>
      <c r="C217" s="113">
        <v>7.0139999999999994E-2</v>
      </c>
      <c r="D217" s="113">
        <v>0.42637798999999998</v>
      </c>
    </row>
    <row r="218" spans="2:4">
      <c r="B218" s="109" t="s">
        <v>415</v>
      </c>
      <c r="C218" s="113">
        <v>4.3472999999999998E-2</v>
      </c>
      <c r="D218" s="113">
        <v>0</v>
      </c>
    </row>
    <row r="219" spans="2:4">
      <c r="B219" s="110" t="s">
        <v>416</v>
      </c>
      <c r="C219" s="113">
        <v>4.3472999999999998E-2</v>
      </c>
      <c r="D219" s="113">
        <v>0</v>
      </c>
    </row>
    <row r="220" spans="2:4">
      <c r="B220" s="109" t="s">
        <v>417</v>
      </c>
      <c r="C220" s="113">
        <v>14.510408999999999</v>
      </c>
      <c r="D220" s="113">
        <v>0</v>
      </c>
    </row>
    <row r="221" spans="2:4">
      <c r="B221" s="110" t="s">
        <v>418</v>
      </c>
      <c r="C221" s="113">
        <v>14.510408999999999</v>
      </c>
      <c r="D221" s="113">
        <v>0</v>
      </c>
    </row>
    <row r="222" spans="2:4">
      <c r="B222" s="109" t="s">
        <v>419</v>
      </c>
      <c r="C222" s="113">
        <v>14.911716</v>
      </c>
      <c r="D222" s="113">
        <v>0</v>
      </c>
    </row>
    <row r="223" spans="2:4">
      <c r="B223" s="110" t="s">
        <v>420</v>
      </c>
      <c r="C223" s="113">
        <v>14.911716</v>
      </c>
      <c r="D223" s="113">
        <v>0</v>
      </c>
    </row>
    <row r="224" spans="2:4">
      <c r="B224" s="109" t="s">
        <v>421</v>
      </c>
      <c r="C224" s="113">
        <v>17.155654999999999</v>
      </c>
      <c r="D224" s="113">
        <v>12.670988019999999</v>
      </c>
    </row>
    <row r="225" spans="2:4">
      <c r="B225" s="110" t="s">
        <v>422</v>
      </c>
      <c r="C225" s="113">
        <v>17.155654999999999</v>
      </c>
      <c r="D225" s="113">
        <v>12.670988019999999</v>
      </c>
    </row>
    <row r="226" spans="2:4">
      <c r="B226" s="109" t="s">
        <v>423</v>
      </c>
      <c r="C226" s="113">
        <v>1.4001399999999999</v>
      </c>
      <c r="D226" s="113">
        <v>7.5745201699999996</v>
      </c>
    </row>
    <row r="227" spans="2:4">
      <c r="B227" s="110" t="s">
        <v>424</v>
      </c>
      <c r="C227" s="113">
        <v>1.4001399999999999</v>
      </c>
      <c r="D227" s="113">
        <v>7.5745201699999996</v>
      </c>
    </row>
    <row r="228" spans="2:4">
      <c r="B228" s="109" t="s">
        <v>425</v>
      </c>
      <c r="C228" s="113">
        <v>100</v>
      </c>
      <c r="D228" s="113">
        <v>21.318658450000004</v>
      </c>
    </row>
    <row r="229" spans="2:4">
      <c r="B229" s="110" t="s">
        <v>426</v>
      </c>
      <c r="C229" s="113">
        <v>100</v>
      </c>
      <c r="D229" s="113">
        <v>21.318658450000004</v>
      </c>
    </row>
    <row r="230" spans="2:4">
      <c r="B230" s="109" t="s">
        <v>427</v>
      </c>
      <c r="C230" s="113">
        <v>3.623605</v>
      </c>
      <c r="D230" s="113">
        <v>1.63062942</v>
      </c>
    </row>
    <row r="231" spans="2:4">
      <c r="B231" s="110" t="s">
        <v>428</v>
      </c>
      <c r="C231" s="113">
        <v>3.623605</v>
      </c>
      <c r="D231" s="113">
        <v>1.63062942</v>
      </c>
    </row>
    <row r="232" spans="2:4">
      <c r="B232" s="109" t="s">
        <v>429</v>
      </c>
      <c r="C232" s="113">
        <v>0</v>
      </c>
      <c r="D232" s="113">
        <v>0</v>
      </c>
    </row>
    <row r="233" spans="2:4">
      <c r="B233" s="110" t="s">
        <v>430</v>
      </c>
      <c r="C233" s="113">
        <v>0</v>
      </c>
      <c r="D233" s="113">
        <v>0</v>
      </c>
    </row>
    <row r="234" spans="2:4">
      <c r="B234" s="109" t="s">
        <v>431</v>
      </c>
      <c r="C234" s="113">
        <v>0</v>
      </c>
      <c r="D234" s="113">
        <v>3.5598619300000003</v>
      </c>
    </row>
    <row r="235" spans="2:4">
      <c r="B235" s="110" t="s">
        <v>432</v>
      </c>
      <c r="C235" s="113">
        <v>0</v>
      </c>
      <c r="D235" s="113">
        <v>3.5598619300000003</v>
      </c>
    </row>
    <row r="236" spans="2:4">
      <c r="B236" s="109" t="s">
        <v>433</v>
      </c>
      <c r="C236" s="113">
        <v>1.504759</v>
      </c>
      <c r="D236" s="113">
        <v>0</v>
      </c>
    </row>
    <row r="237" spans="2:4">
      <c r="B237" s="110" t="s">
        <v>434</v>
      </c>
      <c r="C237" s="113">
        <v>1.504759</v>
      </c>
      <c r="D237" s="113">
        <v>0</v>
      </c>
    </row>
    <row r="238" spans="2:4">
      <c r="B238" s="109" t="s">
        <v>435</v>
      </c>
      <c r="C238" s="113">
        <v>42.864941000000002</v>
      </c>
      <c r="D238" s="113">
        <v>30.907460619999998</v>
      </c>
    </row>
    <row r="239" spans="2:4">
      <c r="B239" s="110" t="s">
        <v>436</v>
      </c>
      <c r="C239" s="113">
        <v>42.864941000000002</v>
      </c>
      <c r="D239" s="113">
        <v>30.907460619999998</v>
      </c>
    </row>
    <row r="240" spans="2:4">
      <c r="B240" s="109" t="s">
        <v>437</v>
      </c>
      <c r="C240" s="113">
        <v>230.76923199999999</v>
      </c>
      <c r="D240" s="113">
        <v>156.58854538999998</v>
      </c>
    </row>
    <row r="241" spans="2:4">
      <c r="B241" s="110" t="s">
        <v>438</v>
      </c>
      <c r="C241" s="113">
        <v>230.76923199999999</v>
      </c>
      <c r="D241" s="113">
        <v>156.58854538999998</v>
      </c>
    </row>
    <row r="242" spans="2:4">
      <c r="B242" s="109" t="s">
        <v>439</v>
      </c>
      <c r="C242" s="113">
        <v>0</v>
      </c>
      <c r="D242" s="113">
        <v>0</v>
      </c>
    </row>
    <row r="243" spans="2:4">
      <c r="B243" s="110" t="s">
        <v>440</v>
      </c>
      <c r="C243" s="113">
        <v>0</v>
      </c>
      <c r="D243" s="113">
        <v>0</v>
      </c>
    </row>
    <row r="244" spans="2:4">
      <c r="B244" s="108" t="s">
        <v>283</v>
      </c>
      <c r="C244" s="114">
        <v>676.62951299999997</v>
      </c>
      <c r="D244" s="114">
        <v>229.60709421000001</v>
      </c>
    </row>
    <row r="245" spans="2:4">
      <c r="B245" s="110" t="s">
        <v>281</v>
      </c>
      <c r="C245" s="113">
        <v>676.62951299999997</v>
      </c>
      <c r="D245" s="113">
        <v>110.08911259</v>
      </c>
    </row>
    <row r="246" spans="2:4">
      <c r="B246" s="109" t="s">
        <v>441</v>
      </c>
      <c r="C246" s="113">
        <v>0</v>
      </c>
      <c r="D246" s="113">
        <v>0</v>
      </c>
    </row>
    <row r="247" spans="2:4">
      <c r="B247" s="110" t="s">
        <v>442</v>
      </c>
      <c r="C247" s="113">
        <v>0</v>
      </c>
      <c r="D247" s="113">
        <v>0</v>
      </c>
    </row>
    <row r="248" spans="2:4">
      <c r="B248" s="109" t="s">
        <v>399</v>
      </c>
      <c r="C248" s="113">
        <v>0</v>
      </c>
      <c r="D248" s="113">
        <v>119.51798162</v>
      </c>
    </row>
    <row r="249" spans="2:4">
      <c r="B249" s="110" t="s">
        <v>401</v>
      </c>
      <c r="C249" s="113">
        <v>0</v>
      </c>
      <c r="D249" s="113">
        <v>119.51798162</v>
      </c>
    </row>
    <row r="250" spans="2:4">
      <c r="B250" s="105" t="s">
        <v>286</v>
      </c>
      <c r="C250" s="113">
        <v>499.50696599999998</v>
      </c>
      <c r="D250" s="113">
        <v>659.07933137999999</v>
      </c>
    </row>
    <row r="251" spans="2:4">
      <c r="B251" s="108" t="s">
        <v>280</v>
      </c>
      <c r="C251" s="114">
        <v>499.50696599999998</v>
      </c>
      <c r="D251" s="114">
        <v>529.48713931999998</v>
      </c>
    </row>
    <row r="252" spans="2:4">
      <c r="B252" s="109" t="s">
        <v>443</v>
      </c>
      <c r="C252" s="113">
        <v>6.7863999999999994E-2</v>
      </c>
      <c r="D252" s="113">
        <v>0</v>
      </c>
    </row>
    <row r="253" spans="2:4">
      <c r="B253" s="110" t="s">
        <v>444</v>
      </c>
      <c r="C253" s="113">
        <v>6.7863999999999994E-2</v>
      </c>
      <c r="D253" s="113">
        <v>0</v>
      </c>
    </row>
    <row r="254" spans="2:4">
      <c r="B254" s="109" t="s">
        <v>445</v>
      </c>
      <c r="C254" s="113">
        <v>4.8794620000000002</v>
      </c>
      <c r="D254" s="113">
        <v>11.622121870000001</v>
      </c>
    </row>
    <row r="255" spans="2:4">
      <c r="B255" s="110" t="s">
        <v>446</v>
      </c>
      <c r="C255" s="113">
        <v>4.8794620000000002</v>
      </c>
      <c r="D255" s="113">
        <v>11.622121870000001</v>
      </c>
    </row>
    <row r="256" spans="2:4">
      <c r="B256" s="109" t="s">
        <v>447</v>
      </c>
      <c r="C256" s="113">
        <v>214</v>
      </c>
      <c r="D256" s="113">
        <v>220.4592988</v>
      </c>
    </row>
    <row r="257" spans="2:4">
      <c r="B257" s="110" t="s">
        <v>448</v>
      </c>
      <c r="C257" s="113">
        <v>214</v>
      </c>
      <c r="D257" s="113">
        <v>220.4592988</v>
      </c>
    </row>
    <row r="258" spans="2:4">
      <c r="B258" s="109" t="s">
        <v>449</v>
      </c>
      <c r="C258" s="113">
        <v>1.4473370000000001</v>
      </c>
      <c r="D258" s="113">
        <v>2.3391151299999997</v>
      </c>
    </row>
    <row r="259" spans="2:4">
      <c r="B259" s="110" t="s">
        <v>450</v>
      </c>
      <c r="C259" s="113">
        <v>1.4473370000000001</v>
      </c>
      <c r="D259" s="113">
        <v>2.3391151299999997</v>
      </c>
    </row>
    <row r="260" spans="2:4">
      <c r="B260" s="109" t="s">
        <v>451</v>
      </c>
      <c r="C260" s="113">
        <v>17.013874000000001</v>
      </c>
      <c r="D260" s="113">
        <v>15.70671398</v>
      </c>
    </row>
    <row r="261" spans="2:4">
      <c r="B261" s="110" t="s">
        <v>452</v>
      </c>
      <c r="C261" s="113">
        <v>17.013874000000001</v>
      </c>
      <c r="D261" s="113">
        <v>15.70671398</v>
      </c>
    </row>
    <row r="262" spans="2:4">
      <c r="B262" s="109" t="s">
        <v>453</v>
      </c>
      <c r="C262" s="113">
        <v>0.68118299999999998</v>
      </c>
      <c r="D262" s="113">
        <v>6.9761863100000001</v>
      </c>
    </row>
    <row r="263" spans="2:4">
      <c r="B263" s="110" t="s">
        <v>454</v>
      </c>
      <c r="C263" s="113">
        <v>0.68118299999999998</v>
      </c>
      <c r="D263" s="113">
        <v>6.9761863100000001</v>
      </c>
    </row>
    <row r="264" spans="2:4">
      <c r="B264" s="109" t="s">
        <v>455</v>
      </c>
      <c r="C264" s="113">
        <v>53.605469999999997</v>
      </c>
      <c r="D264" s="113">
        <v>12.120146380000001</v>
      </c>
    </row>
    <row r="265" spans="2:4">
      <c r="B265" s="110" t="s">
        <v>456</v>
      </c>
      <c r="C265" s="113">
        <v>53.605469999999997</v>
      </c>
      <c r="D265" s="113">
        <v>12.120146380000001</v>
      </c>
    </row>
    <row r="266" spans="2:4">
      <c r="B266" s="109" t="s">
        <v>457</v>
      </c>
      <c r="C266" s="113">
        <v>130</v>
      </c>
      <c r="D266" s="113">
        <v>126.06358204999999</v>
      </c>
    </row>
    <row r="267" spans="2:4">
      <c r="B267" s="110" t="s">
        <v>458</v>
      </c>
      <c r="C267" s="113">
        <v>130</v>
      </c>
      <c r="D267" s="113">
        <v>126.06358204999999</v>
      </c>
    </row>
    <row r="268" spans="2:4">
      <c r="B268" s="109" t="s">
        <v>459</v>
      </c>
      <c r="C268" s="113">
        <v>0</v>
      </c>
      <c r="D268" s="113">
        <v>0</v>
      </c>
    </row>
    <row r="269" spans="2:4">
      <c r="B269" s="110" t="s">
        <v>460</v>
      </c>
      <c r="C269" s="113">
        <v>0</v>
      </c>
      <c r="D269" s="113">
        <v>0</v>
      </c>
    </row>
    <row r="270" spans="2:4">
      <c r="B270" s="109" t="s">
        <v>461</v>
      </c>
      <c r="C270" s="113">
        <v>13.317906000000001</v>
      </c>
      <c r="D270" s="113">
        <v>0</v>
      </c>
    </row>
    <row r="271" spans="2:4">
      <c r="B271" s="110" t="s">
        <v>462</v>
      </c>
      <c r="C271" s="113">
        <v>13.317906000000001</v>
      </c>
      <c r="D271" s="113">
        <v>0</v>
      </c>
    </row>
    <row r="272" spans="2:4">
      <c r="B272" s="109" t="s">
        <v>463</v>
      </c>
      <c r="C272" s="113">
        <v>6.6050269999999998</v>
      </c>
      <c r="D272" s="113">
        <v>0</v>
      </c>
    </row>
    <row r="273" spans="2:4">
      <c r="B273" s="110" t="s">
        <v>464</v>
      </c>
      <c r="C273" s="113">
        <v>6.6050269999999998</v>
      </c>
      <c r="D273" s="113">
        <v>0</v>
      </c>
    </row>
    <row r="274" spans="2:4">
      <c r="B274" s="109" t="s">
        <v>465</v>
      </c>
      <c r="C274" s="113">
        <v>57.888843000000001</v>
      </c>
      <c r="D274" s="113">
        <v>13.0719048</v>
      </c>
    </row>
    <row r="275" spans="2:4">
      <c r="B275" s="110" t="s">
        <v>466</v>
      </c>
      <c r="C275" s="113">
        <v>57.888843000000001</v>
      </c>
      <c r="D275" s="113">
        <v>13.0719048</v>
      </c>
    </row>
    <row r="276" spans="2:4">
      <c r="B276" s="109" t="s">
        <v>467</v>
      </c>
      <c r="C276" s="113">
        <v>0</v>
      </c>
      <c r="D276" s="113">
        <v>121.12806999999999</v>
      </c>
    </row>
    <row r="277" spans="2:4">
      <c r="B277" s="110" t="s">
        <v>468</v>
      </c>
      <c r="C277" s="113">
        <v>0</v>
      </c>
      <c r="D277" s="113">
        <v>121.12806999999999</v>
      </c>
    </row>
    <row r="278" spans="2:4">
      <c r="B278" s="109" t="s">
        <v>469</v>
      </c>
      <c r="C278" s="113">
        <v>0</v>
      </c>
      <c r="D278" s="113">
        <v>0</v>
      </c>
    </row>
    <row r="279" spans="2:4">
      <c r="B279" s="110" t="s">
        <v>470</v>
      </c>
      <c r="C279" s="113">
        <v>0</v>
      </c>
      <c r="D279" s="113">
        <v>0</v>
      </c>
    </row>
    <row r="280" spans="2:4">
      <c r="B280" s="108" t="s">
        <v>283</v>
      </c>
      <c r="C280" s="114">
        <v>0</v>
      </c>
      <c r="D280" s="114">
        <v>129.59219206</v>
      </c>
    </row>
    <row r="281" spans="2:4">
      <c r="B281" s="109" t="s">
        <v>471</v>
      </c>
      <c r="C281" s="113">
        <v>0</v>
      </c>
      <c r="D281" s="113">
        <v>0</v>
      </c>
    </row>
    <row r="282" spans="2:4">
      <c r="B282" s="110" t="s">
        <v>472</v>
      </c>
      <c r="C282" s="113">
        <v>0</v>
      </c>
      <c r="D282" s="113">
        <v>0</v>
      </c>
    </row>
    <row r="283" spans="2:4">
      <c r="B283" s="109" t="s">
        <v>399</v>
      </c>
      <c r="C283" s="113">
        <v>0</v>
      </c>
      <c r="D283" s="113">
        <v>124.68315901999999</v>
      </c>
    </row>
    <row r="284" spans="2:4">
      <c r="B284" s="110" t="s">
        <v>401</v>
      </c>
      <c r="C284" s="113">
        <v>0</v>
      </c>
      <c r="D284" s="113">
        <v>124.68315901999999</v>
      </c>
    </row>
    <row r="285" spans="2:4">
      <c r="B285" s="109" t="s">
        <v>473</v>
      </c>
      <c r="C285" s="113">
        <v>0</v>
      </c>
      <c r="D285" s="113">
        <v>4.9090330399999997</v>
      </c>
    </row>
    <row r="286" spans="2:4">
      <c r="B286" s="110" t="s">
        <v>474</v>
      </c>
      <c r="C286" s="113">
        <v>0</v>
      </c>
      <c r="D286" s="113">
        <v>4.9090330399999997</v>
      </c>
    </row>
    <row r="287" spans="2:4">
      <c r="B287" s="105" t="s">
        <v>475</v>
      </c>
      <c r="C287" s="113">
        <v>681.94600300000002</v>
      </c>
      <c r="D287" s="113">
        <v>780.00576344000001</v>
      </c>
    </row>
    <row r="288" spans="2:4">
      <c r="B288" s="108" t="s">
        <v>280</v>
      </c>
      <c r="C288" s="114">
        <v>609.57731000000001</v>
      </c>
      <c r="D288" s="114">
        <v>780.00576344000001</v>
      </c>
    </row>
    <row r="289" spans="2:4">
      <c r="B289" s="110" t="s">
        <v>281</v>
      </c>
      <c r="C289" s="113">
        <v>0</v>
      </c>
      <c r="D289" s="113">
        <v>0</v>
      </c>
    </row>
    <row r="290" spans="2:4">
      <c r="B290" s="109" t="s">
        <v>476</v>
      </c>
      <c r="C290" s="113">
        <v>6.3970060000000002</v>
      </c>
      <c r="D290" s="113">
        <v>0</v>
      </c>
    </row>
    <row r="291" spans="2:4">
      <c r="B291" s="110" t="s">
        <v>477</v>
      </c>
      <c r="C291" s="113">
        <v>6.3970060000000002</v>
      </c>
      <c r="D291" s="113">
        <v>0</v>
      </c>
    </row>
    <row r="292" spans="2:4">
      <c r="B292" s="109" t="s">
        <v>478</v>
      </c>
      <c r="C292" s="113">
        <v>4.9753740000000004</v>
      </c>
      <c r="D292" s="113">
        <v>7.9937387400000004</v>
      </c>
    </row>
    <row r="293" spans="2:4">
      <c r="B293" s="110" t="s">
        <v>479</v>
      </c>
      <c r="C293" s="113">
        <v>4.9753740000000004</v>
      </c>
      <c r="D293" s="113">
        <v>7.9937387400000004</v>
      </c>
    </row>
    <row r="294" spans="2:4">
      <c r="B294" s="109" t="s">
        <v>480</v>
      </c>
      <c r="C294" s="113">
        <v>3.4891230000000002</v>
      </c>
      <c r="D294" s="113">
        <v>0</v>
      </c>
    </row>
    <row r="295" spans="2:4">
      <c r="B295" s="110" t="s">
        <v>481</v>
      </c>
      <c r="C295" s="113">
        <v>3.4891230000000002</v>
      </c>
      <c r="D295" s="113">
        <v>0</v>
      </c>
    </row>
    <row r="296" spans="2:4">
      <c r="B296" s="109" t="s">
        <v>482</v>
      </c>
      <c r="C296" s="113">
        <v>15.236758</v>
      </c>
      <c r="D296" s="113">
        <v>0</v>
      </c>
    </row>
    <row r="297" spans="2:4">
      <c r="B297" s="110" t="s">
        <v>483</v>
      </c>
      <c r="C297" s="113">
        <v>15.236758</v>
      </c>
      <c r="D297" s="113">
        <v>0</v>
      </c>
    </row>
    <row r="298" spans="2:4">
      <c r="B298" s="109" t="s">
        <v>484</v>
      </c>
      <c r="C298" s="113">
        <v>3.7603179999999998</v>
      </c>
      <c r="D298" s="113">
        <v>0.76305207999999991</v>
      </c>
    </row>
    <row r="299" spans="2:4">
      <c r="B299" s="110" t="s">
        <v>485</v>
      </c>
      <c r="C299" s="113">
        <v>3.7603179999999998</v>
      </c>
      <c r="D299" s="113">
        <v>0.76305207999999991</v>
      </c>
    </row>
    <row r="300" spans="2:4">
      <c r="B300" s="109" t="s">
        <v>486</v>
      </c>
      <c r="C300" s="113">
        <v>11.993252</v>
      </c>
      <c r="D300" s="113">
        <v>0</v>
      </c>
    </row>
    <row r="301" spans="2:4">
      <c r="B301" s="110" t="s">
        <v>487</v>
      </c>
      <c r="C301" s="113">
        <v>11.993252</v>
      </c>
      <c r="D301" s="113">
        <v>0</v>
      </c>
    </row>
    <row r="302" spans="2:4">
      <c r="B302" s="109" t="s">
        <v>488</v>
      </c>
      <c r="C302" s="113">
        <v>100</v>
      </c>
      <c r="D302" s="113">
        <v>37.551078049999994</v>
      </c>
    </row>
    <row r="303" spans="2:4">
      <c r="B303" s="110" t="s">
        <v>489</v>
      </c>
      <c r="C303" s="113">
        <v>100</v>
      </c>
      <c r="D303" s="113">
        <v>37.551078049999994</v>
      </c>
    </row>
    <row r="304" spans="2:4">
      <c r="B304" s="109" t="s">
        <v>490</v>
      </c>
      <c r="C304" s="113">
        <v>321.91753199999999</v>
      </c>
      <c r="D304" s="113">
        <v>229.75252297</v>
      </c>
    </row>
    <row r="305" spans="2:4">
      <c r="B305" s="110" t="s">
        <v>491</v>
      </c>
      <c r="C305" s="113">
        <v>321.91753199999999</v>
      </c>
      <c r="D305" s="113">
        <v>229.75252297</v>
      </c>
    </row>
    <row r="306" spans="2:4">
      <c r="B306" s="109" t="s">
        <v>492</v>
      </c>
      <c r="C306" s="113">
        <v>14.945874999999999</v>
      </c>
      <c r="D306" s="113">
        <v>13.623923359999999</v>
      </c>
    </row>
    <row r="307" spans="2:4">
      <c r="B307" s="110" t="s">
        <v>493</v>
      </c>
      <c r="C307" s="113">
        <v>14.945874999999999</v>
      </c>
      <c r="D307" s="113">
        <v>13.623923359999999</v>
      </c>
    </row>
    <row r="308" spans="2:4">
      <c r="B308" s="109" t="s">
        <v>494</v>
      </c>
      <c r="C308" s="113">
        <v>0</v>
      </c>
      <c r="D308" s="113">
        <v>0</v>
      </c>
    </row>
    <row r="309" spans="2:4">
      <c r="B309" s="110" t="s">
        <v>495</v>
      </c>
      <c r="C309" s="113">
        <v>0</v>
      </c>
      <c r="D309" s="113">
        <v>0</v>
      </c>
    </row>
    <row r="310" spans="2:4">
      <c r="B310" s="109" t="s">
        <v>496</v>
      </c>
      <c r="C310" s="113">
        <v>0</v>
      </c>
      <c r="D310" s="113">
        <v>368.07735904999993</v>
      </c>
    </row>
    <row r="311" spans="2:4">
      <c r="B311" s="110" t="s">
        <v>497</v>
      </c>
      <c r="C311" s="113">
        <v>0</v>
      </c>
      <c r="D311" s="113">
        <v>368.07735904999993</v>
      </c>
    </row>
    <row r="312" spans="2:4">
      <c r="B312" s="109" t="s">
        <v>498</v>
      </c>
      <c r="C312" s="113">
        <v>126.862072</v>
      </c>
      <c r="D312" s="113">
        <v>122.24408919</v>
      </c>
    </row>
    <row r="313" spans="2:4">
      <c r="B313" s="110" t="s">
        <v>499</v>
      </c>
      <c r="C313" s="113">
        <v>126.862072</v>
      </c>
      <c r="D313" s="113">
        <v>122.24408919</v>
      </c>
    </row>
    <row r="314" spans="2:4">
      <c r="B314" s="108" t="s">
        <v>284</v>
      </c>
      <c r="C314" s="114">
        <v>72.368692999999993</v>
      </c>
      <c r="D314" s="114">
        <v>0</v>
      </c>
    </row>
    <row r="315" spans="2:4">
      <c r="B315" s="110" t="s">
        <v>281</v>
      </c>
      <c r="C315" s="113">
        <v>72.368692999999993</v>
      </c>
      <c r="D315" s="113">
        <v>0</v>
      </c>
    </row>
    <row r="316" spans="2:4">
      <c r="B316" s="105" t="s">
        <v>287</v>
      </c>
      <c r="C316" s="113">
        <v>2184.7459309999999</v>
      </c>
      <c r="D316" s="113">
        <v>990.46647128999996</v>
      </c>
    </row>
    <row r="317" spans="2:4">
      <c r="B317" s="108" t="s">
        <v>280</v>
      </c>
      <c r="C317" s="114">
        <v>2063.8859309999998</v>
      </c>
      <c r="D317" s="114">
        <v>952.33428385999991</v>
      </c>
    </row>
    <row r="318" spans="2:4">
      <c r="B318" s="109" t="s">
        <v>500</v>
      </c>
      <c r="C318" s="113">
        <v>5.8507410000000002</v>
      </c>
      <c r="D318" s="113">
        <v>0</v>
      </c>
    </row>
    <row r="319" spans="2:4">
      <c r="B319" s="110" t="s">
        <v>501</v>
      </c>
      <c r="C319" s="113">
        <v>5.8507410000000002</v>
      </c>
      <c r="D319" s="113">
        <v>0</v>
      </c>
    </row>
    <row r="320" spans="2:4">
      <c r="B320" s="109" t="s">
        <v>502</v>
      </c>
      <c r="C320" s="113">
        <v>15.029163</v>
      </c>
      <c r="D320" s="113">
        <v>15.197000870000002</v>
      </c>
    </row>
    <row r="321" spans="2:4">
      <c r="B321" s="110" t="s">
        <v>503</v>
      </c>
      <c r="C321" s="113">
        <v>15.029163</v>
      </c>
      <c r="D321" s="113">
        <v>15.197000870000002</v>
      </c>
    </row>
    <row r="322" spans="2:4">
      <c r="B322" s="109" t="s">
        <v>504</v>
      </c>
      <c r="C322" s="113">
        <v>7.8349219999999997</v>
      </c>
      <c r="D322" s="113">
        <v>0</v>
      </c>
    </row>
    <row r="323" spans="2:4">
      <c r="B323" s="110" t="s">
        <v>505</v>
      </c>
      <c r="C323" s="113">
        <v>7.8349219999999997</v>
      </c>
      <c r="D323" s="113">
        <v>0</v>
      </c>
    </row>
    <row r="324" spans="2:4">
      <c r="B324" s="109" t="s">
        <v>506</v>
      </c>
      <c r="C324" s="113">
        <v>66.712107000000003</v>
      </c>
      <c r="D324" s="113">
        <v>32.183993800000003</v>
      </c>
    </row>
    <row r="325" spans="2:4">
      <c r="B325" s="110" t="s">
        <v>507</v>
      </c>
      <c r="C325" s="113">
        <v>66.712107000000003</v>
      </c>
      <c r="D325" s="113">
        <v>32.183993800000003</v>
      </c>
    </row>
    <row r="326" spans="2:4">
      <c r="B326" s="109" t="s">
        <v>508</v>
      </c>
      <c r="C326" s="113">
        <v>12.313435</v>
      </c>
      <c r="D326" s="113">
        <v>0</v>
      </c>
    </row>
    <row r="327" spans="2:4">
      <c r="B327" s="110" t="s">
        <v>509</v>
      </c>
      <c r="C327" s="113">
        <v>12.313435</v>
      </c>
      <c r="D327" s="113">
        <v>0</v>
      </c>
    </row>
    <row r="328" spans="2:4">
      <c r="B328" s="109" t="s">
        <v>510</v>
      </c>
      <c r="C328" s="113">
        <v>27.28979</v>
      </c>
      <c r="D328" s="113">
        <v>3.4788379200000001</v>
      </c>
    </row>
    <row r="329" spans="2:4">
      <c r="B329" s="110" t="s">
        <v>511</v>
      </c>
      <c r="C329" s="113">
        <v>27.28979</v>
      </c>
      <c r="D329" s="113">
        <v>3.4788379200000001</v>
      </c>
    </row>
    <row r="330" spans="2:4">
      <c r="B330" s="109" t="s">
        <v>512</v>
      </c>
      <c r="C330" s="113">
        <v>1.804989</v>
      </c>
      <c r="D330" s="113">
        <v>0</v>
      </c>
    </row>
    <row r="331" spans="2:4">
      <c r="B331" s="110" t="s">
        <v>513</v>
      </c>
      <c r="C331" s="113">
        <v>1.804989</v>
      </c>
      <c r="D331" s="113">
        <v>0</v>
      </c>
    </row>
    <row r="332" spans="2:4">
      <c r="B332" s="109" t="s">
        <v>514</v>
      </c>
      <c r="C332" s="113">
        <v>4.1972000000000002E-2</v>
      </c>
      <c r="D332" s="113">
        <v>3.3289056800000001</v>
      </c>
    </row>
    <row r="333" spans="2:4">
      <c r="B333" s="110" t="s">
        <v>515</v>
      </c>
      <c r="C333" s="113">
        <v>4.1972000000000002E-2</v>
      </c>
      <c r="D333" s="113">
        <v>3.3289056800000001</v>
      </c>
    </row>
    <row r="334" spans="2:4">
      <c r="B334" s="109" t="s">
        <v>516</v>
      </c>
      <c r="C334" s="113">
        <v>822.75795100000005</v>
      </c>
      <c r="D334" s="113">
        <v>579.66351321000002</v>
      </c>
    </row>
    <row r="335" spans="2:4">
      <c r="B335" s="110" t="s">
        <v>517</v>
      </c>
      <c r="C335" s="113">
        <v>822.75795100000005</v>
      </c>
      <c r="D335" s="113">
        <v>579.66351321000002</v>
      </c>
    </row>
    <row r="336" spans="2:4">
      <c r="B336" s="109" t="s">
        <v>518</v>
      </c>
      <c r="C336" s="113">
        <v>130</v>
      </c>
      <c r="D336" s="113">
        <v>80</v>
      </c>
    </row>
    <row r="337" spans="2:4">
      <c r="B337" s="110" t="s">
        <v>519</v>
      </c>
      <c r="C337" s="113">
        <v>130</v>
      </c>
      <c r="D337" s="113">
        <v>80</v>
      </c>
    </row>
    <row r="338" spans="2:4">
      <c r="B338" s="109" t="s">
        <v>520</v>
      </c>
      <c r="C338" s="113">
        <v>300</v>
      </c>
      <c r="D338" s="113">
        <v>45.346131849999999</v>
      </c>
    </row>
    <row r="339" spans="2:4">
      <c r="B339" s="110" t="s">
        <v>521</v>
      </c>
      <c r="C339" s="113">
        <v>300</v>
      </c>
      <c r="D339" s="113">
        <v>45.346131849999999</v>
      </c>
    </row>
    <row r="340" spans="2:4">
      <c r="B340" s="109" t="s">
        <v>522</v>
      </c>
      <c r="C340" s="113">
        <v>18.597757000000001</v>
      </c>
      <c r="D340" s="113">
        <v>7.1333431900000006</v>
      </c>
    </row>
    <row r="341" spans="2:4">
      <c r="B341" s="110" t="s">
        <v>523</v>
      </c>
      <c r="C341" s="113">
        <v>18.597757000000001</v>
      </c>
      <c r="D341" s="113">
        <v>7.1333431900000006</v>
      </c>
    </row>
    <row r="342" spans="2:4">
      <c r="B342" s="109" t="s">
        <v>524</v>
      </c>
      <c r="C342" s="113">
        <v>98.574766999999994</v>
      </c>
      <c r="D342" s="113">
        <v>22.650715380000001</v>
      </c>
    </row>
    <row r="343" spans="2:4">
      <c r="B343" s="110" t="s">
        <v>525</v>
      </c>
      <c r="C343" s="113">
        <v>98.574766999999994</v>
      </c>
      <c r="D343" s="113">
        <v>22.650715380000001</v>
      </c>
    </row>
    <row r="344" spans="2:4">
      <c r="B344" s="109" t="s">
        <v>526</v>
      </c>
      <c r="C344" s="113">
        <v>85.957851000000005</v>
      </c>
      <c r="D344" s="113">
        <v>68.899025519999995</v>
      </c>
    </row>
    <row r="345" spans="2:4">
      <c r="B345" s="110" t="s">
        <v>527</v>
      </c>
      <c r="C345" s="113">
        <v>85.957851000000005</v>
      </c>
      <c r="D345" s="113">
        <v>68.899025519999995</v>
      </c>
    </row>
    <row r="346" spans="2:4">
      <c r="B346" s="109" t="s">
        <v>528</v>
      </c>
      <c r="C346" s="113">
        <v>252.50135599999999</v>
      </c>
      <c r="D346" s="113">
        <v>58.377617530000002</v>
      </c>
    </row>
    <row r="347" spans="2:4">
      <c r="B347" s="110" t="s">
        <v>529</v>
      </c>
      <c r="C347" s="113">
        <v>252.50135599999999</v>
      </c>
      <c r="D347" s="113">
        <v>58.377617530000002</v>
      </c>
    </row>
    <row r="348" spans="2:4">
      <c r="B348" s="109" t="s">
        <v>530</v>
      </c>
      <c r="C348" s="113">
        <v>43.474330000000002</v>
      </c>
      <c r="D348" s="113">
        <v>9.825198910000001</v>
      </c>
    </row>
    <row r="349" spans="2:4">
      <c r="B349" s="110" t="s">
        <v>531</v>
      </c>
      <c r="C349" s="113">
        <v>43.474330000000002</v>
      </c>
      <c r="D349" s="113">
        <v>9.825198910000001</v>
      </c>
    </row>
    <row r="350" spans="2:4">
      <c r="B350" s="109" t="s">
        <v>532</v>
      </c>
      <c r="C350" s="113">
        <v>175.1448</v>
      </c>
      <c r="D350" s="113">
        <v>26.25</v>
      </c>
    </row>
    <row r="351" spans="2:4">
      <c r="B351" s="110" t="s">
        <v>533</v>
      </c>
      <c r="C351" s="113">
        <v>175.1448</v>
      </c>
      <c r="D351" s="113">
        <v>26.25</v>
      </c>
    </row>
    <row r="352" spans="2:4">
      <c r="B352" s="109" t="s">
        <v>534</v>
      </c>
      <c r="C352" s="113">
        <v>0</v>
      </c>
      <c r="D352" s="113">
        <v>0</v>
      </c>
    </row>
    <row r="353" spans="2:4">
      <c r="B353" s="110" t="s">
        <v>535</v>
      </c>
      <c r="C353" s="113">
        <v>0</v>
      </c>
      <c r="D353" s="113">
        <v>0</v>
      </c>
    </row>
    <row r="354" spans="2:4">
      <c r="B354" s="108" t="s">
        <v>283</v>
      </c>
      <c r="C354" s="114">
        <v>120.86</v>
      </c>
      <c r="D354" s="114">
        <v>38.132187430000002</v>
      </c>
    </row>
    <row r="355" spans="2:4">
      <c r="B355" s="109" t="s">
        <v>536</v>
      </c>
      <c r="C355" s="113">
        <v>0</v>
      </c>
      <c r="D355" s="113">
        <v>33.60374023</v>
      </c>
    </row>
    <row r="356" spans="2:4">
      <c r="B356" s="110" t="s">
        <v>537</v>
      </c>
      <c r="C356" s="113">
        <v>0</v>
      </c>
      <c r="D356" s="113">
        <v>33.60374023</v>
      </c>
    </row>
    <row r="357" spans="2:4">
      <c r="B357" s="109" t="s">
        <v>532</v>
      </c>
      <c r="C357" s="113">
        <v>120.86</v>
      </c>
      <c r="D357" s="113">
        <v>0</v>
      </c>
    </row>
    <row r="358" spans="2:4">
      <c r="B358" s="110" t="s">
        <v>533</v>
      </c>
      <c r="C358" s="113">
        <v>120.86</v>
      </c>
      <c r="D358" s="113">
        <v>0</v>
      </c>
    </row>
    <row r="359" spans="2:4">
      <c r="B359" s="109" t="s">
        <v>538</v>
      </c>
      <c r="C359" s="113">
        <v>0</v>
      </c>
      <c r="D359" s="113">
        <v>4.5284472000000004</v>
      </c>
    </row>
    <row r="360" spans="2:4">
      <c r="B360" s="110" t="s">
        <v>539</v>
      </c>
      <c r="C360" s="113">
        <v>0</v>
      </c>
      <c r="D360" s="113">
        <v>4.5284472000000004</v>
      </c>
    </row>
    <row r="361" spans="2:4">
      <c r="B361" s="105" t="s">
        <v>540</v>
      </c>
      <c r="C361" s="113">
        <v>173.05806799999999</v>
      </c>
      <c r="D361" s="113">
        <v>269.67408667999996</v>
      </c>
    </row>
    <row r="362" spans="2:4">
      <c r="B362" s="108" t="s">
        <v>280</v>
      </c>
      <c r="C362" s="114">
        <v>173.05806799999999</v>
      </c>
      <c r="D362" s="114">
        <v>107.40051405</v>
      </c>
    </row>
    <row r="363" spans="2:4">
      <c r="B363" s="109" t="s">
        <v>541</v>
      </c>
      <c r="C363" s="113">
        <v>24.857641000000001</v>
      </c>
      <c r="D363" s="113">
        <v>2.0966820899999998</v>
      </c>
    </row>
    <row r="364" spans="2:4">
      <c r="B364" s="110" t="s">
        <v>542</v>
      </c>
      <c r="C364" s="113">
        <v>24.857641000000001</v>
      </c>
      <c r="D364" s="113">
        <v>2.0966820899999998</v>
      </c>
    </row>
    <row r="365" spans="2:4">
      <c r="B365" s="109" t="s">
        <v>543</v>
      </c>
      <c r="C365" s="113">
        <v>12.020491</v>
      </c>
      <c r="D365" s="113">
        <v>3.21562079</v>
      </c>
    </row>
    <row r="366" spans="2:4">
      <c r="B366" s="110" t="s">
        <v>544</v>
      </c>
      <c r="C366" s="113">
        <v>12.020491</v>
      </c>
      <c r="D366" s="113">
        <v>3.21562079</v>
      </c>
    </row>
    <row r="367" spans="2:4">
      <c r="B367" s="109" t="s">
        <v>545</v>
      </c>
      <c r="C367" s="113">
        <v>8.0825940000000003</v>
      </c>
      <c r="D367" s="113">
        <v>3.4982813899999998</v>
      </c>
    </row>
    <row r="368" spans="2:4">
      <c r="B368" s="110" t="s">
        <v>546</v>
      </c>
      <c r="C368" s="113">
        <v>8.0825940000000003</v>
      </c>
      <c r="D368" s="113">
        <v>3.4982813899999998</v>
      </c>
    </row>
    <row r="369" spans="2:4">
      <c r="B369" s="109" t="s">
        <v>547</v>
      </c>
      <c r="C369" s="113">
        <v>21.101996</v>
      </c>
      <c r="D369" s="113">
        <v>0</v>
      </c>
    </row>
    <row r="370" spans="2:4">
      <c r="B370" s="110" t="s">
        <v>548</v>
      </c>
      <c r="C370" s="113">
        <v>21.101996</v>
      </c>
      <c r="D370" s="113">
        <v>0</v>
      </c>
    </row>
    <row r="371" spans="2:4">
      <c r="B371" s="109" t="s">
        <v>549</v>
      </c>
      <c r="C371" s="113">
        <v>8.1677E-2</v>
      </c>
      <c r="D371" s="113">
        <v>0</v>
      </c>
    </row>
    <row r="372" spans="2:4">
      <c r="B372" s="110" t="s">
        <v>550</v>
      </c>
      <c r="C372" s="113">
        <v>8.1677E-2</v>
      </c>
      <c r="D372" s="113">
        <v>0</v>
      </c>
    </row>
    <row r="373" spans="2:4">
      <c r="B373" s="109" t="s">
        <v>551</v>
      </c>
      <c r="C373" s="113">
        <v>4.5073100000000004</v>
      </c>
      <c r="D373" s="113">
        <v>5.8006610500000004</v>
      </c>
    </row>
    <row r="374" spans="2:4">
      <c r="B374" s="110" t="s">
        <v>1484</v>
      </c>
      <c r="C374" s="113">
        <v>4.5073100000000004</v>
      </c>
      <c r="D374" s="113">
        <v>5.8006610500000004</v>
      </c>
    </row>
    <row r="375" spans="2:4">
      <c r="B375" s="109" t="s">
        <v>552</v>
      </c>
      <c r="C375" s="113">
        <v>1.464018</v>
      </c>
      <c r="D375" s="113">
        <v>0</v>
      </c>
    </row>
    <row r="376" spans="2:4">
      <c r="B376" s="110" t="s">
        <v>553</v>
      </c>
      <c r="C376" s="113">
        <v>1.464018</v>
      </c>
      <c r="D376" s="113">
        <v>0</v>
      </c>
    </row>
    <row r="377" spans="2:4">
      <c r="B377" s="109" t="s">
        <v>554</v>
      </c>
      <c r="C377" s="113">
        <v>100</v>
      </c>
      <c r="D377" s="113">
        <v>89.104027239999994</v>
      </c>
    </row>
    <row r="378" spans="2:4">
      <c r="B378" s="110" t="s">
        <v>555</v>
      </c>
      <c r="C378" s="113">
        <v>100</v>
      </c>
      <c r="D378" s="113">
        <v>89.104027239999994</v>
      </c>
    </row>
    <row r="379" spans="2:4">
      <c r="B379" s="109" t="s">
        <v>556</v>
      </c>
      <c r="C379" s="113">
        <v>0</v>
      </c>
      <c r="D379" s="113">
        <v>0</v>
      </c>
    </row>
    <row r="380" spans="2:4">
      <c r="B380" s="110" t="s">
        <v>557</v>
      </c>
      <c r="C380" s="113">
        <v>0</v>
      </c>
      <c r="D380" s="113">
        <v>0</v>
      </c>
    </row>
    <row r="381" spans="2:4">
      <c r="B381" s="109" t="s">
        <v>558</v>
      </c>
      <c r="C381" s="113">
        <v>0</v>
      </c>
      <c r="D381" s="113">
        <v>0</v>
      </c>
    </row>
    <row r="382" spans="2:4">
      <c r="B382" s="110" t="s">
        <v>559</v>
      </c>
      <c r="C382" s="113">
        <v>0</v>
      </c>
      <c r="D382" s="113">
        <v>0</v>
      </c>
    </row>
    <row r="383" spans="2:4">
      <c r="B383" s="109" t="s">
        <v>560</v>
      </c>
      <c r="C383" s="113">
        <v>0.94234099999999998</v>
      </c>
      <c r="D383" s="113">
        <v>3.6852414900000001</v>
      </c>
    </row>
    <row r="384" spans="2:4">
      <c r="B384" s="110" t="s">
        <v>561</v>
      </c>
      <c r="C384" s="113">
        <v>0.94234099999999998</v>
      </c>
      <c r="D384" s="113">
        <v>3.6852414900000001</v>
      </c>
    </row>
    <row r="385" spans="2:4">
      <c r="B385" s="108" t="s">
        <v>283</v>
      </c>
      <c r="C385" s="114">
        <v>0</v>
      </c>
      <c r="D385" s="114">
        <v>162.27357262999999</v>
      </c>
    </row>
    <row r="386" spans="2:4">
      <c r="B386" s="109" t="s">
        <v>562</v>
      </c>
      <c r="C386" s="113">
        <v>0</v>
      </c>
      <c r="D386" s="113">
        <v>63.770047499999997</v>
      </c>
    </row>
    <row r="387" spans="2:4">
      <c r="B387" s="110" t="s">
        <v>563</v>
      </c>
      <c r="C387" s="113">
        <v>0</v>
      </c>
      <c r="D387" s="113">
        <v>63.770047499999997</v>
      </c>
    </row>
    <row r="388" spans="2:4">
      <c r="B388" s="109" t="s">
        <v>564</v>
      </c>
      <c r="C388" s="113">
        <v>0</v>
      </c>
      <c r="D388" s="113">
        <v>0</v>
      </c>
    </row>
    <row r="389" spans="2:4">
      <c r="B389" s="110" t="s">
        <v>565</v>
      </c>
      <c r="C389" s="113">
        <v>0</v>
      </c>
      <c r="D389" s="113">
        <v>0</v>
      </c>
    </row>
    <row r="390" spans="2:4">
      <c r="B390" s="109" t="s">
        <v>399</v>
      </c>
      <c r="C390" s="113">
        <v>0</v>
      </c>
      <c r="D390" s="113">
        <v>98.50352513</v>
      </c>
    </row>
    <row r="391" spans="2:4">
      <c r="B391" s="110" t="s">
        <v>401</v>
      </c>
      <c r="C391" s="113">
        <v>0</v>
      </c>
      <c r="D391" s="113">
        <v>98.50352513</v>
      </c>
    </row>
    <row r="392" spans="2:4">
      <c r="B392" s="105" t="s">
        <v>288</v>
      </c>
      <c r="C392" s="113">
        <v>259.97291200000001</v>
      </c>
      <c r="D392" s="113">
        <v>220.51355874999999</v>
      </c>
    </row>
    <row r="393" spans="2:4">
      <c r="B393" s="108" t="s">
        <v>280</v>
      </c>
      <c r="C393" s="114">
        <v>259.97291200000001</v>
      </c>
      <c r="D393" s="114">
        <v>220.51355874999999</v>
      </c>
    </row>
    <row r="394" spans="2:4">
      <c r="B394" s="109" t="s">
        <v>566</v>
      </c>
      <c r="C394" s="113">
        <v>0.13572799999999999</v>
      </c>
      <c r="D394" s="113">
        <v>0</v>
      </c>
    </row>
    <row r="395" spans="2:4">
      <c r="B395" s="110" t="s">
        <v>567</v>
      </c>
      <c r="C395" s="113">
        <v>0.13572799999999999</v>
      </c>
      <c r="D395" s="113">
        <v>0</v>
      </c>
    </row>
    <row r="396" spans="2:4">
      <c r="B396" s="109" t="s">
        <v>568</v>
      </c>
      <c r="C396" s="113">
        <v>7.0139999999999994E-2</v>
      </c>
      <c r="D396" s="113">
        <v>0</v>
      </c>
    </row>
    <row r="397" spans="2:4">
      <c r="B397" s="110" t="s">
        <v>569</v>
      </c>
      <c r="C397" s="113">
        <v>7.0139999999999994E-2</v>
      </c>
      <c r="D397" s="113">
        <v>0</v>
      </c>
    </row>
    <row r="398" spans="2:4">
      <c r="B398" s="109" t="s">
        <v>570</v>
      </c>
      <c r="C398" s="113">
        <v>5.1610250000000004</v>
      </c>
      <c r="D398" s="113">
        <v>0</v>
      </c>
    </row>
    <row r="399" spans="2:4">
      <c r="B399" s="110" t="s">
        <v>571</v>
      </c>
      <c r="C399" s="113">
        <v>5.1610250000000004</v>
      </c>
      <c r="D399" s="113">
        <v>0</v>
      </c>
    </row>
    <row r="400" spans="2:4">
      <c r="B400" s="109" t="s">
        <v>572</v>
      </c>
      <c r="C400" s="113">
        <v>30.768661999999999</v>
      </c>
      <c r="D400" s="113">
        <v>9.1009230500000005</v>
      </c>
    </row>
    <row r="401" spans="2:4">
      <c r="B401" s="110" t="s">
        <v>573</v>
      </c>
      <c r="C401" s="113">
        <v>30.768661999999999</v>
      </c>
      <c r="D401" s="113">
        <v>9.1009230500000005</v>
      </c>
    </row>
    <row r="402" spans="2:4">
      <c r="B402" s="109" t="s">
        <v>574</v>
      </c>
      <c r="C402" s="113">
        <v>6.089213</v>
      </c>
      <c r="D402" s="113">
        <v>0</v>
      </c>
    </row>
    <row r="403" spans="2:4">
      <c r="B403" s="110" t="s">
        <v>575</v>
      </c>
      <c r="C403" s="113">
        <v>6.089213</v>
      </c>
      <c r="D403" s="113">
        <v>0</v>
      </c>
    </row>
    <row r="404" spans="2:4">
      <c r="B404" s="109" t="s">
        <v>576</v>
      </c>
      <c r="C404" s="113">
        <v>17.748144</v>
      </c>
      <c r="D404" s="113">
        <v>15.22106571</v>
      </c>
    </row>
    <row r="405" spans="2:4">
      <c r="B405" s="110" t="s">
        <v>577</v>
      </c>
      <c r="C405" s="113">
        <v>17.748144</v>
      </c>
      <c r="D405" s="113">
        <v>15.22106571</v>
      </c>
    </row>
    <row r="406" spans="2:4">
      <c r="B406" s="109" t="s">
        <v>578</v>
      </c>
      <c r="C406" s="113">
        <v>0</v>
      </c>
      <c r="D406" s="113">
        <v>15.982285170000003</v>
      </c>
    </row>
    <row r="407" spans="2:4">
      <c r="B407" s="110" t="s">
        <v>579</v>
      </c>
      <c r="C407" s="113">
        <v>0</v>
      </c>
      <c r="D407" s="113">
        <v>15.982285170000003</v>
      </c>
    </row>
    <row r="408" spans="2:4">
      <c r="B408" s="109" t="s">
        <v>580</v>
      </c>
      <c r="C408" s="113">
        <v>100</v>
      </c>
      <c r="D408" s="113">
        <v>75.744151250000002</v>
      </c>
    </row>
    <row r="409" spans="2:4">
      <c r="B409" s="110" t="s">
        <v>581</v>
      </c>
      <c r="C409" s="113">
        <v>100</v>
      </c>
      <c r="D409" s="113">
        <v>75.744151250000002</v>
      </c>
    </row>
    <row r="410" spans="2:4">
      <c r="B410" s="109" t="s">
        <v>582</v>
      </c>
      <c r="C410" s="113">
        <v>100</v>
      </c>
      <c r="D410" s="113">
        <v>97</v>
      </c>
    </row>
    <row r="411" spans="2:4">
      <c r="B411" s="110" t="s">
        <v>583</v>
      </c>
      <c r="C411" s="113">
        <v>100</v>
      </c>
      <c r="D411" s="113">
        <v>97</v>
      </c>
    </row>
    <row r="412" spans="2:4">
      <c r="B412" s="109" t="s">
        <v>584</v>
      </c>
      <c r="C412" s="113">
        <v>0</v>
      </c>
      <c r="D412" s="113">
        <v>7.4651335699999999</v>
      </c>
    </row>
    <row r="413" spans="2:4">
      <c r="B413" s="110" t="s">
        <v>585</v>
      </c>
      <c r="C413" s="113">
        <v>0</v>
      </c>
      <c r="D413" s="113">
        <v>7.4651335699999999</v>
      </c>
    </row>
    <row r="414" spans="2:4">
      <c r="B414" s="105" t="s">
        <v>289</v>
      </c>
      <c r="C414" s="113">
        <v>301.2217</v>
      </c>
      <c r="D414" s="113">
        <v>109.66949672</v>
      </c>
    </row>
    <row r="415" spans="2:4">
      <c r="B415" s="108" t="s">
        <v>280</v>
      </c>
      <c r="C415" s="114">
        <v>301.2217</v>
      </c>
      <c r="D415" s="114">
        <v>109.66949672</v>
      </c>
    </row>
    <row r="416" spans="2:4">
      <c r="B416" s="109" t="s">
        <v>586</v>
      </c>
      <c r="C416" s="113">
        <v>2.5696140000000001</v>
      </c>
      <c r="D416" s="113">
        <v>0</v>
      </c>
    </row>
    <row r="417" spans="2:4">
      <c r="B417" s="110" t="s">
        <v>587</v>
      </c>
      <c r="C417" s="113">
        <v>2.5696140000000001</v>
      </c>
      <c r="D417" s="113">
        <v>0</v>
      </c>
    </row>
    <row r="418" spans="2:4">
      <c r="B418" s="109" t="s">
        <v>588</v>
      </c>
      <c r="C418" s="113">
        <v>9.6990999999999994E-2</v>
      </c>
      <c r="D418" s="113">
        <v>0</v>
      </c>
    </row>
    <row r="419" spans="2:4">
      <c r="B419" s="110" t="s">
        <v>589</v>
      </c>
      <c r="C419" s="113">
        <v>9.6990999999999994E-2</v>
      </c>
      <c r="D419" s="113">
        <v>0</v>
      </c>
    </row>
    <row r="420" spans="2:4">
      <c r="B420" s="109" t="s">
        <v>590</v>
      </c>
      <c r="C420" s="113">
        <v>4.6944650000000001</v>
      </c>
      <c r="D420" s="113">
        <v>0</v>
      </c>
    </row>
    <row r="421" spans="2:4">
      <c r="B421" s="110" t="s">
        <v>591</v>
      </c>
      <c r="C421" s="113">
        <v>4.6944650000000001</v>
      </c>
      <c r="D421" s="113">
        <v>0</v>
      </c>
    </row>
    <row r="422" spans="2:4">
      <c r="B422" s="109" t="s">
        <v>592</v>
      </c>
      <c r="C422" s="113">
        <v>22.883572999999998</v>
      </c>
      <c r="D422" s="113">
        <v>0.89183738000000001</v>
      </c>
    </row>
    <row r="423" spans="2:4">
      <c r="B423" s="110" t="s">
        <v>593</v>
      </c>
      <c r="C423" s="113">
        <v>22.883572999999998</v>
      </c>
      <c r="D423" s="113">
        <v>0.89183738000000001</v>
      </c>
    </row>
    <row r="424" spans="2:4">
      <c r="B424" s="109" t="s">
        <v>594</v>
      </c>
      <c r="C424" s="113">
        <v>9.1275010000000005</v>
      </c>
      <c r="D424" s="113">
        <v>3.8995039500000002</v>
      </c>
    </row>
    <row r="425" spans="2:4">
      <c r="B425" s="110" t="s">
        <v>595</v>
      </c>
      <c r="C425" s="113">
        <v>9.1275010000000005</v>
      </c>
      <c r="D425" s="113">
        <v>3.8995039500000002</v>
      </c>
    </row>
    <row r="426" spans="2:4">
      <c r="B426" s="109" t="s">
        <v>596</v>
      </c>
      <c r="C426" s="113">
        <v>26.232039</v>
      </c>
      <c r="D426" s="113">
        <v>23.011391740000001</v>
      </c>
    </row>
    <row r="427" spans="2:4">
      <c r="B427" s="110" t="s">
        <v>597</v>
      </c>
      <c r="C427" s="113">
        <v>26.232039</v>
      </c>
      <c r="D427" s="113">
        <v>23.011391740000001</v>
      </c>
    </row>
    <row r="428" spans="2:4">
      <c r="B428" s="109" t="s">
        <v>598</v>
      </c>
      <c r="C428" s="113">
        <v>8.9928740000000005</v>
      </c>
      <c r="D428" s="113">
        <v>0</v>
      </c>
    </row>
    <row r="429" spans="2:4">
      <c r="B429" s="110" t="s">
        <v>599</v>
      </c>
      <c r="C429" s="113">
        <v>8.9928740000000005</v>
      </c>
      <c r="D429" s="113">
        <v>0</v>
      </c>
    </row>
    <row r="430" spans="2:4">
      <c r="B430" s="109" t="s">
        <v>600</v>
      </c>
      <c r="C430" s="113">
        <v>1.1312059999999999</v>
      </c>
      <c r="D430" s="113">
        <v>0</v>
      </c>
    </row>
    <row r="431" spans="2:4">
      <c r="B431" s="110" t="s">
        <v>601</v>
      </c>
      <c r="C431" s="113">
        <v>1.1312059999999999</v>
      </c>
      <c r="D431" s="113">
        <v>0</v>
      </c>
    </row>
    <row r="432" spans="2:4">
      <c r="B432" s="109" t="s">
        <v>602</v>
      </c>
      <c r="C432" s="113">
        <v>120</v>
      </c>
      <c r="D432" s="113">
        <v>40.480792009999995</v>
      </c>
    </row>
    <row r="433" spans="2:4">
      <c r="B433" s="110" t="s">
        <v>603</v>
      </c>
      <c r="C433" s="113">
        <v>120</v>
      </c>
      <c r="D433" s="113">
        <v>40.480792009999995</v>
      </c>
    </row>
    <row r="434" spans="2:4">
      <c r="B434" s="109" t="s">
        <v>604</v>
      </c>
      <c r="C434" s="113">
        <v>37</v>
      </c>
      <c r="D434" s="113">
        <v>18.312114380000001</v>
      </c>
    </row>
    <row r="435" spans="2:4">
      <c r="B435" s="110" t="s">
        <v>605</v>
      </c>
      <c r="C435" s="113">
        <v>37</v>
      </c>
      <c r="D435" s="113">
        <v>18.312114380000001</v>
      </c>
    </row>
    <row r="436" spans="2:4">
      <c r="B436" s="109" t="s">
        <v>606</v>
      </c>
      <c r="C436" s="113">
        <v>10.982479</v>
      </c>
      <c r="D436" s="113">
        <v>8.0397229699999997</v>
      </c>
    </row>
    <row r="437" spans="2:4">
      <c r="B437" s="110" t="s">
        <v>607</v>
      </c>
      <c r="C437" s="113">
        <v>10.982479</v>
      </c>
      <c r="D437" s="113">
        <v>8.0397229699999997</v>
      </c>
    </row>
    <row r="438" spans="2:4">
      <c r="B438" s="109" t="s">
        <v>608</v>
      </c>
      <c r="C438" s="113">
        <v>57.510958000000002</v>
      </c>
      <c r="D438" s="113">
        <v>15.034134289999999</v>
      </c>
    </row>
    <row r="439" spans="2:4">
      <c r="B439" s="110" t="s">
        <v>609</v>
      </c>
      <c r="C439" s="113">
        <v>57.510958000000002</v>
      </c>
      <c r="D439" s="113">
        <v>15.034134289999999</v>
      </c>
    </row>
    <row r="440" spans="2:4">
      <c r="B440" s="109" t="s">
        <v>610</v>
      </c>
      <c r="C440" s="113">
        <v>0</v>
      </c>
      <c r="D440" s="113">
        <v>0</v>
      </c>
    </row>
    <row r="441" spans="2:4">
      <c r="B441" s="110" t="s">
        <v>611</v>
      </c>
      <c r="C441" s="113">
        <v>0</v>
      </c>
      <c r="D441" s="113">
        <v>0</v>
      </c>
    </row>
    <row r="442" spans="2:4">
      <c r="B442" s="109" t="s">
        <v>612</v>
      </c>
      <c r="C442" s="113">
        <v>0</v>
      </c>
      <c r="D442" s="113">
        <v>0</v>
      </c>
    </row>
    <row r="443" spans="2:4">
      <c r="B443" s="110" t="s">
        <v>613</v>
      </c>
      <c r="C443" s="113">
        <v>0</v>
      </c>
      <c r="D443" s="113">
        <v>0</v>
      </c>
    </row>
    <row r="444" spans="2:4">
      <c r="B444" s="105" t="s">
        <v>290</v>
      </c>
      <c r="C444" s="113">
        <v>158.831593</v>
      </c>
      <c r="D444" s="113">
        <v>110.06663441999999</v>
      </c>
    </row>
    <row r="445" spans="2:4">
      <c r="B445" s="108" t="s">
        <v>280</v>
      </c>
      <c r="C445" s="114">
        <v>158.831593</v>
      </c>
      <c r="D445" s="114">
        <v>16.769028590000001</v>
      </c>
    </row>
    <row r="446" spans="2:4">
      <c r="B446" s="109" t="s">
        <v>614</v>
      </c>
      <c r="C446" s="113">
        <v>6.7863999999999994E-2</v>
      </c>
      <c r="D446" s="113">
        <v>0</v>
      </c>
    </row>
    <row r="447" spans="2:4">
      <c r="B447" s="110" t="s">
        <v>615</v>
      </c>
      <c r="C447" s="113">
        <v>6.7863999999999994E-2</v>
      </c>
      <c r="D447" s="113">
        <v>0</v>
      </c>
    </row>
    <row r="448" spans="2:4">
      <c r="B448" s="109" t="s">
        <v>616</v>
      </c>
      <c r="C448" s="113">
        <v>0.27775300000000003</v>
      </c>
      <c r="D448" s="113">
        <v>0</v>
      </c>
    </row>
    <row r="449" spans="2:4">
      <c r="B449" s="110" t="s">
        <v>617</v>
      </c>
      <c r="C449" s="113">
        <v>0.27775300000000003</v>
      </c>
      <c r="D449" s="113">
        <v>0</v>
      </c>
    </row>
    <row r="450" spans="2:4">
      <c r="B450" s="109" t="s">
        <v>618</v>
      </c>
      <c r="C450" s="113">
        <v>7.0139999999999994E-2</v>
      </c>
      <c r="D450" s="113">
        <v>0</v>
      </c>
    </row>
    <row r="451" spans="2:4">
      <c r="B451" s="110" t="s">
        <v>619</v>
      </c>
      <c r="C451" s="113">
        <v>7.0139999999999994E-2</v>
      </c>
      <c r="D451" s="113">
        <v>0</v>
      </c>
    </row>
    <row r="452" spans="2:4">
      <c r="B452" s="109" t="s">
        <v>620</v>
      </c>
      <c r="C452" s="113">
        <v>19.327598999999999</v>
      </c>
      <c r="D452" s="113">
        <v>6.0832936599999998</v>
      </c>
    </row>
    <row r="453" spans="2:4">
      <c r="B453" s="110" t="s">
        <v>621</v>
      </c>
      <c r="C453" s="113">
        <v>19.327598999999999</v>
      </c>
      <c r="D453" s="113">
        <v>6.0832936599999998</v>
      </c>
    </row>
    <row r="454" spans="2:4">
      <c r="B454" s="109" t="s">
        <v>622</v>
      </c>
      <c r="C454" s="113">
        <v>4.2073280000000004</v>
      </c>
      <c r="D454" s="113">
        <v>0</v>
      </c>
    </row>
    <row r="455" spans="2:4">
      <c r="B455" s="110" t="s">
        <v>623</v>
      </c>
      <c r="C455" s="113">
        <v>4.2073280000000004</v>
      </c>
      <c r="D455" s="113">
        <v>0</v>
      </c>
    </row>
    <row r="456" spans="2:4">
      <c r="B456" s="109" t="s">
        <v>624</v>
      </c>
      <c r="C456" s="113">
        <v>6.1894850000000003</v>
      </c>
      <c r="D456" s="113">
        <v>0.68573493000000008</v>
      </c>
    </row>
    <row r="457" spans="2:4">
      <c r="B457" s="110" t="s">
        <v>625</v>
      </c>
      <c r="C457" s="113">
        <v>6.1894850000000003</v>
      </c>
      <c r="D457" s="113">
        <v>0.68573493000000008</v>
      </c>
    </row>
    <row r="458" spans="2:4">
      <c r="B458" s="109" t="s">
        <v>626</v>
      </c>
      <c r="C458" s="113">
        <v>100</v>
      </c>
      <c r="D458" s="113">
        <v>10</v>
      </c>
    </row>
    <row r="459" spans="2:4">
      <c r="B459" s="110" t="s">
        <v>627</v>
      </c>
      <c r="C459" s="113">
        <v>100</v>
      </c>
      <c r="D459" s="113">
        <v>10</v>
      </c>
    </row>
    <row r="460" spans="2:4">
      <c r="B460" s="109" t="s">
        <v>628</v>
      </c>
      <c r="C460" s="113">
        <v>0</v>
      </c>
      <c r="D460" s="113">
        <v>0</v>
      </c>
    </row>
    <row r="461" spans="2:4">
      <c r="B461" s="110" t="s">
        <v>629</v>
      </c>
      <c r="C461" s="113">
        <v>0</v>
      </c>
      <c r="D461" s="113">
        <v>0</v>
      </c>
    </row>
    <row r="462" spans="2:4">
      <c r="B462" s="109" t="s">
        <v>630</v>
      </c>
      <c r="C462" s="113">
        <v>28.691424000000001</v>
      </c>
      <c r="D462" s="113">
        <v>0</v>
      </c>
    </row>
    <row r="463" spans="2:4">
      <c r="B463" s="110" t="s">
        <v>631</v>
      </c>
      <c r="C463" s="113">
        <v>28.691424000000001</v>
      </c>
      <c r="D463" s="113">
        <v>0</v>
      </c>
    </row>
    <row r="464" spans="2:4">
      <c r="B464" s="108" t="s">
        <v>283</v>
      </c>
      <c r="C464" s="114">
        <v>0</v>
      </c>
      <c r="D464" s="114">
        <v>93.297605829999981</v>
      </c>
    </row>
    <row r="465" spans="2:4">
      <c r="B465" s="109" t="s">
        <v>399</v>
      </c>
      <c r="C465" s="113">
        <v>0</v>
      </c>
      <c r="D465" s="113">
        <v>93.297605829999981</v>
      </c>
    </row>
    <row r="466" spans="2:4">
      <c r="B466" s="110" t="s">
        <v>401</v>
      </c>
      <c r="C466" s="113">
        <v>0</v>
      </c>
      <c r="D466" s="113">
        <v>93.297605829999981</v>
      </c>
    </row>
    <row r="467" spans="2:4">
      <c r="B467" s="105" t="s">
        <v>291</v>
      </c>
      <c r="C467" s="113">
        <v>1142.0036749999999</v>
      </c>
      <c r="D467" s="113">
        <v>484.94636229999998</v>
      </c>
    </row>
    <row r="468" spans="2:4">
      <c r="B468" s="108" t="s">
        <v>280</v>
      </c>
      <c r="C468" s="114">
        <v>535.40033200000005</v>
      </c>
      <c r="D468" s="114">
        <v>474.34541501999996</v>
      </c>
    </row>
    <row r="469" spans="2:4">
      <c r="B469" s="109" t="s">
        <v>632</v>
      </c>
      <c r="C469" s="113">
        <v>5.9768549999999996</v>
      </c>
      <c r="D469" s="113">
        <v>0</v>
      </c>
    </row>
    <row r="470" spans="2:4">
      <c r="B470" s="110" t="s">
        <v>633</v>
      </c>
      <c r="C470" s="113">
        <v>5.9768549999999996</v>
      </c>
      <c r="D470" s="113">
        <v>0</v>
      </c>
    </row>
    <row r="471" spans="2:4">
      <c r="B471" s="109" t="s">
        <v>634</v>
      </c>
      <c r="C471" s="113">
        <v>14.481653</v>
      </c>
      <c r="D471" s="113">
        <v>1.2360651100000002</v>
      </c>
    </row>
    <row r="472" spans="2:4">
      <c r="B472" s="110" t="s">
        <v>635</v>
      </c>
      <c r="C472" s="113">
        <v>14.481653</v>
      </c>
      <c r="D472" s="113">
        <v>1.2360651100000002</v>
      </c>
    </row>
    <row r="473" spans="2:4">
      <c r="B473" s="109" t="s">
        <v>636</v>
      </c>
      <c r="C473" s="113">
        <v>14.324764</v>
      </c>
      <c r="D473" s="113">
        <v>12.393510870000002</v>
      </c>
    </row>
    <row r="474" spans="2:4">
      <c r="B474" s="110" t="s">
        <v>637</v>
      </c>
      <c r="C474" s="113">
        <v>14.324764</v>
      </c>
      <c r="D474" s="113">
        <v>12.393510870000002</v>
      </c>
    </row>
    <row r="475" spans="2:4">
      <c r="B475" s="109" t="s">
        <v>638</v>
      </c>
      <c r="C475" s="113">
        <v>65.010397999999995</v>
      </c>
      <c r="D475" s="113">
        <v>21.485413439999999</v>
      </c>
    </row>
    <row r="476" spans="2:4">
      <c r="B476" s="110" t="s">
        <v>639</v>
      </c>
      <c r="C476" s="113">
        <v>65.010397999999995</v>
      </c>
      <c r="D476" s="113">
        <v>21.485413439999999</v>
      </c>
    </row>
    <row r="477" spans="2:4">
      <c r="B477" s="109" t="s">
        <v>640</v>
      </c>
      <c r="C477" s="113">
        <v>20.414549999999998</v>
      </c>
      <c r="D477" s="113">
        <v>0</v>
      </c>
    </row>
    <row r="478" spans="2:4">
      <c r="B478" s="110" t="s">
        <v>641</v>
      </c>
      <c r="C478" s="113">
        <v>20.414549999999998</v>
      </c>
      <c r="D478" s="113">
        <v>0</v>
      </c>
    </row>
    <row r="479" spans="2:4">
      <c r="B479" s="109" t="s">
        <v>642</v>
      </c>
      <c r="C479" s="113">
        <v>80</v>
      </c>
      <c r="D479" s="113">
        <v>99.725962050000007</v>
      </c>
    </row>
    <row r="480" spans="2:4">
      <c r="B480" s="110" t="s">
        <v>643</v>
      </c>
      <c r="C480" s="113">
        <v>80</v>
      </c>
      <c r="D480" s="113">
        <v>99.725962050000007</v>
      </c>
    </row>
    <row r="481" spans="2:4">
      <c r="B481" s="109" t="s">
        <v>644</v>
      </c>
      <c r="C481" s="113">
        <v>57.249564999999997</v>
      </c>
      <c r="D481" s="113">
        <v>29.363809610000001</v>
      </c>
    </row>
    <row r="482" spans="2:4">
      <c r="B482" s="110" t="s">
        <v>645</v>
      </c>
      <c r="C482" s="113">
        <v>57.249564999999997</v>
      </c>
      <c r="D482" s="113">
        <v>29.363809610000001</v>
      </c>
    </row>
    <row r="483" spans="2:4">
      <c r="B483" s="109" t="s">
        <v>646</v>
      </c>
      <c r="C483" s="113">
        <v>6.2914440000000003</v>
      </c>
      <c r="D483" s="113">
        <v>5.5004235199999991</v>
      </c>
    </row>
    <row r="484" spans="2:4">
      <c r="B484" s="110" t="s">
        <v>647</v>
      </c>
      <c r="C484" s="113">
        <v>6.2914440000000003</v>
      </c>
      <c r="D484" s="113">
        <v>5.5004235199999991</v>
      </c>
    </row>
    <row r="485" spans="2:4">
      <c r="B485" s="109" t="s">
        <v>648</v>
      </c>
      <c r="C485" s="113">
        <v>120</v>
      </c>
      <c r="D485" s="113">
        <v>119.81623954000001</v>
      </c>
    </row>
    <row r="486" spans="2:4">
      <c r="B486" s="110" t="s">
        <v>649</v>
      </c>
      <c r="C486" s="113">
        <v>120</v>
      </c>
      <c r="D486" s="113">
        <v>119.81623954000001</v>
      </c>
    </row>
    <row r="487" spans="2:4">
      <c r="B487" s="109" t="s">
        <v>650</v>
      </c>
      <c r="C487" s="113">
        <v>100</v>
      </c>
      <c r="D487" s="113">
        <v>128.80538163</v>
      </c>
    </row>
    <row r="488" spans="2:4">
      <c r="B488" s="110" t="s">
        <v>651</v>
      </c>
      <c r="C488" s="113">
        <v>100</v>
      </c>
      <c r="D488" s="113">
        <v>128.80538163</v>
      </c>
    </row>
    <row r="489" spans="2:4">
      <c r="B489" s="109" t="s">
        <v>652</v>
      </c>
      <c r="C489" s="113">
        <v>44.617913000000001</v>
      </c>
      <c r="D489" s="113">
        <v>52.409916599999995</v>
      </c>
    </row>
    <row r="490" spans="2:4">
      <c r="B490" s="110" t="s">
        <v>653</v>
      </c>
      <c r="C490" s="113">
        <v>44.617913000000001</v>
      </c>
      <c r="D490" s="113">
        <v>52.409916599999995</v>
      </c>
    </row>
    <row r="491" spans="2:4">
      <c r="B491" s="109" t="s">
        <v>654</v>
      </c>
      <c r="C491" s="113">
        <v>7.0331900000000003</v>
      </c>
      <c r="D491" s="113">
        <v>3.6086926500000001</v>
      </c>
    </row>
    <row r="492" spans="2:4">
      <c r="B492" s="110" t="s">
        <v>655</v>
      </c>
      <c r="C492" s="113">
        <v>7.0331900000000003</v>
      </c>
      <c r="D492" s="113">
        <v>3.6086926500000001</v>
      </c>
    </row>
    <row r="493" spans="2:4">
      <c r="B493" s="109" t="s">
        <v>656</v>
      </c>
      <c r="C493" s="113">
        <v>0</v>
      </c>
      <c r="D493" s="113">
        <v>0</v>
      </c>
    </row>
    <row r="494" spans="2:4">
      <c r="B494" s="110" t="s">
        <v>657</v>
      </c>
      <c r="C494" s="113">
        <v>0</v>
      </c>
      <c r="D494" s="113">
        <v>0</v>
      </c>
    </row>
    <row r="495" spans="2:4">
      <c r="B495" s="108" t="s">
        <v>305</v>
      </c>
      <c r="C495" s="114">
        <v>606.603343</v>
      </c>
      <c r="D495" s="114">
        <v>10.600947280000002</v>
      </c>
    </row>
    <row r="496" spans="2:4">
      <c r="B496" s="109" t="s">
        <v>658</v>
      </c>
      <c r="C496" s="113">
        <v>494.06631900000002</v>
      </c>
      <c r="D496" s="113">
        <v>6.4009472800000005</v>
      </c>
    </row>
    <row r="497" spans="2:4">
      <c r="B497" s="110" t="s">
        <v>659</v>
      </c>
      <c r="C497" s="113">
        <v>494.06631900000002</v>
      </c>
      <c r="D497" s="113">
        <v>6.4009472800000005</v>
      </c>
    </row>
    <row r="498" spans="2:4">
      <c r="B498" s="109" t="s">
        <v>660</v>
      </c>
      <c r="C498" s="113">
        <v>112.537024</v>
      </c>
      <c r="D498" s="113">
        <v>4.2</v>
      </c>
    </row>
    <row r="499" spans="2:4">
      <c r="B499" s="110" t="s">
        <v>661</v>
      </c>
      <c r="C499" s="113">
        <v>112.537024</v>
      </c>
      <c r="D499" s="113">
        <v>4.2</v>
      </c>
    </row>
    <row r="500" spans="2:4">
      <c r="B500" s="108" t="s">
        <v>283</v>
      </c>
      <c r="C500" s="114">
        <v>0</v>
      </c>
      <c r="D500" s="114">
        <v>0</v>
      </c>
    </row>
    <row r="501" spans="2:4">
      <c r="B501" s="109" t="s">
        <v>662</v>
      </c>
      <c r="C501" s="113">
        <v>0</v>
      </c>
      <c r="D501" s="113">
        <v>0</v>
      </c>
    </row>
    <row r="502" spans="2:4">
      <c r="B502" s="110" t="s">
        <v>663</v>
      </c>
      <c r="C502" s="113">
        <v>0</v>
      </c>
      <c r="D502" s="113">
        <v>0</v>
      </c>
    </row>
    <row r="503" spans="2:4">
      <c r="B503" s="109" t="s">
        <v>664</v>
      </c>
      <c r="C503" s="113">
        <v>0</v>
      </c>
      <c r="D503" s="113">
        <v>0</v>
      </c>
    </row>
    <row r="504" spans="2:4">
      <c r="B504" s="110" t="s">
        <v>665</v>
      </c>
      <c r="C504" s="113">
        <v>0</v>
      </c>
      <c r="D504" s="113">
        <v>0</v>
      </c>
    </row>
    <row r="505" spans="2:4">
      <c r="B505" s="105" t="s">
        <v>292</v>
      </c>
      <c r="C505" s="113">
        <v>480.41858200000001</v>
      </c>
      <c r="D505" s="113">
        <v>297.80088825000001</v>
      </c>
    </row>
    <row r="506" spans="2:4">
      <c r="B506" s="108" t="s">
        <v>280</v>
      </c>
      <c r="C506" s="114">
        <v>480.41858200000001</v>
      </c>
      <c r="D506" s="114">
        <v>297.80088825000001</v>
      </c>
    </row>
    <row r="507" spans="2:4">
      <c r="B507" s="109" t="s">
        <v>666</v>
      </c>
      <c r="C507" s="113">
        <v>23.971440000000001</v>
      </c>
      <c r="D507" s="113">
        <v>6.5206134900000006</v>
      </c>
    </row>
    <row r="508" spans="2:4">
      <c r="B508" s="110" t="s">
        <v>667</v>
      </c>
      <c r="C508" s="113">
        <v>23.971440000000001</v>
      </c>
      <c r="D508" s="113">
        <v>6.5206134900000006</v>
      </c>
    </row>
    <row r="509" spans="2:4">
      <c r="B509" s="109" t="s">
        <v>668</v>
      </c>
      <c r="C509" s="113">
        <v>25.801444</v>
      </c>
      <c r="D509" s="113">
        <v>1.1831464299999999</v>
      </c>
    </row>
    <row r="510" spans="2:4">
      <c r="B510" s="110" t="s">
        <v>669</v>
      </c>
      <c r="C510" s="113">
        <v>25.801444</v>
      </c>
      <c r="D510" s="113">
        <v>1.1831464299999999</v>
      </c>
    </row>
    <row r="511" spans="2:4">
      <c r="B511" s="109" t="s">
        <v>670</v>
      </c>
      <c r="C511" s="113">
        <v>6.1741020000000004</v>
      </c>
      <c r="D511" s="113">
        <v>0</v>
      </c>
    </row>
    <row r="512" spans="2:4">
      <c r="B512" s="110" t="s">
        <v>671</v>
      </c>
      <c r="C512" s="113">
        <v>6.1741020000000004</v>
      </c>
      <c r="D512" s="113">
        <v>0</v>
      </c>
    </row>
    <row r="513" spans="2:4">
      <c r="B513" s="109" t="s">
        <v>672</v>
      </c>
      <c r="C513" s="113">
        <v>64.451070000000001</v>
      </c>
      <c r="D513" s="113">
        <v>31.026267230000006</v>
      </c>
    </row>
    <row r="514" spans="2:4">
      <c r="B514" s="110" t="s">
        <v>673</v>
      </c>
      <c r="C514" s="113">
        <v>64.451070000000001</v>
      </c>
      <c r="D514" s="113">
        <v>31.026267230000006</v>
      </c>
    </row>
    <row r="515" spans="2:4">
      <c r="B515" s="109" t="s">
        <v>674</v>
      </c>
      <c r="C515" s="113">
        <v>11.048292999999999</v>
      </c>
      <c r="D515" s="113">
        <v>7.2361841299999998</v>
      </c>
    </row>
    <row r="516" spans="2:4">
      <c r="B516" s="110" t="s">
        <v>675</v>
      </c>
      <c r="C516" s="113">
        <v>11.048292999999999</v>
      </c>
      <c r="D516" s="113">
        <v>7.2361841299999998</v>
      </c>
    </row>
    <row r="517" spans="2:4">
      <c r="B517" s="109" t="s">
        <v>676</v>
      </c>
      <c r="C517" s="113">
        <v>62.848396000000001</v>
      </c>
      <c r="D517" s="113">
        <v>26.582021100000002</v>
      </c>
    </row>
    <row r="518" spans="2:4">
      <c r="B518" s="110" t="s">
        <v>1485</v>
      </c>
      <c r="C518" s="113">
        <v>62.848396000000001</v>
      </c>
      <c r="D518" s="113">
        <v>26.582021100000002</v>
      </c>
    </row>
    <row r="519" spans="2:4">
      <c r="B519" s="109" t="s">
        <v>677</v>
      </c>
      <c r="C519" s="113">
        <v>3.282594</v>
      </c>
      <c r="D519" s="113">
        <v>0</v>
      </c>
    </row>
    <row r="520" spans="2:4">
      <c r="B520" s="110" t="s">
        <v>678</v>
      </c>
      <c r="C520" s="113">
        <v>3.282594</v>
      </c>
      <c r="D520" s="113">
        <v>0</v>
      </c>
    </row>
    <row r="521" spans="2:4">
      <c r="B521" s="109" t="s">
        <v>679</v>
      </c>
      <c r="C521" s="113">
        <v>120</v>
      </c>
      <c r="D521" s="113">
        <v>115.57686056</v>
      </c>
    </row>
    <row r="522" spans="2:4">
      <c r="B522" s="110" t="s">
        <v>680</v>
      </c>
      <c r="C522" s="113">
        <v>120</v>
      </c>
      <c r="D522" s="113">
        <v>115.57686056</v>
      </c>
    </row>
    <row r="523" spans="2:4">
      <c r="B523" s="109" t="s">
        <v>681</v>
      </c>
      <c r="C523" s="113">
        <v>3.5891820000000001</v>
      </c>
      <c r="D523" s="113">
        <v>0</v>
      </c>
    </row>
    <row r="524" spans="2:4">
      <c r="B524" s="110" t="s">
        <v>682</v>
      </c>
      <c r="C524" s="113">
        <v>3.5891820000000001</v>
      </c>
      <c r="D524" s="113">
        <v>0</v>
      </c>
    </row>
    <row r="525" spans="2:4">
      <c r="B525" s="109" t="s">
        <v>683</v>
      </c>
      <c r="C525" s="113">
        <v>0</v>
      </c>
      <c r="D525" s="113">
        <v>2.8475652200000003</v>
      </c>
    </row>
    <row r="526" spans="2:4">
      <c r="B526" s="110" t="s">
        <v>684</v>
      </c>
      <c r="C526" s="113">
        <v>0</v>
      </c>
      <c r="D526" s="113">
        <v>2.8475652200000003</v>
      </c>
    </row>
    <row r="527" spans="2:4">
      <c r="B527" s="109" t="s">
        <v>685</v>
      </c>
      <c r="C527" s="113">
        <v>100</v>
      </c>
      <c r="D527" s="113">
        <v>47.57616909</v>
      </c>
    </row>
    <row r="528" spans="2:4">
      <c r="B528" s="110" t="s">
        <v>686</v>
      </c>
      <c r="C528" s="113">
        <v>100</v>
      </c>
      <c r="D528" s="113">
        <v>47.57616909</v>
      </c>
    </row>
    <row r="529" spans="2:4">
      <c r="B529" s="109" t="s">
        <v>687</v>
      </c>
      <c r="C529" s="113">
        <v>59.252060999999998</v>
      </c>
      <c r="D529" s="113">
        <v>59.252060999999998</v>
      </c>
    </row>
    <row r="530" spans="2:4">
      <c r="B530" s="110" t="s">
        <v>688</v>
      </c>
      <c r="C530" s="113">
        <v>59.252060999999998</v>
      </c>
      <c r="D530" s="113">
        <v>59.252060999999998</v>
      </c>
    </row>
    <row r="531" spans="2:4">
      <c r="B531" s="108" t="s">
        <v>283</v>
      </c>
      <c r="C531" s="114">
        <v>0</v>
      </c>
      <c r="D531" s="114">
        <v>0</v>
      </c>
    </row>
    <row r="532" spans="2:4">
      <c r="B532" s="109" t="s">
        <v>689</v>
      </c>
      <c r="C532" s="113">
        <v>0</v>
      </c>
      <c r="D532" s="113">
        <v>0</v>
      </c>
    </row>
    <row r="533" spans="2:4">
      <c r="B533" s="110" t="s">
        <v>690</v>
      </c>
      <c r="C533" s="113">
        <v>0</v>
      </c>
      <c r="D533" s="113">
        <v>0</v>
      </c>
    </row>
    <row r="534" spans="2:4">
      <c r="B534" s="105" t="s">
        <v>293</v>
      </c>
      <c r="C534" s="113">
        <v>671.33636300000001</v>
      </c>
      <c r="D534" s="113">
        <v>256.05943446999999</v>
      </c>
    </row>
    <row r="535" spans="2:4">
      <c r="B535" s="108" t="s">
        <v>280</v>
      </c>
      <c r="C535" s="114">
        <v>671.33636300000001</v>
      </c>
      <c r="D535" s="114">
        <v>213.85043447000001</v>
      </c>
    </row>
    <row r="536" spans="2:4">
      <c r="B536" s="109" t="s">
        <v>691</v>
      </c>
      <c r="C536" s="113">
        <v>101.246295</v>
      </c>
      <c r="D536" s="113">
        <v>13.564972409999999</v>
      </c>
    </row>
    <row r="537" spans="2:4">
      <c r="B537" s="110" t="s">
        <v>692</v>
      </c>
      <c r="C537" s="113">
        <v>101.246295</v>
      </c>
      <c r="D537" s="113">
        <v>13.564972409999999</v>
      </c>
    </row>
    <row r="538" spans="2:4">
      <c r="B538" s="109" t="s">
        <v>693</v>
      </c>
      <c r="C538" s="113">
        <v>49.790036999999998</v>
      </c>
      <c r="D538" s="113">
        <v>1.9101408799999999</v>
      </c>
    </row>
    <row r="539" spans="2:4">
      <c r="B539" s="110" t="s">
        <v>694</v>
      </c>
      <c r="C539" s="113">
        <v>49.790036999999998</v>
      </c>
      <c r="D539" s="113">
        <v>1.9101408799999999</v>
      </c>
    </row>
    <row r="540" spans="2:4">
      <c r="B540" s="109" t="s">
        <v>695</v>
      </c>
      <c r="C540" s="113">
        <v>3.358946</v>
      </c>
      <c r="D540" s="113">
        <v>0</v>
      </c>
    </row>
    <row r="541" spans="2:4">
      <c r="B541" s="110" t="s">
        <v>696</v>
      </c>
      <c r="C541" s="113">
        <v>3.358946</v>
      </c>
      <c r="D541" s="113">
        <v>0</v>
      </c>
    </row>
    <row r="542" spans="2:4">
      <c r="B542" s="109" t="s">
        <v>697</v>
      </c>
      <c r="C542" s="113">
        <v>127.34437</v>
      </c>
      <c r="D542" s="113">
        <v>20.239099460000002</v>
      </c>
    </row>
    <row r="543" spans="2:4">
      <c r="B543" s="110" t="s">
        <v>698</v>
      </c>
      <c r="C543" s="113">
        <v>127.34437</v>
      </c>
      <c r="D543" s="113">
        <v>20.239099460000002</v>
      </c>
    </row>
    <row r="544" spans="2:4">
      <c r="B544" s="109" t="s">
        <v>699</v>
      </c>
      <c r="C544" s="113">
        <v>17.112168</v>
      </c>
      <c r="D544" s="113">
        <v>0</v>
      </c>
    </row>
    <row r="545" spans="2:4">
      <c r="B545" s="110" t="s">
        <v>700</v>
      </c>
      <c r="C545" s="113">
        <v>17.112168</v>
      </c>
      <c r="D545" s="113">
        <v>0</v>
      </c>
    </row>
    <row r="546" spans="2:4">
      <c r="B546" s="109" t="s">
        <v>701</v>
      </c>
      <c r="C546" s="113">
        <v>60</v>
      </c>
      <c r="D546" s="113">
        <v>10.092881040000002</v>
      </c>
    </row>
    <row r="547" spans="2:4">
      <c r="B547" s="110" t="s">
        <v>702</v>
      </c>
      <c r="C547" s="113">
        <v>60</v>
      </c>
      <c r="D547" s="113">
        <v>10.092881040000002</v>
      </c>
    </row>
    <row r="548" spans="2:4">
      <c r="B548" s="109" t="s">
        <v>703</v>
      </c>
      <c r="C548" s="113">
        <v>88.508245000000002</v>
      </c>
      <c r="D548" s="113">
        <v>41.825131230000004</v>
      </c>
    </row>
    <row r="549" spans="2:4">
      <c r="B549" s="110" t="s">
        <v>1486</v>
      </c>
      <c r="C549" s="113">
        <v>88.508245000000002</v>
      </c>
      <c r="D549" s="113">
        <v>41.825131230000004</v>
      </c>
    </row>
    <row r="550" spans="2:4">
      <c r="B550" s="109" t="s">
        <v>704</v>
      </c>
      <c r="C550" s="113">
        <v>1.6215200000000001</v>
      </c>
      <c r="D550" s="113">
        <v>0</v>
      </c>
    </row>
    <row r="551" spans="2:4">
      <c r="B551" s="110" t="s">
        <v>1487</v>
      </c>
      <c r="C551" s="113">
        <v>1.6215200000000001</v>
      </c>
      <c r="D551" s="113">
        <v>0</v>
      </c>
    </row>
    <row r="552" spans="2:4">
      <c r="B552" s="109" t="s">
        <v>705</v>
      </c>
      <c r="C552" s="113">
        <v>0.95238199999999995</v>
      </c>
      <c r="D552" s="113">
        <v>0</v>
      </c>
    </row>
    <row r="553" spans="2:4">
      <c r="B553" s="110" t="s">
        <v>706</v>
      </c>
      <c r="C553" s="113">
        <v>0.95238199999999995</v>
      </c>
      <c r="D553" s="113">
        <v>0</v>
      </c>
    </row>
    <row r="554" spans="2:4">
      <c r="B554" s="109" t="s">
        <v>707</v>
      </c>
      <c r="C554" s="113">
        <v>110</v>
      </c>
      <c r="D554" s="113">
        <v>57.503335280000002</v>
      </c>
    </row>
    <row r="555" spans="2:4">
      <c r="B555" s="110" t="s">
        <v>708</v>
      </c>
      <c r="C555" s="113">
        <v>110</v>
      </c>
      <c r="D555" s="113">
        <v>57.503335280000002</v>
      </c>
    </row>
    <row r="556" spans="2:4">
      <c r="B556" s="109" t="s">
        <v>709</v>
      </c>
      <c r="C556" s="113">
        <v>22.642714999999999</v>
      </c>
      <c r="D556" s="113">
        <v>0</v>
      </c>
    </row>
    <row r="557" spans="2:4">
      <c r="B557" s="110" t="s">
        <v>710</v>
      </c>
      <c r="C557" s="113">
        <v>22.642714999999999</v>
      </c>
      <c r="D557" s="113">
        <v>0</v>
      </c>
    </row>
    <row r="558" spans="2:4">
      <c r="B558" s="109" t="s">
        <v>711</v>
      </c>
      <c r="C558" s="113">
        <v>0</v>
      </c>
      <c r="D558" s="113">
        <v>17.32678232</v>
      </c>
    </row>
    <row r="559" spans="2:4">
      <c r="B559" s="110" t="s">
        <v>712</v>
      </c>
      <c r="C559" s="113">
        <v>0</v>
      </c>
      <c r="D559" s="113">
        <v>17.32678232</v>
      </c>
    </row>
    <row r="560" spans="2:4">
      <c r="B560" s="109" t="s">
        <v>713</v>
      </c>
      <c r="C560" s="113">
        <v>79.08</v>
      </c>
      <c r="D560" s="113">
        <v>48.46576254</v>
      </c>
    </row>
    <row r="561" spans="2:4">
      <c r="B561" s="110" t="s">
        <v>714</v>
      </c>
      <c r="C561" s="113">
        <v>79.08</v>
      </c>
      <c r="D561" s="113">
        <v>48.46576254</v>
      </c>
    </row>
    <row r="562" spans="2:4">
      <c r="B562" s="109" t="s">
        <v>715</v>
      </c>
      <c r="C562" s="113">
        <v>9.6796849999999992</v>
      </c>
      <c r="D562" s="113">
        <v>2.9223293099999998</v>
      </c>
    </row>
    <row r="563" spans="2:4">
      <c r="B563" s="110" t="s">
        <v>716</v>
      </c>
      <c r="C563" s="113">
        <v>9.6796849999999992</v>
      </c>
      <c r="D563" s="113">
        <v>2.9223293099999998</v>
      </c>
    </row>
    <row r="564" spans="2:4">
      <c r="B564" s="108" t="s">
        <v>305</v>
      </c>
      <c r="C564" s="114">
        <v>0</v>
      </c>
      <c r="D564" s="114">
        <v>42.209000000000003</v>
      </c>
    </row>
    <row r="565" spans="2:4">
      <c r="B565" s="109" t="s">
        <v>717</v>
      </c>
      <c r="C565" s="113">
        <v>0</v>
      </c>
      <c r="D565" s="113">
        <v>42.209000000000003</v>
      </c>
    </row>
    <row r="566" spans="2:4">
      <c r="B566" s="110" t="s">
        <v>718</v>
      </c>
      <c r="C566" s="113">
        <v>0</v>
      </c>
      <c r="D566" s="113">
        <v>42.209000000000003</v>
      </c>
    </row>
    <row r="567" spans="2:4">
      <c r="B567" s="108" t="s">
        <v>283</v>
      </c>
      <c r="C567" s="114">
        <v>0</v>
      </c>
      <c r="D567" s="114">
        <v>0</v>
      </c>
    </row>
    <row r="568" spans="2:4">
      <c r="B568" s="109" t="s">
        <v>709</v>
      </c>
      <c r="C568" s="113">
        <v>0</v>
      </c>
      <c r="D568" s="113">
        <v>0</v>
      </c>
    </row>
    <row r="569" spans="2:4">
      <c r="B569" s="110" t="s">
        <v>710</v>
      </c>
      <c r="C569" s="113">
        <v>0</v>
      </c>
      <c r="D569" s="113">
        <v>0</v>
      </c>
    </row>
    <row r="570" spans="2:4">
      <c r="B570" s="109" t="s">
        <v>719</v>
      </c>
      <c r="C570" s="113">
        <v>0</v>
      </c>
      <c r="D570" s="113">
        <v>0</v>
      </c>
    </row>
    <row r="571" spans="2:4">
      <c r="B571" s="110" t="s">
        <v>720</v>
      </c>
      <c r="C571" s="113">
        <v>0</v>
      </c>
      <c r="D571" s="113">
        <v>0</v>
      </c>
    </row>
    <row r="572" spans="2:4">
      <c r="B572" s="105" t="s">
        <v>721</v>
      </c>
      <c r="C572" s="113">
        <v>635.77551900000003</v>
      </c>
      <c r="D572" s="113">
        <v>929.76600094000003</v>
      </c>
    </row>
    <row r="573" spans="2:4">
      <c r="B573" s="108" t="s">
        <v>280</v>
      </c>
      <c r="C573" s="114">
        <v>544.67059400000005</v>
      </c>
      <c r="D573" s="114">
        <v>429.56600093999998</v>
      </c>
    </row>
    <row r="574" spans="2:4">
      <c r="B574" s="109" t="s">
        <v>722</v>
      </c>
      <c r="C574" s="113">
        <v>31.678640999999999</v>
      </c>
      <c r="D574" s="113">
        <v>9.0374044700000002</v>
      </c>
    </row>
    <row r="575" spans="2:4">
      <c r="B575" s="110" t="s">
        <v>723</v>
      </c>
      <c r="C575" s="113">
        <v>31.678640999999999</v>
      </c>
      <c r="D575" s="113">
        <v>9.0374044700000002</v>
      </c>
    </row>
    <row r="576" spans="2:4">
      <c r="B576" s="109" t="s">
        <v>724</v>
      </c>
      <c r="C576" s="113">
        <v>2.6944219999999999</v>
      </c>
      <c r="D576" s="113">
        <v>0</v>
      </c>
    </row>
    <row r="577" spans="2:4">
      <c r="B577" s="110" t="s">
        <v>725</v>
      </c>
      <c r="C577" s="113">
        <v>2.6944219999999999</v>
      </c>
      <c r="D577" s="113">
        <v>0</v>
      </c>
    </row>
    <row r="578" spans="2:4">
      <c r="B578" s="109" t="s">
        <v>726</v>
      </c>
      <c r="C578" s="113">
        <v>317.15518100000003</v>
      </c>
      <c r="D578" s="113">
        <v>287.22168892000002</v>
      </c>
    </row>
    <row r="579" spans="2:4">
      <c r="B579" s="110" t="s">
        <v>727</v>
      </c>
      <c r="C579" s="113">
        <v>317.15518100000003</v>
      </c>
      <c r="D579" s="113">
        <v>287.22168892000002</v>
      </c>
    </row>
    <row r="580" spans="2:4">
      <c r="B580" s="109" t="s">
        <v>728</v>
      </c>
      <c r="C580" s="113">
        <v>4.8434730000000004</v>
      </c>
      <c r="D580" s="113">
        <v>0</v>
      </c>
    </row>
    <row r="581" spans="2:4">
      <c r="B581" s="110" t="s">
        <v>729</v>
      </c>
      <c r="C581" s="113">
        <v>4.8434730000000004</v>
      </c>
      <c r="D581" s="113">
        <v>0</v>
      </c>
    </row>
    <row r="582" spans="2:4">
      <c r="B582" s="109" t="s">
        <v>730</v>
      </c>
      <c r="C582" s="113">
        <v>6.1741020000000004</v>
      </c>
      <c r="D582" s="113">
        <v>6.0394904599999997</v>
      </c>
    </row>
    <row r="583" spans="2:4">
      <c r="B583" s="110" t="s">
        <v>731</v>
      </c>
      <c r="C583" s="113">
        <v>6.1741020000000004</v>
      </c>
      <c r="D583" s="113">
        <v>6.0394904599999997</v>
      </c>
    </row>
    <row r="584" spans="2:4">
      <c r="B584" s="109" t="s">
        <v>732</v>
      </c>
      <c r="C584" s="113">
        <v>8.7562829999999998</v>
      </c>
      <c r="D584" s="113">
        <v>0.52493715000000007</v>
      </c>
    </row>
    <row r="585" spans="2:4">
      <c r="B585" s="110" t="s">
        <v>733</v>
      </c>
      <c r="C585" s="113">
        <v>8.7562829999999998</v>
      </c>
      <c r="D585" s="113">
        <v>0.52493715000000007</v>
      </c>
    </row>
    <row r="586" spans="2:4">
      <c r="B586" s="109" t="s">
        <v>734</v>
      </c>
      <c r="C586" s="113">
        <v>3.282594</v>
      </c>
      <c r="D586" s="113">
        <v>4.0408483999999998</v>
      </c>
    </row>
    <row r="587" spans="2:4">
      <c r="B587" s="110" t="s">
        <v>735</v>
      </c>
      <c r="C587" s="113">
        <v>3.282594</v>
      </c>
      <c r="D587" s="113">
        <v>4.0408483999999998</v>
      </c>
    </row>
    <row r="588" spans="2:4">
      <c r="B588" s="109" t="s">
        <v>736</v>
      </c>
      <c r="C588" s="113">
        <v>15.819032</v>
      </c>
      <c r="D588" s="113">
        <v>14.27155445</v>
      </c>
    </row>
    <row r="589" spans="2:4">
      <c r="B589" s="110" t="s">
        <v>1488</v>
      </c>
      <c r="C589" s="113">
        <v>15.819032</v>
      </c>
      <c r="D589" s="113">
        <v>14.27155445</v>
      </c>
    </row>
    <row r="590" spans="2:4">
      <c r="B590" s="109" t="s">
        <v>737</v>
      </c>
      <c r="C590" s="113">
        <v>1.2034009999999999</v>
      </c>
      <c r="D590" s="113">
        <v>0</v>
      </c>
    </row>
    <row r="591" spans="2:4">
      <c r="B591" s="110" t="s">
        <v>1489</v>
      </c>
      <c r="C591" s="113">
        <v>1.2034009999999999</v>
      </c>
      <c r="D591" s="113">
        <v>0</v>
      </c>
    </row>
    <row r="592" spans="2:4">
      <c r="B592" s="109" t="s">
        <v>738</v>
      </c>
      <c r="C592" s="113">
        <v>11.045363999999999</v>
      </c>
      <c r="D592" s="113">
        <v>13.346252210000001</v>
      </c>
    </row>
    <row r="593" spans="2:4">
      <c r="B593" s="110" t="s">
        <v>739</v>
      </c>
      <c r="C593" s="113">
        <v>11.045363999999999</v>
      </c>
      <c r="D593" s="113">
        <v>13.346252210000001</v>
      </c>
    </row>
    <row r="594" spans="2:4">
      <c r="B594" s="109" t="s">
        <v>740</v>
      </c>
      <c r="C594" s="113">
        <v>100</v>
      </c>
      <c r="D594" s="113">
        <v>78.995947930000014</v>
      </c>
    </row>
    <row r="595" spans="2:4">
      <c r="B595" s="110" t="s">
        <v>741</v>
      </c>
      <c r="C595" s="113">
        <v>100</v>
      </c>
      <c r="D595" s="113">
        <v>78.995947930000014</v>
      </c>
    </row>
    <row r="596" spans="2:4">
      <c r="B596" s="109" t="s">
        <v>742</v>
      </c>
      <c r="C596" s="113">
        <v>0</v>
      </c>
      <c r="D596" s="113">
        <v>0</v>
      </c>
    </row>
    <row r="597" spans="2:4">
      <c r="B597" s="110" t="s">
        <v>743</v>
      </c>
      <c r="C597" s="113">
        <v>0</v>
      </c>
      <c r="D597" s="113">
        <v>0</v>
      </c>
    </row>
    <row r="598" spans="2:4">
      <c r="B598" s="109" t="s">
        <v>744</v>
      </c>
      <c r="C598" s="113">
        <v>16.822248999999999</v>
      </c>
      <c r="D598" s="113">
        <v>10.92019548</v>
      </c>
    </row>
    <row r="599" spans="2:4">
      <c r="B599" s="110" t="s">
        <v>745</v>
      </c>
      <c r="C599" s="113">
        <v>16.822248999999999</v>
      </c>
      <c r="D599" s="113">
        <v>10.92019548</v>
      </c>
    </row>
    <row r="600" spans="2:4">
      <c r="B600" s="109" t="s">
        <v>746</v>
      </c>
      <c r="C600" s="113">
        <v>25.195851999999999</v>
      </c>
      <c r="D600" s="113">
        <v>5.1676814699999998</v>
      </c>
    </row>
    <row r="601" spans="2:4">
      <c r="B601" s="110" t="s">
        <v>747</v>
      </c>
      <c r="C601" s="113">
        <v>25.195851999999999</v>
      </c>
      <c r="D601" s="113">
        <v>5.1676814699999998</v>
      </c>
    </row>
    <row r="602" spans="2:4">
      <c r="B602" s="108" t="s">
        <v>305</v>
      </c>
      <c r="C602" s="114">
        <v>91.104924999999994</v>
      </c>
      <c r="D602" s="114">
        <v>4.2</v>
      </c>
    </row>
    <row r="603" spans="2:4">
      <c r="B603" s="109" t="s">
        <v>748</v>
      </c>
      <c r="C603" s="113">
        <v>91.104924999999994</v>
      </c>
      <c r="D603" s="113">
        <v>4.2</v>
      </c>
    </row>
    <row r="604" spans="2:4">
      <c r="B604" s="110" t="s">
        <v>749</v>
      </c>
      <c r="C604" s="113">
        <v>91.104924999999994</v>
      </c>
      <c r="D604" s="113">
        <v>4.2</v>
      </c>
    </row>
    <row r="605" spans="2:4">
      <c r="B605" s="108" t="s">
        <v>283</v>
      </c>
      <c r="C605" s="114">
        <v>0</v>
      </c>
      <c r="D605" s="114">
        <v>496</v>
      </c>
    </row>
    <row r="606" spans="2:4">
      <c r="B606" s="109" t="s">
        <v>750</v>
      </c>
      <c r="C606" s="113">
        <v>0</v>
      </c>
      <c r="D606" s="113">
        <v>496</v>
      </c>
    </row>
    <row r="607" spans="2:4">
      <c r="B607" s="110" t="s">
        <v>751</v>
      </c>
      <c r="C607" s="113">
        <v>0</v>
      </c>
      <c r="D607" s="113">
        <v>50</v>
      </c>
    </row>
    <row r="608" spans="2:4">
      <c r="B608" s="110" t="s">
        <v>752</v>
      </c>
      <c r="C608" s="113">
        <v>0</v>
      </c>
      <c r="D608" s="113">
        <v>21</v>
      </c>
    </row>
    <row r="609" spans="2:4">
      <c r="B609" s="110" t="s">
        <v>753</v>
      </c>
      <c r="C609" s="113">
        <v>0</v>
      </c>
      <c r="D609" s="113">
        <v>50</v>
      </c>
    </row>
    <row r="610" spans="2:4">
      <c r="B610" s="110" t="s">
        <v>754</v>
      </c>
      <c r="C610" s="113">
        <v>0</v>
      </c>
      <c r="D610" s="113">
        <v>100</v>
      </c>
    </row>
    <row r="611" spans="2:4">
      <c r="B611" s="110" t="s">
        <v>755</v>
      </c>
      <c r="C611" s="113">
        <v>0</v>
      </c>
      <c r="D611" s="113">
        <v>50</v>
      </c>
    </row>
    <row r="612" spans="2:4">
      <c r="B612" s="110" t="s">
        <v>756</v>
      </c>
      <c r="C612" s="113">
        <v>0</v>
      </c>
      <c r="D612" s="113">
        <v>20</v>
      </c>
    </row>
    <row r="613" spans="2:4">
      <c r="B613" s="110" t="s">
        <v>757</v>
      </c>
      <c r="C613" s="113">
        <v>0</v>
      </c>
      <c r="D613" s="113">
        <v>30</v>
      </c>
    </row>
    <row r="614" spans="2:4">
      <c r="B614" s="110" t="s">
        <v>758</v>
      </c>
      <c r="C614" s="113">
        <v>0</v>
      </c>
      <c r="D614" s="113">
        <v>25</v>
      </c>
    </row>
    <row r="615" spans="2:4">
      <c r="B615" s="110" t="s">
        <v>759</v>
      </c>
      <c r="C615" s="113">
        <v>0</v>
      </c>
      <c r="D615" s="113">
        <v>50</v>
      </c>
    </row>
    <row r="616" spans="2:4">
      <c r="B616" s="110" t="s">
        <v>760</v>
      </c>
      <c r="C616" s="113">
        <v>0</v>
      </c>
      <c r="D616" s="113">
        <v>100</v>
      </c>
    </row>
    <row r="617" spans="2:4">
      <c r="B617" s="105" t="s">
        <v>761</v>
      </c>
      <c r="C617" s="113">
        <v>847.72362999999996</v>
      </c>
      <c r="D617" s="113">
        <v>470.72270987999997</v>
      </c>
    </row>
    <row r="618" spans="2:4">
      <c r="B618" s="108" t="s">
        <v>280</v>
      </c>
      <c r="C618" s="114">
        <v>606.00363000000004</v>
      </c>
      <c r="D618" s="114">
        <v>170.63907566</v>
      </c>
    </row>
    <row r="619" spans="2:4">
      <c r="B619" s="109" t="s">
        <v>762</v>
      </c>
      <c r="C619" s="113">
        <v>5.3508469999999999</v>
      </c>
      <c r="D619" s="113">
        <v>2.9978030000000002</v>
      </c>
    </row>
    <row r="620" spans="2:4">
      <c r="B620" s="110" t="s">
        <v>763</v>
      </c>
      <c r="C620" s="113">
        <v>5.3508469999999999</v>
      </c>
      <c r="D620" s="113">
        <v>2.9978030000000002</v>
      </c>
    </row>
    <row r="621" spans="2:4">
      <c r="B621" s="109" t="s">
        <v>764</v>
      </c>
      <c r="C621" s="113">
        <v>17.634886999999999</v>
      </c>
      <c r="D621" s="113">
        <v>0.51888634</v>
      </c>
    </row>
    <row r="622" spans="2:4">
      <c r="B622" s="110" t="s">
        <v>765</v>
      </c>
      <c r="C622" s="113">
        <v>17.634886999999999</v>
      </c>
      <c r="D622" s="113">
        <v>0.51888634</v>
      </c>
    </row>
    <row r="623" spans="2:4">
      <c r="B623" s="109" t="s">
        <v>766</v>
      </c>
      <c r="C623" s="113">
        <v>2.0875029999999999</v>
      </c>
      <c r="D623" s="113">
        <v>0</v>
      </c>
    </row>
    <row r="624" spans="2:4">
      <c r="B624" s="110" t="s">
        <v>767</v>
      </c>
      <c r="C624" s="113">
        <v>2.0875029999999999</v>
      </c>
      <c r="D624" s="113">
        <v>0</v>
      </c>
    </row>
    <row r="625" spans="2:4">
      <c r="B625" s="109" t="s">
        <v>768</v>
      </c>
      <c r="C625" s="113">
        <v>1.5404249999999999</v>
      </c>
      <c r="D625" s="113">
        <v>0</v>
      </c>
    </row>
    <row r="626" spans="2:4">
      <c r="B626" s="110" t="s">
        <v>769</v>
      </c>
      <c r="C626" s="113">
        <v>1.5404249999999999</v>
      </c>
      <c r="D626" s="113">
        <v>0</v>
      </c>
    </row>
    <row r="627" spans="2:4">
      <c r="B627" s="109" t="s">
        <v>770</v>
      </c>
      <c r="C627" s="113">
        <v>23.210891</v>
      </c>
      <c r="D627" s="113">
        <v>1.4614233400000001</v>
      </c>
    </row>
    <row r="628" spans="2:4">
      <c r="B628" s="110" t="s">
        <v>771</v>
      </c>
      <c r="C628" s="113">
        <v>23.210891</v>
      </c>
      <c r="D628" s="113">
        <v>1.4614233400000001</v>
      </c>
    </row>
    <row r="629" spans="2:4">
      <c r="B629" s="109" t="s">
        <v>772</v>
      </c>
      <c r="C629" s="113">
        <v>7.400163</v>
      </c>
      <c r="D629" s="113">
        <v>0</v>
      </c>
    </row>
    <row r="630" spans="2:4">
      <c r="B630" s="110" t="s">
        <v>773</v>
      </c>
      <c r="C630" s="113">
        <v>7.400163</v>
      </c>
      <c r="D630" s="113">
        <v>0</v>
      </c>
    </row>
    <row r="631" spans="2:4">
      <c r="B631" s="109" t="s">
        <v>774</v>
      </c>
      <c r="C631" s="113">
        <v>30.307843999999999</v>
      </c>
      <c r="D631" s="113">
        <v>12.5693489</v>
      </c>
    </row>
    <row r="632" spans="2:4">
      <c r="B632" s="110" t="s">
        <v>775</v>
      </c>
      <c r="C632" s="113">
        <v>30.307843999999999</v>
      </c>
      <c r="D632" s="113">
        <v>12.5693489</v>
      </c>
    </row>
    <row r="633" spans="2:4">
      <c r="B633" s="109" t="s">
        <v>776</v>
      </c>
      <c r="C633" s="113">
        <v>1.8257000000000001</v>
      </c>
      <c r="D633" s="113">
        <v>0</v>
      </c>
    </row>
    <row r="634" spans="2:4">
      <c r="B634" s="110" t="s">
        <v>777</v>
      </c>
      <c r="C634" s="113">
        <v>1.8257000000000001</v>
      </c>
      <c r="D634" s="113">
        <v>0</v>
      </c>
    </row>
    <row r="635" spans="2:4">
      <c r="B635" s="109" t="s">
        <v>778</v>
      </c>
      <c r="C635" s="113">
        <v>110</v>
      </c>
      <c r="D635" s="113">
        <v>138.52798408999999</v>
      </c>
    </row>
    <row r="636" spans="2:4">
      <c r="B636" s="110" t="s">
        <v>779</v>
      </c>
      <c r="C636" s="113">
        <v>110</v>
      </c>
      <c r="D636" s="113">
        <v>138.52798408999999</v>
      </c>
    </row>
    <row r="637" spans="2:4">
      <c r="B637" s="109" t="s">
        <v>780</v>
      </c>
      <c r="C637" s="113">
        <v>0</v>
      </c>
      <c r="D637" s="113">
        <v>8.7754118200000004</v>
      </c>
    </row>
    <row r="638" spans="2:4">
      <c r="B638" s="110" t="s">
        <v>781</v>
      </c>
      <c r="C638" s="113">
        <v>0</v>
      </c>
      <c r="D638" s="113">
        <v>8.7754118200000004</v>
      </c>
    </row>
    <row r="639" spans="2:4">
      <c r="B639" s="109" t="s">
        <v>782</v>
      </c>
      <c r="C639" s="113">
        <v>49.517336999999998</v>
      </c>
      <c r="D639" s="113">
        <v>0</v>
      </c>
    </row>
    <row r="640" spans="2:4">
      <c r="B640" s="110" t="s">
        <v>783</v>
      </c>
      <c r="C640" s="113">
        <v>49.517336999999998</v>
      </c>
      <c r="D640" s="113">
        <v>0</v>
      </c>
    </row>
    <row r="641" spans="2:4">
      <c r="B641" s="109" t="s">
        <v>784</v>
      </c>
      <c r="C641" s="113">
        <v>318.03353700000002</v>
      </c>
      <c r="D641" s="113">
        <v>0</v>
      </c>
    </row>
    <row r="642" spans="2:4">
      <c r="B642" s="110" t="s">
        <v>785</v>
      </c>
      <c r="C642" s="113">
        <v>318.03353700000002</v>
      </c>
      <c r="D642" s="113">
        <v>0</v>
      </c>
    </row>
    <row r="643" spans="2:4">
      <c r="B643" s="109" t="s">
        <v>786</v>
      </c>
      <c r="C643" s="113">
        <v>39.094495999999999</v>
      </c>
      <c r="D643" s="113">
        <v>5.7882181699999995</v>
      </c>
    </row>
    <row r="644" spans="2:4">
      <c r="B644" s="110" t="s">
        <v>787</v>
      </c>
      <c r="C644" s="113">
        <v>39.094495999999999</v>
      </c>
      <c r="D644" s="113">
        <v>5.7882181699999995</v>
      </c>
    </row>
    <row r="645" spans="2:4">
      <c r="B645" s="108" t="s">
        <v>283</v>
      </c>
      <c r="C645" s="114">
        <v>241.72</v>
      </c>
      <c r="D645" s="114">
        <v>300.08363422000002</v>
      </c>
    </row>
    <row r="646" spans="2:4">
      <c r="B646" s="109" t="s">
        <v>788</v>
      </c>
      <c r="C646" s="113">
        <v>0</v>
      </c>
      <c r="D646" s="113">
        <v>263.43325898000001</v>
      </c>
    </row>
    <row r="647" spans="2:4">
      <c r="B647" s="110" t="s">
        <v>789</v>
      </c>
      <c r="C647" s="113">
        <v>0</v>
      </c>
      <c r="D647" s="113">
        <v>263.43325898000001</v>
      </c>
    </row>
    <row r="648" spans="2:4">
      <c r="B648" s="109" t="s">
        <v>790</v>
      </c>
      <c r="C648" s="113">
        <v>0</v>
      </c>
      <c r="D648" s="113">
        <v>36.650375239999995</v>
      </c>
    </row>
    <row r="649" spans="2:4">
      <c r="B649" s="110" t="s">
        <v>791</v>
      </c>
      <c r="C649" s="113">
        <v>0</v>
      </c>
      <c r="D649" s="113">
        <v>36.650375239999995</v>
      </c>
    </row>
    <row r="650" spans="2:4">
      <c r="B650" s="109" t="s">
        <v>792</v>
      </c>
      <c r="C650" s="113">
        <v>241.72</v>
      </c>
      <c r="D650" s="113">
        <v>0</v>
      </c>
    </row>
    <row r="651" spans="2:4">
      <c r="B651" s="110" t="s">
        <v>793</v>
      </c>
      <c r="C651" s="113">
        <v>241.72</v>
      </c>
      <c r="D651" s="113">
        <v>0</v>
      </c>
    </row>
    <row r="652" spans="2:4">
      <c r="B652" s="105" t="s">
        <v>794</v>
      </c>
      <c r="C652" s="113">
        <v>433.28877</v>
      </c>
      <c r="D652" s="113">
        <v>185.66977924999998</v>
      </c>
    </row>
    <row r="653" spans="2:4">
      <c r="B653" s="108" t="s">
        <v>280</v>
      </c>
      <c r="C653" s="114">
        <v>415.89336700000001</v>
      </c>
      <c r="D653" s="114">
        <v>185.66977924999998</v>
      </c>
    </row>
    <row r="654" spans="2:4">
      <c r="B654" s="110" t="s">
        <v>281</v>
      </c>
      <c r="C654" s="113">
        <v>0</v>
      </c>
      <c r="D654" s="113">
        <v>0.41458487999999999</v>
      </c>
    </row>
    <row r="655" spans="2:4">
      <c r="B655" s="109" t="s">
        <v>795</v>
      </c>
      <c r="C655" s="113">
        <v>11.77472</v>
      </c>
      <c r="D655" s="113">
        <v>0</v>
      </c>
    </row>
    <row r="656" spans="2:4">
      <c r="B656" s="110" t="s">
        <v>796</v>
      </c>
      <c r="C656" s="113">
        <v>11.77472</v>
      </c>
      <c r="D656" s="113">
        <v>0</v>
      </c>
    </row>
    <row r="657" spans="2:4">
      <c r="B657" s="109" t="s">
        <v>797</v>
      </c>
      <c r="C657" s="113">
        <v>275.36215299999998</v>
      </c>
      <c r="D657" s="113">
        <v>106.24158736999999</v>
      </c>
    </row>
    <row r="658" spans="2:4">
      <c r="B658" s="110" t="s">
        <v>798</v>
      </c>
      <c r="C658" s="113">
        <v>275.36215299999998</v>
      </c>
      <c r="D658" s="113">
        <v>106.24158736999999</v>
      </c>
    </row>
    <row r="659" spans="2:4">
      <c r="B659" s="109" t="s">
        <v>799</v>
      </c>
      <c r="C659" s="113">
        <v>7.0139999999999994E-2</v>
      </c>
      <c r="D659" s="113">
        <v>0</v>
      </c>
    </row>
    <row r="660" spans="2:4">
      <c r="B660" s="110" t="s">
        <v>800</v>
      </c>
      <c r="C660" s="113">
        <v>7.0139999999999994E-2</v>
      </c>
      <c r="D660" s="113">
        <v>0</v>
      </c>
    </row>
    <row r="661" spans="2:4">
      <c r="B661" s="109" t="s">
        <v>801</v>
      </c>
      <c r="C661" s="113">
        <v>8.1677E-2</v>
      </c>
      <c r="D661" s="113">
        <v>0</v>
      </c>
    </row>
    <row r="662" spans="2:4">
      <c r="B662" s="110" t="s">
        <v>802</v>
      </c>
      <c r="C662" s="113">
        <v>8.1677E-2</v>
      </c>
      <c r="D662" s="113">
        <v>0</v>
      </c>
    </row>
    <row r="663" spans="2:4">
      <c r="B663" s="109" t="s">
        <v>803</v>
      </c>
      <c r="C663" s="113">
        <v>100</v>
      </c>
      <c r="D663" s="113">
        <v>70.705626469999999</v>
      </c>
    </row>
    <row r="664" spans="2:4">
      <c r="B664" s="110" t="s">
        <v>804</v>
      </c>
      <c r="C664" s="113">
        <v>100</v>
      </c>
      <c r="D664" s="113">
        <v>70.705626469999999</v>
      </c>
    </row>
    <row r="665" spans="2:4">
      <c r="B665" s="109" t="s">
        <v>805</v>
      </c>
      <c r="C665" s="113">
        <v>0</v>
      </c>
      <c r="D665" s="113">
        <v>8.30798053</v>
      </c>
    </row>
    <row r="666" spans="2:4">
      <c r="B666" s="110" t="s">
        <v>806</v>
      </c>
      <c r="C666" s="113">
        <v>0</v>
      </c>
      <c r="D666" s="113">
        <v>8.30798053</v>
      </c>
    </row>
    <row r="667" spans="2:4">
      <c r="B667" s="109" t="s">
        <v>807</v>
      </c>
      <c r="C667" s="113">
        <v>11.177989999999999</v>
      </c>
      <c r="D667" s="113">
        <v>0</v>
      </c>
    </row>
    <row r="668" spans="2:4">
      <c r="B668" s="110" t="s">
        <v>808</v>
      </c>
      <c r="C668" s="113">
        <v>11.177989999999999</v>
      </c>
      <c r="D668" s="113">
        <v>0</v>
      </c>
    </row>
    <row r="669" spans="2:4">
      <c r="B669" s="109" t="s">
        <v>809</v>
      </c>
      <c r="C669" s="113">
        <v>17.426687000000001</v>
      </c>
      <c r="D669" s="113">
        <v>0</v>
      </c>
    </row>
    <row r="670" spans="2:4">
      <c r="B670" s="110" t="s">
        <v>810</v>
      </c>
      <c r="C670" s="113">
        <v>17.426687000000001</v>
      </c>
      <c r="D670" s="113">
        <v>0</v>
      </c>
    </row>
    <row r="671" spans="2:4">
      <c r="B671" s="108" t="s">
        <v>284</v>
      </c>
      <c r="C671" s="114">
        <v>17.395403000000002</v>
      </c>
      <c r="D671" s="114">
        <v>0</v>
      </c>
    </row>
    <row r="672" spans="2:4">
      <c r="B672" s="110" t="s">
        <v>281</v>
      </c>
      <c r="C672" s="113">
        <v>17.395403000000002</v>
      </c>
      <c r="D672" s="113">
        <v>0</v>
      </c>
    </row>
    <row r="673" spans="2:4">
      <c r="B673" s="105" t="s">
        <v>294</v>
      </c>
      <c r="C673" s="113">
        <v>1062.07188</v>
      </c>
      <c r="D673" s="113">
        <v>396.69339217999999</v>
      </c>
    </row>
    <row r="674" spans="2:4">
      <c r="B674" s="108" t="s">
        <v>280</v>
      </c>
      <c r="C674" s="114">
        <v>1062.07188</v>
      </c>
      <c r="D674" s="114">
        <v>396.69339217999999</v>
      </c>
    </row>
    <row r="675" spans="2:4">
      <c r="B675" s="109" t="s">
        <v>811</v>
      </c>
      <c r="C675" s="113">
        <v>9.9358140000000006</v>
      </c>
      <c r="D675" s="113">
        <v>0.18123504999999998</v>
      </c>
    </row>
    <row r="676" spans="2:4">
      <c r="B676" s="110" t="s">
        <v>812</v>
      </c>
      <c r="C676" s="113">
        <v>9.9358140000000006</v>
      </c>
      <c r="D676" s="113">
        <v>0.18123504999999998</v>
      </c>
    </row>
    <row r="677" spans="2:4">
      <c r="B677" s="109" t="s">
        <v>813</v>
      </c>
      <c r="C677" s="113">
        <v>1.104163</v>
      </c>
      <c r="D677" s="113">
        <v>0</v>
      </c>
    </row>
    <row r="678" spans="2:4">
      <c r="B678" s="110" t="s">
        <v>814</v>
      </c>
      <c r="C678" s="113">
        <v>1.104163</v>
      </c>
      <c r="D678" s="113">
        <v>0</v>
      </c>
    </row>
    <row r="679" spans="2:4">
      <c r="B679" s="109" t="s">
        <v>815</v>
      </c>
      <c r="C679" s="113">
        <v>560</v>
      </c>
      <c r="D679" s="113">
        <v>93.479396440000002</v>
      </c>
    </row>
    <row r="680" spans="2:4">
      <c r="B680" s="110" t="s">
        <v>816</v>
      </c>
      <c r="C680" s="113">
        <v>560</v>
      </c>
      <c r="D680" s="113">
        <v>93.479396440000002</v>
      </c>
    </row>
    <row r="681" spans="2:4">
      <c r="B681" s="109" t="s">
        <v>817</v>
      </c>
      <c r="C681" s="113">
        <v>6.8892129999999998</v>
      </c>
      <c r="D681" s="113">
        <v>0</v>
      </c>
    </row>
    <row r="682" spans="2:4">
      <c r="B682" s="110" t="s">
        <v>818</v>
      </c>
      <c r="C682" s="113">
        <v>6.8892129999999998</v>
      </c>
      <c r="D682" s="113">
        <v>0</v>
      </c>
    </row>
    <row r="683" spans="2:4">
      <c r="B683" s="109" t="s">
        <v>819</v>
      </c>
      <c r="C683" s="113">
        <v>0.46863900000000003</v>
      </c>
      <c r="D683" s="113">
        <v>0</v>
      </c>
    </row>
    <row r="684" spans="2:4">
      <c r="B684" s="110" t="s">
        <v>820</v>
      </c>
      <c r="C684" s="113">
        <v>0.46863900000000003</v>
      </c>
      <c r="D684" s="113">
        <v>0</v>
      </c>
    </row>
    <row r="685" spans="2:4">
      <c r="B685" s="109" t="s">
        <v>821</v>
      </c>
      <c r="C685" s="113">
        <v>12.336274</v>
      </c>
      <c r="D685" s="113">
        <v>0</v>
      </c>
    </row>
    <row r="686" spans="2:4">
      <c r="B686" s="110" t="s">
        <v>822</v>
      </c>
      <c r="C686" s="113">
        <v>12.336274</v>
      </c>
      <c r="D686" s="113">
        <v>0</v>
      </c>
    </row>
    <row r="687" spans="2:4">
      <c r="B687" s="109" t="s">
        <v>823</v>
      </c>
      <c r="C687" s="113">
        <v>10.446540000000001</v>
      </c>
      <c r="D687" s="113">
        <v>2.7030040099999999</v>
      </c>
    </row>
    <row r="688" spans="2:4">
      <c r="B688" s="110" t="s">
        <v>824</v>
      </c>
      <c r="C688" s="113">
        <v>10.446540000000001</v>
      </c>
      <c r="D688" s="113">
        <v>2.7030040099999999</v>
      </c>
    </row>
    <row r="689" spans="2:4">
      <c r="B689" s="109" t="s">
        <v>825</v>
      </c>
      <c r="C689" s="113">
        <v>7.2402740000000003</v>
      </c>
      <c r="D689" s="113">
        <v>0</v>
      </c>
    </row>
    <row r="690" spans="2:4">
      <c r="B690" s="110" t="s">
        <v>826</v>
      </c>
      <c r="C690" s="113">
        <v>7.2402740000000003</v>
      </c>
      <c r="D690" s="113">
        <v>0</v>
      </c>
    </row>
    <row r="691" spans="2:4">
      <c r="B691" s="109" t="s">
        <v>827</v>
      </c>
      <c r="C691" s="113">
        <v>100</v>
      </c>
      <c r="D691" s="113">
        <v>100.00000000000001</v>
      </c>
    </row>
    <row r="692" spans="2:4">
      <c r="B692" s="110" t="s">
        <v>828</v>
      </c>
      <c r="C692" s="113">
        <v>100</v>
      </c>
      <c r="D692" s="113">
        <v>100.00000000000001</v>
      </c>
    </row>
    <row r="693" spans="2:4">
      <c r="B693" s="109" t="s">
        <v>829</v>
      </c>
      <c r="C693" s="113">
        <v>7.4971170000000003</v>
      </c>
      <c r="D693" s="113">
        <v>3.1772476099999998</v>
      </c>
    </row>
    <row r="694" spans="2:4">
      <c r="B694" s="110" t="s">
        <v>830</v>
      </c>
      <c r="C694" s="113">
        <v>7.4971170000000003</v>
      </c>
      <c r="D694" s="113">
        <v>3.1772476099999998</v>
      </c>
    </row>
    <row r="695" spans="2:4">
      <c r="B695" s="109" t="s">
        <v>831</v>
      </c>
      <c r="C695" s="113">
        <v>346.15384599999999</v>
      </c>
      <c r="D695" s="113">
        <v>197.15250906999998</v>
      </c>
    </row>
    <row r="696" spans="2:4">
      <c r="B696" s="110" t="s">
        <v>832</v>
      </c>
      <c r="C696" s="113">
        <v>346.15384599999999</v>
      </c>
      <c r="D696" s="113">
        <v>197.15250906999998</v>
      </c>
    </row>
    <row r="697" spans="2:4">
      <c r="B697" s="109" t="s">
        <v>833</v>
      </c>
      <c r="C697" s="113">
        <v>0</v>
      </c>
      <c r="D697" s="113">
        <v>0</v>
      </c>
    </row>
    <row r="698" spans="2:4">
      <c r="B698" s="110" t="s">
        <v>834</v>
      </c>
      <c r="C698" s="113">
        <v>0</v>
      </c>
      <c r="D698" s="113">
        <v>0</v>
      </c>
    </row>
    <row r="699" spans="2:4">
      <c r="B699" s="105" t="s">
        <v>295</v>
      </c>
      <c r="C699" s="113">
        <v>1015.09126</v>
      </c>
      <c r="D699" s="113">
        <v>290.54386756999992</v>
      </c>
    </row>
    <row r="700" spans="2:4">
      <c r="B700" s="108" t="s">
        <v>280</v>
      </c>
      <c r="C700" s="114">
        <v>814.43005800000003</v>
      </c>
      <c r="D700" s="114">
        <v>232.64386757000005</v>
      </c>
    </row>
    <row r="701" spans="2:4">
      <c r="B701" s="109" t="s">
        <v>835</v>
      </c>
      <c r="C701" s="113">
        <v>61.692154000000002</v>
      </c>
      <c r="D701" s="113">
        <v>1.1744409499999999</v>
      </c>
    </row>
    <row r="702" spans="2:4">
      <c r="B702" s="110" t="s">
        <v>836</v>
      </c>
      <c r="C702" s="113">
        <v>61.692154000000002</v>
      </c>
      <c r="D702" s="113">
        <v>1.1744409499999999</v>
      </c>
    </row>
    <row r="703" spans="2:4">
      <c r="B703" s="109" t="s">
        <v>837</v>
      </c>
      <c r="C703" s="113">
        <v>23.248106</v>
      </c>
      <c r="D703" s="113">
        <v>2.5489226999999999</v>
      </c>
    </row>
    <row r="704" spans="2:4">
      <c r="B704" s="110" t="s">
        <v>838</v>
      </c>
      <c r="C704" s="113">
        <v>23.248106</v>
      </c>
      <c r="D704" s="113">
        <v>2.5489226999999999</v>
      </c>
    </row>
    <row r="705" spans="2:4">
      <c r="B705" s="109" t="s">
        <v>839</v>
      </c>
      <c r="C705" s="113">
        <v>16.084461000000001</v>
      </c>
      <c r="D705" s="113">
        <v>6.1121980199999992</v>
      </c>
    </row>
    <row r="706" spans="2:4">
      <c r="B706" s="110" t="s">
        <v>840</v>
      </c>
      <c r="C706" s="113">
        <v>16.084461000000001</v>
      </c>
      <c r="D706" s="113">
        <v>6.1121980199999992</v>
      </c>
    </row>
    <row r="707" spans="2:4">
      <c r="B707" s="109" t="s">
        <v>841</v>
      </c>
      <c r="C707" s="113">
        <v>3.9261330000000001</v>
      </c>
      <c r="D707" s="113">
        <v>0</v>
      </c>
    </row>
    <row r="708" spans="2:4">
      <c r="B708" s="110" t="s">
        <v>842</v>
      </c>
      <c r="C708" s="113">
        <v>3.9261330000000001</v>
      </c>
      <c r="D708" s="113">
        <v>0</v>
      </c>
    </row>
    <row r="709" spans="2:4">
      <c r="B709" s="109" t="s">
        <v>843</v>
      </c>
      <c r="C709" s="113">
        <v>104.46398499999999</v>
      </c>
      <c r="D709" s="113">
        <v>23.570005609999999</v>
      </c>
    </row>
    <row r="710" spans="2:4">
      <c r="B710" s="110" t="s">
        <v>844</v>
      </c>
      <c r="C710" s="113">
        <v>104.46398499999999</v>
      </c>
      <c r="D710" s="113">
        <v>23.570005609999999</v>
      </c>
    </row>
    <row r="711" spans="2:4">
      <c r="B711" s="109" t="s">
        <v>845</v>
      </c>
      <c r="C711" s="113">
        <v>18.704284000000001</v>
      </c>
      <c r="D711" s="113">
        <v>0</v>
      </c>
    </row>
    <row r="712" spans="2:4">
      <c r="B712" s="110" t="s">
        <v>846</v>
      </c>
      <c r="C712" s="113">
        <v>18.704284000000001</v>
      </c>
      <c r="D712" s="113">
        <v>0</v>
      </c>
    </row>
    <row r="713" spans="2:4">
      <c r="B713" s="109" t="s">
        <v>847</v>
      </c>
      <c r="C713" s="113">
        <v>60</v>
      </c>
      <c r="D713" s="113">
        <v>79.949977790000005</v>
      </c>
    </row>
    <row r="714" spans="2:4">
      <c r="B714" s="110" t="s">
        <v>848</v>
      </c>
      <c r="C714" s="113">
        <v>60</v>
      </c>
      <c r="D714" s="113">
        <v>79.949977790000005</v>
      </c>
    </row>
    <row r="715" spans="2:4">
      <c r="B715" s="109" t="s">
        <v>849</v>
      </c>
      <c r="C715" s="113">
        <v>97.019242000000006</v>
      </c>
      <c r="D715" s="113">
        <v>11.98696282</v>
      </c>
    </row>
    <row r="716" spans="2:4">
      <c r="B716" s="110" t="s">
        <v>1490</v>
      </c>
      <c r="C716" s="113">
        <v>97.019242000000006</v>
      </c>
      <c r="D716" s="113">
        <v>11.98696282</v>
      </c>
    </row>
    <row r="717" spans="2:4">
      <c r="B717" s="109" t="s">
        <v>850</v>
      </c>
      <c r="C717" s="113">
        <v>3.5109650000000001</v>
      </c>
      <c r="D717" s="113">
        <v>4.5078410199999999</v>
      </c>
    </row>
    <row r="718" spans="2:4">
      <c r="B718" s="110" t="s">
        <v>851</v>
      </c>
      <c r="C718" s="113">
        <v>3.5109650000000001</v>
      </c>
      <c r="D718" s="113">
        <v>4.5078410199999999</v>
      </c>
    </row>
    <row r="719" spans="2:4">
      <c r="B719" s="109" t="s">
        <v>852</v>
      </c>
      <c r="C719" s="113">
        <v>0.82143999999999995</v>
      </c>
      <c r="D719" s="113">
        <v>0</v>
      </c>
    </row>
    <row r="720" spans="2:4">
      <c r="B720" s="110" t="s">
        <v>853</v>
      </c>
      <c r="C720" s="113">
        <v>0.82143999999999995</v>
      </c>
      <c r="D720" s="113">
        <v>0</v>
      </c>
    </row>
    <row r="721" spans="2:4">
      <c r="B721" s="109" t="s">
        <v>854</v>
      </c>
      <c r="C721" s="113">
        <v>130</v>
      </c>
      <c r="D721" s="113">
        <v>90.255848979999996</v>
      </c>
    </row>
    <row r="722" spans="2:4">
      <c r="B722" s="110" t="s">
        <v>855</v>
      </c>
      <c r="C722" s="113">
        <v>130</v>
      </c>
      <c r="D722" s="113">
        <v>90.255848979999996</v>
      </c>
    </row>
    <row r="723" spans="2:4">
      <c r="B723" s="109" t="s">
        <v>856</v>
      </c>
      <c r="C723" s="113">
        <v>133.261686</v>
      </c>
      <c r="D723" s="113">
        <v>7.9044610000000001E-2</v>
      </c>
    </row>
    <row r="724" spans="2:4">
      <c r="B724" s="110" t="s">
        <v>857</v>
      </c>
      <c r="C724" s="113">
        <v>133.261686</v>
      </c>
      <c r="D724" s="113">
        <v>7.9044610000000001E-2</v>
      </c>
    </row>
    <row r="725" spans="2:4">
      <c r="B725" s="109" t="s">
        <v>858</v>
      </c>
      <c r="C725" s="113">
        <v>25</v>
      </c>
      <c r="D725" s="113">
        <v>1.6411668700000002</v>
      </c>
    </row>
    <row r="726" spans="2:4">
      <c r="B726" s="110" t="s">
        <v>859</v>
      </c>
      <c r="C726" s="113">
        <v>25</v>
      </c>
      <c r="D726" s="113">
        <v>1.6411668700000002</v>
      </c>
    </row>
    <row r="727" spans="2:4">
      <c r="B727" s="109" t="s">
        <v>860</v>
      </c>
      <c r="C727" s="113">
        <v>46.788364000000001</v>
      </c>
      <c r="D727" s="113">
        <v>0</v>
      </c>
    </row>
    <row r="728" spans="2:4">
      <c r="B728" s="110" t="s">
        <v>861</v>
      </c>
      <c r="C728" s="113">
        <v>46.788364000000001</v>
      </c>
      <c r="D728" s="113">
        <v>0</v>
      </c>
    </row>
    <row r="729" spans="2:4">
      <c r="B729" s="109" t="s">
        <v>862</v>
      </c>
      <c r="C729" s="113">
        <v>15.189088999999999</v>
      </c>
      <c r="D729" s="113">
        <v>3.6839479000000002</v>
      </c>
    </row>
    <row r="730" spans="2:4">
      <c r="B730" s="110" t="s">
        <v>863</v>
      </c>
      <c r="C730" s="113">
        <v>15.189088999999999</v>
      </c>
      <c r="D730" s="113">
        <v>3.6839479000000002</v>
      </c>
    </row>
    <row r="731" spans="2:4">
      <c r="B731" s="109" t="s">
        <v>864</v>
      </c>
      <c r="C731" s="113">
        <v>7.3082219999999998</v>
      </c>
      <c r="D731" s="113">
        <v>0</v>
      </c>
    </row>
    <row r="732" spans="2:4">
      <c r="B732" s="110" t="s">
        <v>865</v>
      </c>
      <c r="C732" s="113">
        <v>7.3082219999999998</v>
      </c>
      <c r="D732" s="113">
        <v>0</v>
      </c>
    </row>
    <row r="733" spans="2:4">
      <c r="B733" s="109" t="s">
        <v>866</v>
      </c>
      <c r="C733" s="113">
        <v>29.918344999999999</v>
      </c>
      <c r="D733" s="113">
        <v>0</v>
      </c>
    </row>
    <row r="734" spans="2:4">
      <c r="B734" s="110" t="s">
        <v>867</v>
      </c>
      <c r="C734" s="113">
        <v>29.918344999999999</v>
      </c>
      <c r="D734" s="113">
        <v>0</v>
      </c>
    </row>
    <row r="735" spans="2:4">
      <c r="B735" s="109" t="s">
        <v>868</v>
      </c>
      <c r="C735" s="113">
        <v>7.5657160000000001</v>
      </c>
      <c r="D735" s="113">
        <v>0</v>
      </c>
    </row>
    <row r="736" spans="2:4">
      <c r="B736" s="110" t="s">
        <v>869</v>
      </c>
      <c r="C736" s="113">
        <v>7.5657160000000001</v>
      </c>
      <c r="D736" s="113">
        <v>0</v>
      </c>
    </row>
    <row r="737" spans="2:4">
      <c r="B737" s="109" t="s">
        <v>870</v>
      </c>
      <c r="C737" s="113">
        <v>27.736283</v>
      </c>
      <c r="D737" s="113">
        <v>7.1335103000000002</v>
      </c>
    </row>
    <row r="738" spans="2:4">
      <c r="B738" s="110" t="s">
        <v>871</v>
      </c>
      <c r="C738" s="113">
        <v>27.736283</v>
      </c>
      <c r="D738" s="113">
        <v>7.1335103000000002</v>
      </c>
    </row>
    <row r="739" spans="2:4">
      <c r="B739" s="109" t="s">
        <v>872</v>
      </c>
      <c r="C739" s="113">
        <v>2.1915830000000001</v>
      </c>
      <c r="D739" s="113">
        <v>0</v>
      </c>
    </row>
    <row r="740" spans="2:4">
      <c r="B740" s="110" t="s">
        <v>873</v>
      </c>
      <c r="C740" s="113">
        <v>2.1915830000000001</v>
      </c>
      <c r="D740" s="113">
        <v>0</v>
      </c>
    </row>
    <row r="741" spans="2:4">
      <c r="B741" s="108" t="s">
        <v>305</v>
      </c>
      <c r="C741" s="114">
        <v>200.661202</v>
      </c>
      <c r="D741" s="114">
        <v>57.9</v>
      </c>
    </row>
    <row r="742" spans="2:4">
      <c r="B742" s="109" t="s">
        <v>874</v>
      </c>
      <c r="C742" s="113">
        <v>200.661202</v>
      </c>
      <c r="D742" s="113">
        <v>57.9</v>
      </c>
    </row>
    <row r="743" spans="2:4">
      <c r="B743" s="110" t="s">
        <v>875</v>
      </c>
      <c r="C743" s="113">
        <v>200.661202</v>
      </c>
      <c r="D743" s="113">
        <v>57.9</v>
      </c>
    </row>
    <row r="744" spans="2:4">
      <c r="B744" s="108" t="s">
        <v>283</v>
      </c>
      <c r="C744" s="114">
        <v>0</v>
      </c>
      <c r="D744" s="114">
        <v>0</v>
      </c>
    </row>
    <row r="745" spans="2:4">
      <c r="B745" s="109" t="s">
        <v>876</v>
      </c>
      <c r="C745" s="113">
        <v>0</v>
      </c>
      <c r="D745" s="113">
        <v>0</v>
      </c>
    </row>
    <row r="746" spans="2:4">
      <c r="B746" s="110" t="s">
        <v>877</v>
      </c>
      <c r="C746" s="113">
        <v>0</v>
      </c>
      <c r="D746" s="113">
        <v>0</v>
      </c>
    </row>
    <row r="747" spans="2:4">
      <c r="B747" s="109" t="s">
        <v>878</v>
      </c>
      <c r="C747" s="113">
        <v>0</v>
      </c>
      <c r="D747" s="113">
        <v>0</v>
      </c>
    </row>
    <row r="748" spans="2:4">
      <c r="B748" s="110" t="s">
        <v>879</v>
      </c>
      <c r="C748" s="113">
        <v>0</v>
      </c>
      <c r="D748" s="113">
        <v>0</v>
      </c>
    </row>
    <row r="749" spans="2:4">
      <c r="B749" s="109" t="s">
        <v>880</v>
      </c>
      <c r="C749" s="113">
        <v>0</v>
      </c>
      <c r="D749" s="113">
        <v>0</v>
      </c>
    </row>
    <row r="750" spans="2:4">
      <c r="B750" s="110" t="s">
        <v>881</v>
      </c>
      <c r="C750" s="113">
        <v>0</v>
      </c>
      <c r="D750" s="113">
        <v>0</v>
      </c>
    </row>
    <row r="751" spans="2:4">
      <c r="B751" s="109" t="s">
        <v>882</v>
      </c>
      <c r="C751" s="113">
        <v>0</v>
      </c>
      <c r="D751" s="113">
        <v>0</v>
      </c>
    </row>
    <row r="752" spans="2:4">
      <c r="B752" s="110" t="s">
        <v>883</v>
      </c>
      <c r="C752" s="113">
        <v>0</v>
      </c>
      <c r="D752" s="113">
        <v>0</v>
      </c>
    </row>
    <row r="753" spans="2:4">
      <c r="B753" s="109" t="s">
        <v>884</v>
      </c>
      <c r="C753" s="113">
        <v>0</v>
      </c>
      <c r="D753" s="113">
        <v>0</v>
      </c>
    </row>
    <row r="754" spans="2:4">
      <c r="B754" s="110" t="s">
        <v>885</v>
      </c>
      <c r="C754" s="113">
        <v>0</v>
      </c>
      <c r="D754" s="113">
        <v>0</v>
      </c>
    </row>
    <row r="755" spans="2:4">
      <c r="B755" s="105" t="s">
        <v>886</v>
      </c>
      <c r="C755" s="113">
        <v>204.78873899999999</v>
      </c>
      <c r="D755" s="113">
        <v>103.13504415999999</v>
      </c>
    </row>
    <row r="756" spans="2:4">
      <c r="B756" s="108" t="s">
        <v>280</v>
      </c>
      <c r="C756" s="114">
        <v>204.78873899999999</v>
      </c>
      <c r="D756" s="114">
        <v>103.13504415999999</v>
      </c>
    </row>
    <row r="757" spans="2:4">
      <c r="B757" s="109" t="s">
        <v>887</v>
      </c>
      <c r="C757" s="113">
        <v>5.3908880000000003</v>
      </c>
      <c r="D757" s="113">
        <v>0.92537373999999994</v>
      </c>
    </row>
    <row r="758" spans="2:4">
      <c r="B758" s="110" t="s">
        <v>888</v>
      </c>
      <c r="C758" s="113">
        <v>5.3908880000000003</v>
      </c>
      <c r="D758" s="113">
        <v>0.92537373999999994</v>
      </c>
    </row>
    <row r="759" spans="2:4">
      <c r="B759" s="109" t="s">
        <v>889</v>
      </c>
      <c r="C759" s="113">
        <v>11.437504000000001</v>
      </c>
      <c r="D759" s="113">
        <v>11.626242029999998</v>
      </c>
    </row>
    <row r="760" spans="2:4">
      <c r="B760" s="110" t="s">
        <v>890</v>
      </c>
      <c r="C760" s="113">
        <v>11.437504000000001</v>
      </c>
      <c r="D760" s="113">
        <v>11.626242029999998</v>
      </c>
    </row>
    <row r="761" spans="2:4">
      <c r="B761" s="109" t="s">
        <v>891</v>
      </c>
      <c r="C761" s="113">
        <v>3.3092609999999998</v>
      </c>
      <c r="D761" s="113">
        <v>0</v>
      </c>
    </row>
    <row r="762" spans="2:4">
      <c r="B762" s="110" t="s">
        <v>892</v>
      </c>
      <c r="C762" s="113">
        <v>3.3092609999999998</v>
      </c>
      <c r="D762" s="113">
        <v>0</v>
      </c>
    </row>
    <row r="763" spans="2:4">
      <c r="B763" s="109" t="s">
        <v>893</v>
      </c>
      <c r="C763" s="113">
        <v>20.879773</v>
      </c>
      <c r="D763" s="113">
        <v>3.8263350599999995</v>
      </c>
    </row>
    <row r="764" spans="2:4">
      <c r="B764" s="110" t="s">
        <v>894</v>
      </c>
      <c r="C764" s="113">
        <v>20.879773</v>
      </c>
      <c r="D764" s="113">
        <v>3.8263350599999995</v>
      </c>
    </row>
    <row r="765" spans="2:4">
      <c r="B765" s="109" t="s">
        <v>895</v>
      </c>
      <c r="C765" s="113">
        <v>0.14254600000000001</v>
      </c>
      <c r="D765" s="113">
        <v>0</v>
      </c>
    </row>
    <row r="766" spans="2:4">
      <c r="B766" s="110" t="s">
        <v>896</v>
      </c>
      <c r="C766" s="113">
        <v>0.14254600000000001</v>
      </c>
      <c r="D766" s="113">
        <v>0</v>
      </c>
    </row>
    <row r="767" spans="2:4">
      <c r="B767" s="109" t="s">
        <v>897</v>
      </c>
      <c r="C767" s="113">
        <v>24.981863000000001</v>
      </c>
      <c r="D767" s="113">
        <v>4.3961106599999997</v>
      </c>
    </row>
    <row r="768" spans="2:4">
      <c r="B768" s="110" t="s">
        <v>898</v>
      </c>
      <c r="C768" s="113">
        <v>24.981863000000001</v>
      </c>
      <c r="D768" s="113">
        <v>4.3961106599999997</v>
      </c>
    </row>
    <row r="769" spans="2:4">
      <c r="B769" s="109" t="s">
        <v>899</v>
      </c>
      <c r="C769" s="113">
        <v>0.83579000000000003</v>
      </c>
      <c r="D769" s="113">
        <v>2.2231313099999999</v>
      </c>
    </row>
    <row r="770" spans="2:4">
      <c r="B770" s="110" t="s">
        <v>1491</v>
      </c>
      <c r="C770" s="113">
        <v>0.83579000000000003</v>
      </c>
      <c r="D770" s="113">
        <v>2.2231313099999999</v>
      </c>
    </row>
    <row r="771" spans="2:4">
      <c r="B771" s="109" t="s">
        <v>900</v>
      </c>
      <c r="C771" s="113">
        <v>110</v>
      </c>
      <c r="D771" s="113">
        <v>66.194273039999985</v>
      </c>
    </row>
    <row r="772" spans="2:4">
      <c r="B772" s="110" t="s">
        <v>901</v>
      </c>
      <c r="C772" s="113">
        <v>110</v>
      </c>
      <c r="D772" s="113">
        <v>66.194273039999985</v>
      </c>
    </row>
    <row r="773" spans="2:4">
      <c r="B773" s="109" t="s">
        <v>902</v>
      </c>
      <c r="C773" s="113">
        <v>27.811114</v>
      </c>
      <c r="D773" s="113">
        <v>13.94357832</v>
      </c>
    </row>
    <row r="774" spans="2:4">
      <c r="B774" s="110" t="s">
        <v>903</v>
      </c>
      <c r="C774" s="113">
        <v>27.811114</v>
      </c>
      <c r="D774" s="113">
        <v>13.94357832</v>
      </c>
    </row>
    <row r="775" spans="2:4">
      <c r="B775" s="108" t="s">
        <v>283</v>
      </c>
      <c r="C775" s="114">
        <v>0</v>
      </c>
      <c r="D775" s="114">
        <v>0</v>
      </c>
    </row>
    <row r="776" spans="2:4">
      <c r="B776" s="109" t="s">
        <v>904</v>
      </c>
      <c r="C776" s="113">
        <v>0</v>
      </c>
      <c r="D776" s="113">
        <v>0</v>
      </c>
    </row>
    <row r="777" spans="2:4">
      <c r="B777" s="110" t="s">
        <v>905</v>
      </c>
      <c r="C777" s="113">
        <v>0</v>
      </c>
      <c r="D777" s="113">
        <v>0</v>
      </c>
    </row>
    <row r="778" spans="2:4">
      <c r="B778" s="105" t="s">
        <v>296</v>
      </c>
      <c r="C778" s="113">
        <v>959.82303200000001</v>
      </c>
      <c r="D778" s="113">
        <v>166.87843831000001</v>
      </c>
    </row>
    <row r="779" spans="2:4">
      <c r="B779" s="108" t="s">
        <v>280</v>
      </c>
      <c r="C779" s="114">
        <v>642.883779</v>
      </c>
      <c r="D779" s="114">
        <v>124.94024299</v>
      </c>
    </row>
    <row r="780" spans="2:4">
      <c r="B780" s="109" t="s">
        <v>906</v>
      </c>
      <c r="C780" s="113">
        <v>34.268635000000003</v>
      </c>
      <c r="D780" s="113">
        <v>25.388925960000002</v>
      </c>
    </row>
    <row r="781" spans="2:4">
      <c r="B781" s="110" t="s">
        <v>907</v>
      </c>
      <c r="C781" s="113">
        <v>34.268635000000003</v>
      </c>
      <c r="D781" s="113">
        <v>25.388925960000002</v>
      </c>
    </row>
    <row r="782" spans="2:4">
      <c r="B782" s="109" t="s">
        <v>908</v>
      </c>
      <c r="C782" s="113">
        <v>19.379477000000001</v>
      </c>
      <c r="D782" s="113">
        <v>3.8496171600000002</v>
      </c>
    </row>
    <row r="783" spans="2:4">
      <c r="B783" s="110" t="s">
        <v>909</v>
      </c>
      <c r="C783" s="113">
        <v>19.379477000000001</v>
      </c>
      <c r="D783" s="113">
        <v>3.8496171600000002</v>
      </c>
    </row>
    <row r="784" spans="2:4">
      <c r="B784" s="109" t="s">
        <v>910</v>
      </c>
      <c r="C784" s="113">
        <v>7.0139999999999994E-2</v>
      </c>
      <c r="D784" s="113">
        <v>0</v>
      </c>
    </row>
    <row r="785" spans="2:4">
      <c r="B785" s="110" t="s">
        <v>911</v>
      </c>
      <c r="C785" s="113">
        <v>7.0139999999999994E-2</v>
      </c>
      <c r="D785" s="113">
        <v>0</v>
      </c>
    </row>
    <row r="786" spans="2:4">
      <c r="B786" s="109" t="s">
        <v>912</v>
      </c>
      <c r="C786" s="113">
        <v>35.031114000000002</v>
      </c>
      <c r="D786" s="113">
        <v>16.141948429999999</v>
      </c>
    </row>
    <row r="787" spans="2:4">
      <c r="B787" s="110" t="s">
        <v>913</v>
      </c>
      <c r="C787" s="113">
        <v>35.031114000000002</v>
      </c>
      <c r="D787" s="113">
        <v>16.141948429999999</v>
      </c>
    </row>
    <row r="788" spans="2:4">
      <c r="B788" s="109" t="s">
        <v>914</v>
      </c>
      <c r="C788" s="113">
        <v>16.622897999999999</v>
      </c>
      <c r="D788" s="113">
        <v>0</v>
      </c>
    </row>
    <row r="789" spans="2:4">
      <c r="B789" s="110" t="s">
        <v>915</v>
      </c>
      <c r="C789" s="113">
        <v>16.622897999999999</v>
      </c>
      <c r="D789" s="113">
        <v>0</v>
      </c>
    </row>
    <row r="790" spans="2:4">
      <c r="B790" s="109" t="s">
        <v>916</v>
      </c>
      <c r="C790" s="113">
        <v>65.787778000000003</v>
      </c>
      <c r="D790" s="113">
        <v>0</v>
      </c>
    </row>
    <row r="791" spans="2:4">
      <c r="B791" s="110" t="s">
        <v>917</v>
      </c>
      <c r="C791" s="113">
        <v>65.787778000000003</v>
      </c>
      <c r="D791" s="113">
        <v>0</v>
      </c>
    </row>
    <row r="792" spans="2:4">
      <c r="B792" s="109" t="s">
        <v>918</v>
      </c>
      <c r="C792" s="113">
        <v>100</v>
      </c>
      <c r="D792" s="113">
        <v>79.559751439999999</v>
      </c>
    </row>
    <row r="793" spans="2:4">
      <c r="B793" s="110" t="s">
        <v>919</v>
      </c>
      <c r="C793" s="113">
        <v>100</v>
      </c>
      <c r="D793" s="113">
        <v>79.559751439999999</v>
      </c>
    </row>
    <row r="794" spans="2:4">
      <c r="B794" s="109" t="s">
        <v>920</v>
      </c>
      <c r="C794" s="113">
        <v>371.72373700000003</v>
      </c>
      <c r="D794" s="113">
        <v>0</v>
      </c>
    </row>
    <row r="795" spans="2:4">
      <c r="B795" s="110" t="s">
        <v>921</v>
      </c>
      <c r="C795" s="113">
        <v>371.72373700000003</v>
      </c>
      <c r="D795" s="113">
        <v>0</v>
      </c>
    </row>
    <row r="796" spans="2:4">
      <c r="B796" s="108" t="s">
        <v>305</v>
      </c>
      <c r="C796" s="114">
        <v>316.93925300000001</v>
      </c>
      <c r="D796" s="114">
        <v>15.78</v>
      </c>
    </row>
    <row r="797" spans="2:4">
      <c r="B797" s="109" t="s">
        <v>922</v>
      </c>
      <c r="C797" s="113">
        <v>247.317834</v>
      </c>
      <c r="D797" s="113">
        <v>15.78</v>
      </c>
    </row>
    <row r="798" spans="2:4">
      <c r="B798" s="110" t="s">
        <v>923</v>
      </c>
      <c r="C798" s="113">
        <v>247.317834</v>
      </c>
      <c r="D798" s="113">
        <v>15.78</v>
      </c>
    </row>
    <row r="799" spans="2:4">
      <c r="B799" s="109" t="s">
        <v>924</v>
      </c>
      <c r="C799" s="113">
        <v>69.621419000000003</v>
      </c>
      <c r="D799" s="113">
        <v>0</v>
      </c>
    </row>
    <row r="800" spans="2:4">
      <c r="B800" s="110" t="s">
        <v>925</v>
      </c>
      <c r="C800" s="113">
        <v>69.621419000000003</v>
      </c>
      <c r="D800" s="113">
        <v>0</v>
      </c>
    </row>
    <row r="801" spans="2:4">
      <c r="B801" s="108" t="s">
        <v>283</v>
      </c>
      <c r="C801" s="114">
        <v>0</v>
      </c>
      <c r="D801" s="114">
        <v>26.158195320000001</v>
      </c>
    </row>
    <row r="802" spans="2:4">
      <c r="B802" s="109" t="s">
        <v>926</v>
      </c>
      <c r="C802" s="113">
        <v>0</v>
      </c>
      <c r="D802" s="113">
        <v>26.158195320000001</v>
      </c>
    </row>
    <row r="803" spans="2:4">
      <c r="B803" s="110" t="s">
        <v>927</v>
      </c>
      <c r="C803" s="113">
        <v>0</v>
      </c>
      <c r="D803" s="113">
        <v>26.158195320000001</v>
      </c>
    </row>
    <row r="804" spans="2:4">
      <c r="B804" s="105" t="s">
        <v>297</v>
      </c>
      <c r="C804" s="113">
        <v>1928.5738679999999</v>
      </c>
      <c r="D804" s="113">
        <v>685.11371007000002</v>
      </c>
    </row>
    <row r="805" spans="2:4">
      <c r="B805" s="108" t="s">
        <v>280</v>
      </c>
      <c r="C805" s="114">
        <v>1828.5976929999999</v>
      </c>
      <c r="D805" s="114">
        <v>500.79292095</v>
      </c>
    </row>
    <row r="806" spans="2:4">
      <c r="B806" s="109" t="s">
        <v>928</v>
      </c>
      <c r="C806" s="113">
        <v>31.715517999999999</v>
      </c>
      <c r="D806" s="113">
        <v>0</v>
      </c>
    </row>
    <row r="807" spans="2:4">
      <c r="B807" s="110" t="s">
        <v>929</v>
      </c>
      <c r="C807" s="113">
        <v>31.715517999999999</v>
      </c>
      <c r="D807" s="113">
        <v>0</v>
      </c>
    </row>
    <row r="808" spans="2:4">
      <c r="B808" s="109" t="s">
        <v>930</v>
      </c>
      <c r="C808" s="113">
        <v>84.537451000000004</v>
      </c>
      <c r="D808" s="113">
        <v>14.64696601</v>
      </c>
    </row>
    <row r="809" spans="2:4">
      <c r="B809" s="110" t="s">
        <v>931</v>
      </c>
      <c r="C809" s="113">
        <v>84.537451000000004</v>
      </c>
      <c r="D809" s="113">
        <v>14.64696601</v>
      </c>
    </row>
    <row r="810" spans="2:4">
      <c r="B810" s="109" t="s">
        <v>932</v>
      </c>
      <c r="C810" s="113">
        <v>13.670289</v>
      </c>
      <c r="D810" s="113">
        <v>3.81343356</v>
      </c>
    </row>
    <row r="811" spans="2:4">
      <c r="B811" s="110" t="s">
        <v>933</v>
      </c>
      <c r="C811" s="113">
        <v>13.670289</v>
      </c>
      <c r="D811" s="113">
        <v>3.81343356</v>
      </c>
    </row>
    <row r="812" spans="2:4">
      <c r="B812" s="109" t="s">
        <v>934</v>
      </c>
      <c r="C812" s="113">
        <v>18.421782</v>
      </c>
      <c r="D812" s="113">
        <v>0</v>
      </c>
    </row>
    <row r="813" spans="2:4">
      <c r="B813" s="110" t="s">
        <v>935</v>
      </c>
      <c r="C813" s="113">
        <v>18.421782</v>
      </c>
      <c r="D813" s="113">
        <v>0</v>
      </c>
    </row>
    <row r="814" spans="2:4">
      <c r="B814" s="109" t="s">
        <v>936</v>
      </c>
      <c r="C814" s="113">
        <v>5.5354210000000004</v>
      </c>
      <c r="D814" s="113">
        <v>17.368938969999999</v>
      </c>
    </row>
    <row r="815" spans="2:4">
      <c r="B815" s="110" t="s">
        <v>937</v>
      </c>
      <c r="C815" s="113">
        <v>5.5354210000000004</v>
      </c>
      <c r="D815" s="113">
        <v>17.368938969999999</v>
      </c>
    </row>
    <row r="816" spans="2:4">
      <c r="B816" s="109" t="s">
        <v>938</v>
      </c>
      <c r="C816" s="113">
        <v>178.028255</v>
      </c>
      <c r="D816" s="113">
        <v>53.307072620000007</v>
      </c>
    </row>
    <row r="817" spans="2:4">
      <c r="B817" s="110" t="s">
        <v>939</v>
      </c>
      <c r="C817" s="113">
        <v>178.028255</v>
      </c>
      <c r="D817" s="113">
        <v>53.307072620000007</v>
      </c>
    </row>
    <row r="818" spans="2:4">
      <c r="B818" s="109" t="s">
        <v>940</v>
      </c>
      <c r="C818" s="113">
        <v>25.471648999999999</v>
      </c>
      <c r="D818" s="113">
        <v>5.5126085699999994</v>
      </c>
    </row>
    <row r="819" spans="2:4">
      <c r="B819" s="110" t="s">
        <v>941</v>
      </c>
      <c r="C819" s="113">
        <v>25.471648999999999</v>
      </c>
      <c r="D819" s="113">
        <v>5.5126085699999994</v>
      </c>
    </row>
    <row r="820" spans="2:4">
      <c r="B820" s="109" t="s">
        <v>942</v>
      </c>
      <c r="C820" s="113">
        <v>184.155475</v>
      </c>
      <c r="D820" s="113">
        <v>35.596998290000002</v>
      </c>
    </row>
    <row r="821" spans="2:4">
      <c r="B821" s="110" t="s">
        <v>943</v>
      </c>
      <c r="C821" s="113">
        <v>184.155475</v>
      </c>
      <c r="D821" s="113">
        <v>35.596998290000002</v>
      </c>
    </row>
    <row r="822" spans="2:4">
      <c r="B822" s="109" t="s">
        <v>944</v>
      </c>
      <c r="C822" s="113">
        <v>1.089213</v>
      </c>
      <c r="D822" s="113">
        <v>0</v>
      </c>
    </row>
    <row r="823" spans="2:4">
      <c r="B823" s="110" t="s">
        <v>945</v>
      </c>
      <c r="C823" s="113">
        <v>1.089213</v>
      </c>
      <c r="D823" s="113">
        <v>0</v>
      </c>
    </row>
    <row r="824" spans="2:4">
      <c r="B824" s="109" t="s">
        <v>946</v>
      </c>
      <c r="C824" s="113">
        <v>29.744506999999999</v>
      </c>
      <c r="D824" s="113">
        <v>0</v>
      </c>
    </row>
    <row r="825" spans="2:4">
      <c r="B825" s="110" t="s">
        <v>947</v>
      </c>
      <c r="C825" s="113">
        <v>29.744506999999999</v>
      </c>
      <c r="D825" s="113">
        <v>0</v>
      </c>
    </row>
    <row r="826" spans="2:4">
      <c r="B826" s="109" t="s">
        <v>948</v>
      </c>
      <c r="C826" s="113">
        <v>5.938326</v>
      </c>
      <c r="D826" s="113">
        <v>27.375850289999999</v>
      </c>
    </row>
    <row r="827" spans="2:4">
      <c r="B827" s="110" t="s">
        <v>949</v>
      </c>
      <c r="C827" s="113">
        <v>5.938326</v>
      </c>
      <c r="D827" s="113">
        <v>27.375850289999999</v>
      </c>
    </row>
    <row r="828" spans="2:4">
      <c r="B828" s="109" t="s">
        <v>950</v>
      </c>
      <c r="C828" s="113">
        <v>110</v>
      </c>
      <c r="D828" s="113">
        <v>185.72313921</v>
      </c>
    </row>
    <row r="829" spans="2:4">
      <c r="B829" s="110" t="s">
        <v>951</v>
      </c>
      <c r="C829" s="113">
        <v>110</v>
      </c>
      <c r="D829" s="113">
        <v>185.72313921</v>
      </c>
    </row>
    <row r="830" spans="2:4">
      <c r="B830" s="109" t="s">
        <v>952</v>
      </c>
      <c r="C830" s="113">
        <v>15.289807</v>
      </c>
      <c r="D830" s="113">
        <v>0</v>
      </c>
    </row>
    <row r="831" spans="2:4">
      <c r="B831" s="110" t="s">
        <v>953</v>
      </c>
      <c r="C831" s="113">
        <v>15.289807</v>
      </c>
      <c r="D831" s="113">
        <v>0</v>
      </c>
    </row>
    <row r="832" spans="2:4">
      <c r="B832" s="109" t="s">
        <v>954</v>
      </c>
      <c r="C832" s="113">
        <v>1125</v>
      </c>
      <c r="D832" s="113">
        <v>153.14318009999997</v>
      </c>
    </row>
    <row r="833" spans="2:4">
      <c r="B833" s="110" t="s">
        <v>955</v>
      </c>
      <c r="C833" s="113">
        <v>1125</v>
      </c>
      <c r="D833" s="113">
        <v>153.14318009999997</v>
      </c>
    </row>
    <row r="834" spans="2:4">
      <c r="B834" s="109" t="s">
        <v>956</v>
      </c>
      <c r="C834" s="113">
        <v>0</v>
      </c>
      <c r="D834" s="113">
        <v>0</v>
      </c>
    </row>
    <row r="835" spans="2:4">
      <c r="B835" s="110" t="s">
        <v>957</v>
      </c>
      <c r="C835" s="113">
        <v>0</v>
      </c>
      <c r="D835" s="113">
        <v>0</v>
      </c>
    </row>
    <row r="836" spans="2:4">
      <c r="B836" s="109" t="s">
        <v>958</v>
      </c>
      <c r="C836" s="113">
        <v>0</v>
      </c>
      <c r="D836" s="113">
        <v>0</v>
      </c>
    </row>
    <row r="837" spans="2:4">
      <c r="B837" s="110" t="s">
        <v>959</v>
      </c>
      <c r="C837" s="113">
        <v>0</v>
      </c>
      <c r="D837" s="113">
        <v>0</v>
      </c>
    </row>
    <row r="838" spans="2:4">
      <c r="B838" s="109" t="s">
        <v>960</v>
      </c>
      <c r="C838" s="113">
        <v>0</v>
      </c>
      <c r="D838" s="113">
        <v>0</v>
      </c>
    </row>
    <row r="839" spans="2:4">
      <c r="B839" s="110" t="s">
        <v>961</v>
      </c>
      <c r="C839" s="113">
        <v>0</v>
      </c>
      <c r="D839" s="113">
        <v>0</v>
      </c>
    </row>
    <row r="840" spans="2:4">
      <c r="B840" s="109" t="s">
        <v>962</v>
      </c>
      <c r="C840" s="113">
        <v>0</v>
      </c>
      <c r="D840" s="113">
        <v>0</v>
      </c>
    </row>
    <row r="841" spans="2:4">
      <c r="B841" s="110" t="s">
        <v>963</v>
      </c>
      <c r="C841" s="113">
        <v>0</v>
      </c>
      <c r="D841" s="113">
        <v>0</v>
      </c>
    </row>
    <row r="842" spans="2:4">
      <c r="B842" s="109" t="s">
        <v>964</v>
      </c>
      <c r="C842" s="113">
        <v>0</v>
      </c>
      <c r="D842" s="113">
        <v>0</v>
      </c>
    </row>
    <row r="843" spans="2:4">
      <c r="B843" s="110" t="s">
        <v>965</v>
      </c>
      <c r="C843" s="113">
        <v>0</v>
      </c>
      <c r="D843" s="113">
        <v>0</v>
      </c>
    </row>
    <row r="844" spans="2:4">
      <c r="B844" s="109" t="s">
        <v>966</v>
      </c>
      <c r="C844" s="113">
        <v>0</v>
      </c>
      <c r="D844" s="113">
        <v>4.3047333300000004</v>
      </c>
    </row>
    <row r="845" spans="2:4">
      <c r="B845" s="110" t="s">
        <v>967</v>
      </c>
      <c r="C845" s="113">
        <v>0</v>
      </c>
      <c r="D845" s="113">
        <v>4.3047333300000004</v>
      </c>
    </row>
    <row r="846" spans="2:4">
      <c r="B846" s="108" t="s">
        <v>305</v>
      </c>
      <c r="C846" s="114">
        <v>99.976174999999998</v>
      </c>
      <c r="D846" s="114">
        <v>10.64878912</v>
      </c>
    </row>
    <row r="847" spans="2:4">
      <c r="B847" s="109" t="s">
        <v>968</v>
      </c>
      <c r="C847" s="113">
        <v>99.976174999999998</v>
      </c>
      <c r="D847" s="113">
        <v>10.64878912</v>
      </c>
    </row>
    <row r="848" spans="2:4">
      <c r="B848" s="110" t="s">
        <v>969</v>
      </c>
      <c r="C848" s="113">
        <v>99.976174999999998</v>
      </c>
      <c r="D848" s="113">
        <v>10.64878912</v>
      </c>
    </row>
    <row r="849" spans="2:4">
      <c r="B849" s="108" t="s">
        <v>283</v>
      </c>
      <c r="C849" s="114">
        <v>0</v>
      </c>
      <c r="D849" s="114">
        <v>173.672</v>
      </c>
    </row>
    <row r="850" spans="2:4">
      <c r="B850" s="109" t="s">
        <v>970</v>
      </c>
      <c r="C850" s="113">
        <v>0</v>
      </c>
      <c r="D850" s="113">
        <v>173.672</v>
      </c>
    </row>
    <row r="851" spans="2:4">
      <c r="B851" s="110" t="s">
        <v>971</v>
      </c>
      <c r="C851" s="113">
        <v>0</v>
      </c>
      <c r="D851" s="113">
        <v>173.672</v>
      </c>
    </row>
    <row r="852" spans="2:4">
      <c r="B852" s="105" t="s">
        <v>298</v>
      </c>
      <c r="C852" s="113">
        <v>373.67321099999998</v>
      </c>
      <c r="D852" s="113">
        <v>342.15367881999998</v>
      </c>
    </row>
    <row r="853" spans="2:4">
      <c r="B853" s="108" t="s">
        <v>280</v>
      </c>
      <c r="C853" s="114">
        <v>373.67321099999998</v>
      </c>
      <c r="D853" s="114">
        <v>259.44962978000001</v>
      </c>
    </row>
    <row r="854" spans="2:4">
      <c r="B854" s="109" t="s">
        <v>972</v>
      </c>
      <c r="C854" s="113">
        <v>12.211252</v>
      </c>
      <c r="D854" s="113">
        <v>0.66738732999999995</v>
      </c>
    </row>
    <row r="855" spans="2:4">
      <c r="B855" s="110" t="s">
        <v>973</v>
      </c>
      <c r="C855" s="113">
        <v>12.211252</v>
      </c>
      <c r="D855" s="113">
        <v>0.66738732999999995</v>
      </c>
    </row>
    <row r="856" spans="2:4">
      <c r="B856" s="109" t="s">
        <v>974</v>
      </c>
      <c r="C856" s="113">
        <v>11.477282000000001</v>
      </c>
      <c r="D856" s="113">
        <v>11.56471168</v>
      </c>
    </row>
    <row r="857" spans="2:4">
      <c r="B857" s="110" t="s">
        <v>975</v>
      </c>
      <c r="C857" s="113">
        <v>11.477282000000001</v>
      </c>
      <c r="D857" s="113">
        <v>11.56471168</v>
      </c>
    </row>
    <row r="858" spans="2:4">
      <c r="B858" s="109" t="s">
        <v>976</v>
      </c>
      <c r="C858" s="113">
        <v>4.6562929999999998</v>
      </c>
      <c r="D858" s="113">
        <v>5.4086669399999998</v>
      </c>
    </row>
    <row r="859" spans="2:4">
      <c r="B859" s="110" t="s">
        <v>977</v>
      </c>
      <c r="C859" s="113">
        <v>4.6562929999999998</v>
      </c>
      <c r="D859" s="113">
        <v>5.4086669399999998</v>
      </c>
    </row>
    <row r="860" spans="2:4">
      <c r="B860" s="109" t="s">
        <v>978</v>
      </c>
      <c r="C860" s="113">
        <v>30.867184000000002</v>
      </c>
      <c r="D860" s="113">
        <v>7.0722937699999999</v>
      </c>
    </row>
    <row r="861" spans="2:4">
      <c r="B861" s="110" t="s">
        <v>979</v>
      </c>
      <c r="C861" s="113">
        <v>30.867184000000002</v>
      </c>
      <c r="D861" s="113">
        <v>7.0722937699999999</v>
      </c>
    </row>
    <row r="862" spans="2:4">
      <c r="B862" s="109" t="s">
        <v>980</v>
      </c>
      <c r="C862" s="113">
        <v>30.795404000000001</v>
      </c>
      <c r="D862" s="113">
        <v>0.33387862000000001</v>
      </c>
    </row>
    <row r="863" spans="2:4">
      <c r="B863" s="110" t="s">
        <v>981</v>
      </c>
      <c r="C863" s="113">
        <v>30.795404000000001</v>
      </c>
      <c r="D863" s="113">
        <v>0.33387862000000001</v>
      </c>
    </row>
    <row r="864" spans="2:4">
      <c r="B864" s="109" t="s">
        <v>982</v>
      </c>
      <c r="C864" s="113">
        <v>46.550730999999999</v>
      </c>
      <c r="D864" s="113">
        <v>37.679641670000002</v>
      </c>
    </row>
    <row r="865" spans="2:4">
      <c r="B865" s="110" t="s">
        <v>983</v>
      </c>
      <c r="C865" s="113">
        <v>46.550730999999999</v>
      </c>
      <c r="D865" s="113">
        <v>37.679641670000002</v>
      </c>
    </row>
    <row r="866" spans="2:4">
      <c r="B866" s="109" t="s">
        <v>984</v>
      </c>
      <c r="C866" s="113">
        <v>110</v>
      </c>
      <c r="D866" s="113">
        <v>182.33017759999998</v>
      </c>
    </row>
    <row r="867" spans="2:4">
      <c r="B867" s="110" t="s">
        <v>985</v>
      </c>
      <c r="C867" s="113">
        <v>110</v>
      </c>
      <c r="D867" s="113">
        <v>182.33017759999998</v>
      </c>
    </row>
    <row r="868" spans="2:4">
      <c r="B868" s="109" t="s">
        <v>986</v>
      </c>
      <c r="C868" s="113">
        <v>22.512328</v>
      </c>
      <c r="D868" s="113">
        <v>0</v>
      </c>
    </row>
    <row r="869" spans="2:4">
      <c r="B869" s="110" t="s">
        <v>987</v>
      </c>
      <c r="C869" s="113">
        <v>22.512328</v>
      </c>
      <c r="D869" s="113">
        <v>0</v>
      </c>
    </row>
    <row r="870" spans="2:4">
      <c r="B870" s="109" t="s">
        <v>988</v>
      </c>
      <c r="C870" s="113">
        <v>38.903582999999998</v>
      </c>
      <c r="D870" s="113">
        <v>14.392872170000002</v>
      </c>
    </row>
    <row r="871" spans="2:4">
      <c r="B871" s="110" t="s">
        <v>989</v>
      </c>
      <c r="C871" s="113">
        <v>38.903582999999998</v>
      </c>
      <c r="D871" s="113">
        <v>14.392872170000002</v>
      </c>
    </row>
    <row r="872" spans="2:4">
      <c r="B872" s="109" t="s">
        <v>990</v>
      </c>
      <c r="C872" s="113">
        <v>13.341984</v>
      </c>
      <c r="D872" s="113">
        <v>0</v>
      </c>
    </row>
    <row r="873" spans="2:4">
      <c r="B873" s="110" t="s">
        <v>991</v>
      </c>
      <c r="C873" s="113">
        <v>13.341984</v>
      </c>
      <c r="D873" s="113">
        <v>0</v>
      </c>
    </row>
    <row r="874" spans="2:4">
      <c r="B874" s="109" t="s">
        <v>992</v>
      </c>
      <c r="C874" s="113">
        <v>52.357170000000004</v>
      </c>
      <c r="D874" s="113">
        <v>0</v>
      </c>
    </row>
    <row r="875" spans="2:4">
      <c r="B875" s="110" t="s">
        <v>993</v>
      </c>
      <c r="C875" s="113">
        <v>52.357170000000004</v>
      </c>
      <c r="D875" s="113">
        <v>0</v>
      </c>
    </row>
    <row r="876" spans="2:4">
      <c r="B876" s="109" t="s">
        <v>994</v>
      </c>
      <c r="C876" s="113">
        <v>0</v>
      </c>
      <c r="D876" s="113">
        <v>0</v>
      </c>
    </row>
    <row r="877" spans="2:4">
      <c r="B877" s="110" t="s">
        <v>995</v>
      </c>
      <c r="C877" s="113">
        <v>0</v>
      </c>
      <c r="D877" s="113">
        <v>0</v>
      </c>
    </row>
    <row r="878" spans="2:4">
      <c r="B878" s="109" t="s">
        <v>996</v>
      </c>
      <c r="C878" s="113">
        <v>0</v>
      </c>
      <c r="D878" s="113">
        <v>0</v>
      </c>
    </row>
    <row r="879" spans="2:4">
      <c r="B879" s="110" t="s">
        <v>997</v>
      </c>
      <c r="C879" s="113">
        <v>0</v>
      </c>
      <c r="D879" s="113">
        <v>0</v>
      </c>
    </row>
    <row r="880" spans="2:4">
      <c r="B880" s="109" t="s">
        <v>998</v>
      </c>
      <c r="C880" s="113">
        <v>0</v>
      </c>
      <c r="D880" s="113">
        <v>0</v>
      </c>
    </row>
    <row r="881" spans="2:4">
      <c r="B881" s="110" t="s">
        <v>999</v>
      </c>
      <c r="C881" s="113">
        <v>0</v>
      </c>
      <c r="D881" s="113">
        <v>0</v>
      </c>
    </row>
    <row r="882" spans="2:4">
      <c r="B882" s="109" t="s">
        <v>1000</v>
      </c>
      <c r="C882" s="113">
        <v>0</v>
      </c>
      <c r="D882" s="113">
        <v>0</v>
      </c>
    </row>
    <row r="883" spans="2:4">
      <c r="B883" s="110" t="s">
        <v>1001</v>
      </c>
      <c r="C883" s="113">
        <v>0</v>
      </c>
      <c r="D883" s="113">
        <v>0</v>
      </c>
    </row>
    <row r="884" spans="2:4">
      <c r="B884" s="109" t="s">
        <v>1002</v>
      </c>
      <c r="C884" s="113">
        <v>0</v>
      </c>
      <c r="D884" s="113">
        <v>0</v>
      </c>
    </row>
    <row r="885" spans="2:4">
      <c r="B885" s="110" t="s">
        <v>1003</v>
      </c>
      <c r="C885" s="113">
        <v>0</v>
      </c>
      <c r="D885" s="113">
        <v>0</v>
      </c>
    </row>
    <row r="886" spans="2:4">
      <c r="B886" s="109" t="s">
        <v>1004</v>
      </c>
      <c r="C886" s="113">
        <v>0</v>
      </c>
      <c r="D886" s="113">
        <v>0</v>
      </c>
    </row>
    <row r="887" spans="2:4">
      <c r="B887" s="110" t="s">
        <v>1005</v>
      </c>
      <c r="C887" s="113">
        <v>0</v>
      </c>
      <c r="D887" s="113">
        <v>0</v>
      </c>
    </row>
    <row r="888" spans="2:4">
      <c r="B888" s="109" t="s">
        <v>1006</v>
      </c>
      <c r="C888" s="113">
        <v>0</v>
      </c>
      <c r="D888" s="113">
        <v>0</v>
      </c>
    </row>
    <row r="889" spans="2:4">
      <c r="B889" s="110" t="s">
        <v>1007</v>
      </c>
      <c r="C889" s="113">
        <v>0</v>
      </c>
      <c r="D889" s="113">
        <v>0</v>
      </c>
    </row>
    <row r="890" spans="2:4">
      <c r="B890" s="109" t="s">
        <v>1008</v>
      </c>
      <c r="C890" s="113">
        <v>0</v>
      </c>
      <c r="D890" s="113">
        <v>0</v>
      </c>
    </row>
    <row r="891" spans="2:4">
      <c r="B891" s="110" t="s">
        <v>1009</v>
      </c>
      <c r="C891" s="113">
        <v>0</v>
      </c>
      <c r="D891" s="113">
        <v>0</v>
      </c>
    </row>
    <row r="892" spans="2:4">
      <c r="B892" s="109" t="s">
        <v>1010</v>
      </c>
      <c r="C892" s="113">
        <v>0</v>
      </c>
      <c r="D892" s="113">
        <v>0</v>
      </c>
    </row>
    <row r="893" spans="2:4">
      <c r="B893" s="110" t="s">
        <v>1011</v>
      </c>
      <c r="C893" s="113">
        <v>0</v>
      </c>
      <c r="D893" s="113">
        <v>0</v>
      </c>
    </row>
    <row r="894" spans="2:4">
      <c r="B894" s="109" t="s">
        <v>1012</v>
      </c>
      <c r="C894" s="113">
        <v>0</v>
      </c>
      <c r="D894" s="113">
        <v>0</v>
      </c>
    </row>
    <row r="895" spans="2:4">
      <c r="B895" s="110" t="s">
        <v>1013</v>
      </c>
      <c r="C895" s="113">
        <v>0</v>
      </c>
      <c r="D895" s="113">
        <v>0</v>
      </c>
    </row>
    <row r="896" spans="2:4">
      <c r="B896" s="108" t="s">
        <v>283</v>
      </c>
      <c r="C896" s="114">
        <v>0</v>
      </c>
      <c r="D896" s="114">
        <v>82.704049040000001</v>
      </c>
    </row>
    <row r="897" spans="2:4">
      <c r="B897" s="109" t="s">
        <v>399</v>
      </c>
      <c r="C897" s="113">
        <v>0</v>
      </c>
      <c r="D897" s="113">
        <v>79.252603740000012</v>
      </c>
    </row>
    <row r="898" spans="2:4">
      <c r="B898" s="110" t="s">
        <v>401</v>
      </c>
      <c r="C898" s="113">
        <v>0</v>
      </c>
      <c r="D898" s="113">
        <v>79.252603740000012</v>
      </c>
    </row>
    <row r="899" spans="2:4">
      <c r="B899" s="109" t="s">
        <v>1014</v>
      </c>
      <c r="C899" s="113">
        <v>0</v>
      </c>
      <c r="D899" s="113">
        <v>1.40865467</v>
      </c>
    </row>
    <row r="900" spans="2:4">
      <c r="B900" s="110" t="s">
        <v>1015</v>
      </c>
      <c r="C900" s="113">
        <v>0</v>
      </c>
      <c r="D900" s="113">
        <v>1.40865467</v>
      </c>
    </row>
    <row r="901" spans="2:4">
      <c r="B901" s="109" t="s">
        <v>1016</v>
      </c>
      <c r="C901" s="113">
        <v>0</v>
      </c>
      <c r="D901" s="113">
        <v>2.0427906299999998</v>
      </c>
    </row>
    <row r="902" spans="2:4">
      <c r="B902" s="110" t="s">
        <v>1017</v>
      </c>
      <c r="C902" s="113">
        <v>0</v>
      </c>
      <c r="D902" s="113">
        <v>2.0427906299999998</v>
      </c>
    </row>
    <row r="903" spans="2:4">
      <c r="B903" s="105" t="s">
        <v>299</v>
      </c>
      <c r="C903" s="113">
        <v>800.69218699999999</v>
      </c>
      <c r="D903" s="113">
        <v>731.21296175999976</v>
      </c>
    </row>
    <row r="904" spans="2:4">
      <c r="B904" s="108" t="s">
        <v>280</v>
      </c>
      <c r="C904" s="114">
        <v>800.69218699999999</v>
      </c>
      <c r="D904" s="114">
        <v>730.00262660999977</v>
      </c>
    </row>
    <row r="905" spans="2:4">
      <c r="B905" s="109" t="s">
        <v>1018</v>
      </c>
      <c r="C905" s="113">
        <v>22.618455999999998</v>
      </c>
      <c r="D905" s="113">
        <v>1.8726339699999999</v>
      </c>
    </row>
    <row r="906" spans="2:4">
      <c r="B906" s="110" t="s">
        <v>1019</v>
      </c>
      <c r="C906" s="113">
        <v>22.618455999999998</v>
      </c>
      <c r="D906" s="113">
        <v>1.8726339699999999</v>
      </c>
    </row>
    <row r="907" spans="2:4">
      <c r="B907" s="109" t="s">
        <v>1020</v>
      </c>
      <c r="C907" s="113">
        <v>7.8434879999999998</v>
      </c>
      <c r="D907" s="113">
        <v>2.42247163</v>
      </c>
    </row>
    <row r="908" spans="2:4">
      <c r="B908" s="110" t="s">
        <v>1021</v>
      </c>
      <c r="C908" s="113">
        <v>7.8434879999999998</v>
      </c>
      <c r="D908" s="113">
        <v>2.42247163</v>
      </c>
    </row>
    <row r="909" spans="2:4">
      <c r="B909" s="109" t="s">
        <v>1022</v>
      </c>
      <c r="C909" s="113">
        <v>39.327241999999998</v>
      </c>
      <c r="D909" s="113">
        <v>0</v>
      </c>
    </row>
    <row r="910" spans="2:4">
      <c r="B910" s="110" t="s">
        <v>1023</v>
      </c>
      <c r="C910" s="113">
        <v>39.327241999999998</v>
      </c>
      <c r="D910" s="113">
        <v>0</v>
      </c>
    </row>
    <row r="911" spans="2:4">
      <c r="B911" s="109" t="s">
        <v>1024</v>
      </c>
      <c r="C911" s="113">
        <v>13.344725</v>
      </c>
      <c r="D911" s="113">
        <v>16.036945930000002</v>
      </c>
    </row>
    <row r="912" spans="2:4">
      <c r="B912" s="110" t="s">
        <v>1025</v>
      </c>
      <c r="C912" s="113">
        <v>13.344725</v>
      </c>
      <c r="D912" s="113">
        <v>16.036945930000002</v>
      </c>
    </row>
    <row r="913" spans="2:4">
      <c r="B913" s="109" t="s">
        <v>1026</v>
      </c>
      <c r="C913" s="113">
        <v>5.2051790000000002</v>
      </c>
      <c r="D913" s="113">
        <v>0</v>
      </c>
    </row>
    <row r="914" spans="2:4">
      <c r="B914" s="110" t="s">
        <v>1027</v>
      </c>
      <c r="C914" s="113">
        <v>5.2051790000000002</v>
      </c>
      <c r="D914" s="113">
        <v>0</v>
      </c>
    </row>
    <row r="915" spans="2:4">
      <c r="B915" s="109" t="s">
        <v>1028</v>
      </c>
      <c r="C915" s="113">
        <v>93.529481000000004</v>
      </c>
      <c r="D915" s="113">
        <v>47.720607439999995</v>
      </c>
    </row>
    <row r="916" spans="2:4">
      <c r="B916" s="110" t="s">
        <v>1029</v>
      </c>
      <c r="C916" s="113">
        <v>93.529481000000004</v>
      </c>
      <c r="D916" s="113">
        <v>47.720607439999995</v>
      </c>
    </row>
    <row r="917" spans="2:4">
      <c r="B917" s="109" t="s">
        <v>1030</v>
      </c>
      <c r="C917" s="113">
        <v>14.090305000000001</v>
      </c>
      <c r="D917" s="113">
        <v>0</v>
      </c>
    </row>
    <row r="918" spans="2:4">
      <c r="B918" s="110" t="s">
        <v>1031</v>
      </c>
      <c r="C918" s="113">
        <v>14.090305000000001</v>
      </c>
      <c r="D918" s="113">
        <v>0</v>
      </c>
    </row>
    <row r="919" spans="2:4">
      <c r="B919" s="109" t="s">
        <v>1032</v>
      </c>
      <c r="C919" s="113">
        <v>370.66497299999997</v>
      </c>
      <c r="D919" s="113">
        <v>467.66759440999988</v>
      </c>
    </row>
    <row r="920" spans="2:4">
      <c r="B920" s="110" t="s">
        <v>1033</v>
      </c>
      <c r="C920" s="113">
        <v>370.66497299999997</v>
      </c>
      <c r="D920" s="113">
        <v>467.66759440999988</v>
      </c>
    </row>
    <row r="921" spans="2:4">
      <c r="B921" s="109" t="s">
        <v>1034</v>
      </c>
      <c r="C921" s="113">
        <v>47.324585999999996</v>
      </c>
      <c r="D921" s="113">
        <v>39.535521539999998</v>
      </c>
    </row>
    <row r="922" spans="2:4">
      <c r="B922" s="110" t="s">
        <v>1035</v>
      </c>
      <c r="C922" s="113">
        <v>47.324585999999996</v>
      </c>
      <c r="D922" s="113">
        <v>39.535521539999998</v>
      </c>
    </row>
    <row r="923" spans="2:4">
      <c r="B923" s="109" t="s">
        <v>1036</v>
      </c>
      <c r="C923" s="113">
        <v>110</v>
      </c>
      <c r="D923" s="113">
        <v>119.90559764000001</v>
      </c>
    </row>
    <row r="924" spans="2:4">
      <c r="B924" s="110" t="s">
        <v>1037</v>
      </c>
      <c r="C924" s="113">
        <v>110</v>
      </c>
      <c r="D924" s="113">
        <v>119.90559764000001</v>
      </c>
    </row>
    <row r="925" spans="2:4">
      <c r="B925" s="109" t="s">
        <v>1038</v>
      </c>
      <c r="C925" s="113">
        <v>60</v>
      </c>
      <c r="D925" s="113">
        <v>22.810262680000001</v>
      </c>
    </row>
    <row r="926" spans="2:4">
      <c r="B926" s="110" t="s">
        <v>1039</v>
      </c>
      <c r="C926" s="113">
        <v>60</v>
      </c>
      <c r="D926" s="113">
        <v>22.810262680000001</v>
      </c>
    </row>
    <row r="927" spans="2:4">
      <c r="B927" s="109" t="s">
        <v>1040</v>
      </c>
      <c r="C927" s="113">
        <v>16.743752000000001</v>
      </c>
      <c r="D927" s="113">
        <v>5.4798462499999996</v>
      </c>
    </row>
    <row r="928" spans="2:4">
      <c r="B928" s="110" t="s">
        <v>1041</v>
      </c>
      <c r="C928" s="113">
        <v>16.743752000000001</v>
      </c>
      <c r="D928" s="113">
        <v>5.4798462499999996</v>
      </c>
    </row>
    <row r="929" spans="2:4">
      <c r="B929" s="109" t="s">
        <v>1042</v>
      </c>
      <c r="C929" s="113">
        <v>0</v>
      </c>
      <c r="D929" s="113">
        <v>6.5511451200000002</v>
      </c>
    </row>
    <row r="930" spans="2:4">
      <c r="B930" s="110" t="s">
        <v>1043</v>
      </c>
      <c r="C930" s="113">
        <v>0</v>
      </c>
      <c r="D930" s="113">
        <v>6.5511451200000002</v>
      </c>
    </row>
    <row r="931" spans="2:4">
      <c r="B931" s="108" t="s">
        <v>283</v>
      </c>
      <c r="C931" s="114">
        <v>0</v>
      </c>
      <c r="D931" s="114">
        <v>1.2103351499999999</v>
      </c>
    </row>
    <row r="932" spans="2:4">
      <c r="B932" s="109" t="s">
        <v>1044</v>
      </c>
      <c r="C932" s="113">
        <v>0</v>
      </c>
      <c r="D932" s="113">
        <v>1.2103351499999999</v>
      </c>
    </row>
    <row r="933" spans="2:4">
      <c r="B933" s="110" t="s">
        <v>1045</v>
      </c>
      <c r="C933" s="113">
        <v>0</v>
      </c>
      <c r="D933" s="113">
        <v>1.2103351499999999</v>
      </c>
    </row>
    <row r="934" spans="2:4">
      <c r="B934" s="105" t="s">
        <v>1046</v>
      </c>
      <c r="C934" s="113">
        <v>187.567971</v>
      </c>
      <c r="D934" s="113">
        <v>230.67562095999997</v>
      </c>
    </row>
    <row r="935" spans="2:4">
      <c r="B935" s="108" t="s">
        <v>280</v>
      </c>
      <c r="C935" s="114">
        <v>187.567971</v>
      </c>
      <c r="D935" s="114">
        <v>230.67562095999997</v>
      </c>
    </row>
    <row r="936" spans="2:4">
      <c r="B936" s="109" t="s">
        <v>1047</v>
      </c>
      <c r="C936" s="113">
        <v>44.016091000000003</v>
      </c>
      <c r="D936" s="113">
        <v>6.9188973899999997</v>
      </c>
    </row>
    <row r="937" spans="2:4">
      <c r="B937" s="110" t="s">
        <v>1048</v>
      </c>
      <c r="C937" s="113">
        <v>44.016091000000003</v>
      </c>
      <c r="D937" s="113">
        <v>6.9188973899999997</v>
      </c>
    </row>
    <row r="938" spans="2:4">
      <c r="B938" s="109" t="s">
        <v>1049</v>
      </c>
      <c r="C938" s="113">
        <v>7.3094570000000001</v>
      </c>
      <c r="D938" s="113">
        <v>0</v>
      </c>
    </row>
    <row r="939" spans="2:4">
      <c r="B939" s="110" t="s">
        <v>1050</v>
      </c>
      <c r="C939" s="113">
        <v>7.3094570000000001</v>
      </c>
      <c r="D939" s="113">
        <v>0</v>
      </c>
    </row>
    <row r="940" spans="2:4">
      <c r="B940" s="109" t="s">
        <v>1051</v>
      </c>
      <c r="C940" s="113">
        <v>6.376728</v>
      </c>
      <c r="D940" s="113">
        <v>0</v>
      </c>
    </row>
    <row r="941" spans="2:4">
      <c r="B941" s="110" t="s">
        <v>1052</v>
      </c>
      <c r="C941" s="113">
        <v>6.376728</v>
      </c>
      <c r="D941" s="113">
        <v>0</v>
      </c>
    </row>
    <row r="942" spans="2:4">
      <c r="B942" s="109" t="s">
        <v>1053</v>
      </c>
      <c r="C942" s="113">
        <v>4.3472999999999998E-2</v>
      </c>
      <c r="D942" s="113">
        <v>0</v>
      </c>
    </row>
    <row r="943" spans="2:4">
      <c r="B943" s="110" t="s">
        <v>1054</v>
      </c>
      <c r="C943" s="113">
        <v>4.3472999999999998E-2</v>
      </c>
      <c r="D943" s="113">
        <v>0</v>
      </c>
    </row>
    <row r="944" spans="2:4">
      <c r="B944" s="109" t="s">
        <v>1055</v>
      </c>
      <c r="C944" s="113">
        <v>0.12643099999999999</v>
      </c>
      <c r="D944" s="113">
        <v>0</v>
      </c>
    </row>
    <row r="945" spans="2:4">
      <c r="B945" s="110" t="s">
        <v>1056</v>
      </c>
      <c r="C945" s="113">
        <v>0.12643099999999999</v>
      </c>
      <c r="D945" s="113">
        <v>0</v>
      </c>
    </row>
    <row r="946" spans="2:4">
      <c r="B946" s="109" t="s">
        <v>1057</v>
      </c>
      <c r="C946" s="113">
        <v>11.724240999999999</v>
      </c>
      <c r="D946" s="113">
        <v>0</v>
      </c>
    </row>
    <row r="947" spans="2:4">
      <c r="B947" s="110" t="s">
        <v>1058</v>
      </c>
      <c r="C947" s="113">
        <v>11.724240999999999</v>
      </c>
      <c r="D947" s="113">
        <v>0</v>
      </c>
    </row>
    <row r="948" spans="2:4">
      <c r="B948" s="109" t="s">
        <v>1059</v>
      </c>
      <c r="C948" s="113">
        <v>7.9715499999999997</v>
      </c>
      <c r="D948" s="113">
        <v>6.1783813800000003</v>
      </c>
    </row>
    <row r="949" spans="2:4">
      <c r="B949" s="110" t="s">
        <v>1060</v>
      </c>
      <c r="C949" s="113">
        <v>7.9715499999999997</v>
      </c>
      <c r="D949" s="113">
        <v>6.1783813800000003</v>
      </c>
    </row>
    <row r="950" spans="2:4">
      <c r="B950" s="109" t="s">
        <v>1061</v>
      </c>
      <c r="C950" s="113">
        <v>110</v>
      </c>
      <c r="D950" s="113">
        <v>21</v>
      </c>
    </row>
    <row r="951" spans="2:4">
      <c r="B951" s="110" t="s">
        <v>1062</v>
      </c>
      <c r="C951" s="113">
        <v>110</v>
      </c>
      <c r="D951" s="113">
        <v>21</v>
      </c>
    </row>
    <row r="952" spans="2:4">
      <c r="B952" s="109" t="s">
        <v>1063</v>
      </c>
      <c r="C952" s="113">
        <v>0</v>
      </c>
      <c r="D952" s="113">
        <v>196.57834219</v>
      </c>
    </row>
    <row r="953" spans="2:4">
      <c r="B953" s="110" t="s">
        <v>1064</v>
      </c>
      <c r="C953" s="113">
        <v>0</v>
      </c>
      <c r="D953" s="113">
        <v>196.57834219</v>
      </c>
    </row>
    <row r="954" spans="2:4">
      <c r="B954" s="108" t="s">
        <v>283</v>
      </c>
      <c r="C954" s="114">
        <v>0</v>
      </c>
      <c r="D954" s="114">
        <v>0</v>
      </c>
    </row>
    <row r="955" spans="2:4">
      <c r="B955" s="109" t="s">
        <v>1065</v>
      </c>
      <c r="C955" s="113">
        <v>0</v>
      </c>
      <c r="D955" s="113">
        <v>0</v>
      </c>
    </row>
    <row r="956" spans="2:4">
      <c r="B956" s="110" t="s">
        <v>1066</v>
      </c>
      <c r="C956" s="113">
        <v>0</v>
      </c>
      <c r="D956" s="113">
        <v>0</v>
      </c>
    </row>
    <row r="957" spans="2:4">
      <c r="B957" s="105" t="s">
        <v>300</v>
      </c>
      <c r="C957" s="113">
        <v>2054.7983949999998</v>
      </c>
      <c r="D957" s="113">
        <v>1714.6699378399999</v>
      </c>
    </row>
    <row r="958" spans="2:4">
      <c r="B958" s="108" t="s">
        <v>280</v>
      </c>
      <c r="C958" s="114">
        <v>1120.402957</v>
      </c>
      <c r="D958" s="114">
        <v>776.66993783999999</v>
      </c>
    </row>
    <row r="959" spans="2:4">
      <c r="B959" s="109" t="s">
        <v>1067</v>
      </c>
      <c r="C959" s="113">
        <v>57.486593999999997</v>
      </c>
      <c r="D959" s="113">
        <v>7.4280304700000004</v>
      </c>
    </row>
    <row r="960" spans="2:4">
      <c r="B960" s="110" t="s">
        <v>1068</v>
      </c>
      <c r="C960" s="113">
        <v>57.486593999999997</v>
      </c>
      <c r="D960" s="113">
        <v>7.4280304700000004</v>
      </c>
    </row>
    <row r="961" spans="2:4">
      <c r="B961" s="109" t="s">
        <v>1069</v>
      </c>
      <c r="C961" s="113">
        <v>9.4158229999999996</v>
      </c>
      <c r="D961" s="113">
        <v>6.7154653700000004</v>
      </c>
    </row>
    <row r="962" spans="2:4">
      <c r="B962" s="110" t="s">
        <v>1070</v>
      </c>
      <c r="C962" s="113">
        <v>9.4158229999999996</v>
      </c>
      <c r="D962" s="113">
        <v>6.7154653700000004</v>
      </c>
    </row>
    <row r="963" spans="2:4">
      <c r="B963" s="109" t="s">
        <v>1071</v>
      </c>
      <c r="C963" s="113">
        <v>0</v>
      </c>
      <c r="D963" s="113">
        <v>0</v>
      </c>
    </row>
    <row r="964" spans="2:4">
      <c r="B964" s="110" t="s">
        <v>1072</v>
      </c>
      <c r="C964" s="113">
        <v>0</v>
      </c>
      <c r="D964" s="113">
        <v>0</v>
      </c>
    </row>
    <row r="965" spans="2:4">
      <c r="B965" s="109" t="s">
        <v>1073</v>
      </c>
      <c r="C965" s="113">
        <v>32.619756000000002</v>
      </c>
      <c r="D965" s="113">
        <v>9.0150077100000008</v>
      </c>
    </row>
    <row r="966" spans="2:4">
      <c r="B966" s="110" t="s">
        <v>1074</v>
      </c>
      <c r="C966" s="113">
        <v>32.619756000000002</v>
      </c>
      <c r="D966" s="113">
        <v>9.0150077100000008</v>
      </c>
    </row>
    <row r="967" spans="2:4">
      <c r="B967" s="109" t="s">
        <v>1075</v>
      </c>
      <c r="C967" s="113">
        <v>123.937743</v>
      </c>
      <c r="D967" s="113">
        <v>58.253362889999998</v>
      </c>
    </row>
    <row r="968" spans="2:4">
      <c r="B968" s="110" t="s">
        <v>1076</v>
      </c>
      <c r="C968" s="113">
        <v>123.937743</v>
      </c>
      <c r="D968" s="113">
        <v>58.253362889999998</v>
      </c>
    </row>
    <row r="969" spans="2:4">
      <c r="B969" s="109" t="s">
        <v>1077</v>
      </c>
      <c r="C969" s="113">
        <v>48.704104999999998</v>
      </c>
      <c r="D969" s="113">
        <v>6.4065862699999991</v>
      </c>
    </row>
    <row r="970" spans="2:4">
      <c r="B970" s="110" t="s">
        <v>1078</v>
      </c>
      <c r="C970" s="113">
        <v>48.704104999999998</v>
      </c>
      <c r="D970" s="113">
        <v>6.4065862699999991</v>
      </c>
    </row>
    <row r="971" spans="2:4">
      <c r="B971" s="109" t="s">
        <v>1079</v>
      </c>
      <c r="C971" s="113">
        <v>6.7301149999999996</v>
      </c>
      <c r="D971" s="113">
        <v>12.264800769999999</v>
      </c>
    </row>
    <row r="972" spans="2:4">
      <c r="B972" s="110" t="s">
        <v>1080</v>
      </c>
      <c r="C972" s="113">
        <v>6.7301149999999996</v>
      </c>
      <c r="D972" s="113">
        <v>12.264800769999999</v>
      </c>
    </row>
    <row r="973" spans="2:4">
      <c r="B973" s="109" t="s">
        <v>1081</v>
      </c>
      <c r="C973" s="113">
        <v>193.58493100000001</v>
      </c>
      <c r="D973" s="113">
        <v>41.91025964</v>
      </c>
    </row>
    <row r="974" spans="2:4">
      <c r="B974" s="110" t="s">
        <v>1492</v>
      </c>
      <c r="C974" s="113">
        <v>193.58493100000001</v>
      </c>
      <c r="D974" s="113">
        <v>41.91025964</v>
      </c>
    </row>
    <row r="975" spans="2:4">
      <c r="B975" s="109" t="s">
        <v>1082</v>
      </c>
      <c r="C975" s="113">
        <v>47.228037</v>
      </c>
      <c r="D975" s="113">
        <v>5.97051262</v>
      </c>
    </row>
    <row r="976" spans="2:4">
      <c r="B976" s="110" t="s">
        <v>1083</v>
      </c>
      <c r="C976" s="113">
        <v>47.228037</v>
      </c>
      <c r="D976" s="113">
        <v>5.97051262</v>
      </c>
    </row>
    <row r="977" spans="2:4">
      <c r="B977" s="109" t="s">
        <v>1084</v>
      </c>
      <c r="C977" s="113">
        <v>130</v>
      </c>
      <c r="D977" s="113">
        <v>212.27550155</v>
      </c>
    </row>
    <row r="978" spans="2:4">
      <c r="B978" s="110" t="s">
        <v>1085</v>
      </c>
      <c r="C978" s="113">
        <v>130</v>
      </c>
      <c r="D978" s="113">
        <v>212.27550155</v>
      </c>
    </row>
    <row r="979" spans="2:4">
      <c r="B979" s="109" t="s">
        <v>1086</v>
      </c>
      <c r="C979" s="113">
        <v>100</v>
      </c>
      <c r="D979" s="113">
        <v>115.41359368000002</v>
      </c>
    </row>
    <row r="980" spans="2:4">
      <c r="B980" s="110" t="s">
        <v>1087</v>
      </c>
      <c r="C980" s="113">
        <v>100</v>
      </c>
      <c r="D980" s="113">
        <v>115.41359368000002</v>
      </c>
    </row>
    <row r="981" spans="2:4">
      <c r="B981" s="109" t="s">
        <v>1088</v>
      </c>
      <c r="C981" s="113">
        <v>0</v>
      </c>
      <c r="D981" s="113">
        <v>2.1184017499999999</v>
      </c>
    </row>
    <row r="982" spans="2:4">
      <c r="B982" s="110" t="s">
        <v>1089</v>
      </c>
      <c r="C982" s="113">
        <v>0</v>
      </c>
      <c r="D982" s="113">
        <v>2.1184017499999999</v>
      </c>
    </row>
    <row r="983" spans="2:4">
      <c r="B983" s="109" t="s">
        <v>1090</v>
      </c>
      <c r="C983" s="113">
        <v>87.811858999999998</v>
      </c>
      <c r="D983" s="113">
        <v>13.845263849999998</v>
      </c>
    </row>
    <row r="984" spans="2:4">
      <c r="B984" s="110" t="s">
        <v>1091</v>
      </c>
      <c r="C984" s="113">
        <v>87.811858999999998</v>
      </c>
      <c r="D984" s="113">
        <v>13.845263849999998</v>
      </c>
    </row>
    <row r="985" spans="2:4">
      <c r="B985" s="109" t="s">
        <v>1092</v>
      </c>
      <c r="C985" s="113">
        <v>7.3086039999999999</v>
      </c>
      <c r="D985" s="113">
        <v>4.60242475</v>
      </c>
    </row>
    <row r="986" spans="2:4">
      <c r="B986" s="110" t="s">
        <v>1093</v>
      </c>
      <c r="C986" s="113">
        <v>7.3086039999999999</v>
      </c>
      <c r="D986" s="113">
        <v>4.60242475</v>
      </c>
    </row>
    <row r="987" spans="2:4">
      <c r="B987" s="109" t="s">
        <v>1094</v>
      </c>
      <c r="C987" s="113">
        <v>196.477464</v>
      </c>
      <c r="D987" s="113">
        <v>196.477464</v>
      </c>
    </row>
    <row r="988" spans="2:4">
      <c r="B988" s="110" t="s">
        <v>1095</v>
      </c>
      <c r="C988" s="113">
        <v>196.477464</v>
      </c>
      <c r="D988" s="113">
        <v>196.477464</v>
      </c>
    </row>
    <row r="989" spans="2:4">
      <c r="B989" s="109" t="s">
        <v>1096</v>
      </c>
      <c r="C989" s="113">
        <v>79.097926000000001</v>
      </c>
      <c r="D989" s="113">
        <v>79.097926000000001</v>
      </c>
    </row>
    <row r="990" spans="2:4">
      <c r="B990" s="110" t="s">
        <v>1097</v>
      </c>
      <c r="C990" s="113">
        <v>79.097926000000001</v>
      </c>
      <c r="D990" s="113">
        <v>79.097926000000001</v>
      </c>
    </row>
    <row r="991" spans="2:4">
      <c r="B991" s="109" t="s">
        <v>1098</v>
      </c>
      <c r="C991" s="113">
        <v>0</v>
      </c>
      <c r="D991" s="113">
        <v>1.7480370000000001</v>
      </c>
    </row>
    <row r="992" spans="2:4">
      <c r="B992" s="110" t="s">
        <v>1099</v>
      </c>
      <c r="C992" s="113">
        <v>0</v>
      </c>
      <c r="D992" s="113">
        <v>1.7480370000000001</v>
      </c>
    </row>
    <row r="993" spans="2:4">
      <c r="B993" s="109" t="s">
        <v>1100</v>
      </c>
      <c r="C993" s="113">
        <v>0</v>
      </c>
      <c r="D993" s="113">
        <v>3.1272995200000002</v>
      </c>
    </row>
    <row r="994" spans="2:4">
      <c r="B994" s="110" t="s">
        <v>1101</v>
      </c>
      <c r="C994" s="113">
        <v>0</v>
      </c>
      <c r="D994" s="113">
        <v>3.1272995200000002</v>
      </c>
    </row>
    <row r="995" spans="2:4">
      <c r="B995" s="109" t="s">
        <v>1102</v>
      </c>
      <c r="C995" s="113">
        <v>0</v>
      </c>
      <c r="D995" s="113">
        <v>0</v>
      </c>
    </row>
    <row r="996" spans="2:4">
      <c r="B996" s="110" t="s">
        <v>1103</v>
      </c>
      <c r="C996" s="113">
        <v>0</v>
      </c>
      <c r="D996" s="113">
        <v>0</v>
      </c>
    </row>
    <row r="997" spans="2:4">
      <c r="B997" s="109" t="s">
        <v>1104</v>
      </c>
      <c r="C997" s="113">
        <v>0</v>
      </c>
      <c r="D997" s="113">
        <v>0</v>
      </c>
    </row>
    <row r="998" spans="2:4">
      <c r="B998" s="110" t="s">
        <v>1105</v>
      </c>
      <c r="C998" s="113">
        <v>0</v>
      </c>
      <c r="D998" s="113">
        <v>0</v>
      </c>
    </row>
    <row r="999" spans="2:4">
      <c r="B999" s="109" t="s">
        <v>1106</v>
      </c>
      <c r="C999" s="113">
        <v>0</v>
      </c>
      <c r="D999" s="113">
        <v>0</v>
      </c>
    </row>
    <row r="1000" spans="2:4">
      <c r="B1000" s="110" t="s">
        <v>1107</v>
      </c>
      <c r="C1000" s="113">
        <v>0</v>
      </c>
      <c r="D1000" s="113">
        <v>0</v>
      </c>
    </row>
    <row r="1001" spans="2:4">
      <c r="B1001" s="109" t="s">
        <v>1108</v>
      </c>
      <c r="C1001" s="113">
        <v>0</v>
      </c>
      <c r="D1001" s="113">
        <v>0</v>
      </c>
    </row>
    <row r="1002" spans="2:4">
      <c r="B1002" s="110" t="s">
        <v>1109</v>
      </c>
      <c r="C1002" s="113">
        <v>0</v>
      </c>
      <c r="D1002" s="113">
        <v>0</v>
      </c>
    </row>
    <row r="1003" spans="2:4">
      <c r="B1003" s="109" t="s">
        <v>1110</v>
      </c>
      <c r="C1003" s="113">
        <v>0</v>
      </c>
      <c r="D1003" s="113">
        <v>0</v>
      </c>
    </row>
    <row r="1004" spans="2:4">
      <c r="B1004" s="110" t="s">
        <v>1111</v>
      </c>
      <c r="C1004" s="113">
        <v>0</v>
      </c>
      <c r="D1004" s="113">
        <v>0</v>
      </c>
    </row>
    <row r="1005" spans="2:4">
      <c r="B1005" s="108" t="s">
        <v>283</v>
      </c>
      <c r="C1005" s="114">
        <v>934.39543800000001</v>
      </c>
      <c r="D1005" s="114">
        <v>938</v>
      </c>
    </row>
    <row r="1006" spans="2:4">
      <c r="B1006" s="110" t="s">
        <v>281</v>
      </c>
      <c r="C1006" s="113">
        <v>934.39543800000001</v>
      </c>
      <c r="D1006" s="113">
        <v>0</v>
      </c>
    </row>
    <row r="1007" spans="2:4">
      <c r="B1007" s="109" t="s">
        <v>1112</v>
      </c>
      <c r="C1007" s="113">
        <v>0</v>
      </c>
      <c r="D1007" s="113">
        <v>0</v>
      </c>
    </row>
    <row r="1008" spans="2:4">
      <c r="B1008" s="110" t="s">
        <v>1113</v>
      </c>
      <c r="C1008" s="113">
        <v>0</v>
      </c>
      <c r="D1008" s="113">
        <v>0</v>
      </c>
    </row>
    <row r="1009" spans="2:4">
      <c r="B1009" s="109" t="s">
        <v>1114</v>
      </c>
      <c r="C1009" s="113">
        <v>0</v>
      </c>
      <c r="D1009" s="113">
        <v>938</v>
      </c>
    </row>
    <row r="1010" spans="2:4">
      <c r="B1010" s="110" t="s">
        <v>1115</v>
      </c>
      <c r="C1010" s="113">
        <v>0</v>
      </c>
      <c r="D1010" s="113">
        <v>78</v>
      </c>
    </row>
    <row r="1011" spans="2:4">
      <c r="B1011" s="110" t="s">
        <v>1116</v>
      </c>
      <c r="C1011" s="113">
        <v>0</v>
      </c>
      <c r="D1011" s="113">
        <v>83.461578000000003</v>
      </c>
    </row>
    <row r="1012" spans="2:4">
      <c r="B1012" s="110" t="s">
        <v>1117</v>
      </c>
      <c r="C1012" s="113">
        <v>0</v>
      </c>
      <c r="D1012" s="113">
        <v>55.807633000000003</v>
      </c>
    </row>
    <row r="1013" spans="2:4">
      <c r="B1013" s="110" t="s">
        <v>1118</v>
      </c>
      <c r="C1013" s="113">
        <v>0</v>
      </c>
      <c r="D1013" s="113">
        <v>155</v>
      </c>
    </row>
    <row r="1014" spans="2:4">
      <c r="B1014" s="110" t="s">
        <v>1119</v>
      </c>
      <c r="C1014" s="113">
        <v>0</v>
      </c>
      <c r="D1014" s="113">
        <v>160</v>
      </c>
    </row>
    <row r="1015" spans="2:4">
      <c r="B1015" s="110" t="s">
        <v>1120</v>
      </c>
      <c r="C1015" s="113">
        <v>0</v>
      </c>
      <c r="D1015" s="113">
        <v>40</v>
      </c>
    </row>
    <row r="1016" spans="2:4">
      <c r="B1016" s="110" t="s">
        <v>1121</v>
      </c>
      <c r="C1016" s="113">
        <v>0</v>
      </c>
      <c r="D1016" s="113">
        <v>80</v>
      </c>
    </row>
    <row r="1017" spans="2:4">
      <c r="B1017" s="110" t="s">
        <v>1122</v>
      </c>
      <c r="C1017" s="113">
        <v>0</v>
      </c>
      <c r="D1017" s="113">
        <v>150</v>
      </c>
    </row>
    <row r="1018" spans="2:4">
      <c r="B1018" s="110" t="s">
        <v>1123</v>
      </c>
      <c r="C1018" s="113">
        <v>0</v>
      </c>
      <c r="D1018" s="113">
        <v>80</v>
      </c>
    </row>
    <row r="1019" spans="2:4">
      <c r="B1019" s="110" t="s">
        <v>1124</v>
      </c>
      <c r="C1019" s="113">
        <v>0</v>
      </c>
      <c r="D1019" s="113">
        <v>55.730789000000001</v>
      </c>
    </row>
    <row r="1020" spans="2:4">
      <c r="B1020" s="105" t="s">
        <v>1125</v>
      </c>
      <c r="C1020" s="113">
        <v>362.78637300000003</v>
      </c>
      <c r="D1020" s="113">
        <v>260.06582216999999</v>
      </c>
    </row>
    <row r="1021" spans="2:4">
      <c r="B1021" s="108" t="s">
        <v>280</v>
      </c>
      <c r="C1021" s="114">
        <v>362.78637300000003</v>
      </c>
      <c r="D1021" s="114">
        <v>260.06582216999999</v>
      </c>
    </row>
    <row r="1022" spans="2:4">
      <c r="B1022" s="109" t="s">
        <v>1126</v>
      </c>
      <c r="C1022" s="113">
        <v>7.0139999999999994E-2</v>
      </c>
      <c r="D1022" s="113">
        <v>3.9379840399999999</v>
      </c>
    </row>
    <row r="1023" spans="2:4">
      <c r="B1023" s="110" t="s">
        <v>1127</v>
      </c>
      <c r="C1023" s="113">
        <v>7.0139999999999994E-2</v>
      </c>
      <c r="D1023" s="113">
        <v>3.9379840399999999</v>
      </c>
    </row>
    <row r="1024" spans="2:4">
      <c r="B1024" s="109" t="s">
        <v>1128</v>
      </c>
      <c r="C1024" s="113">
        <v>4.3472999999999998E-2</v>
      </c>
      <c r="D1024" s="113">
        <v>0</v>
      </c>
    </row>
    <row r="1025" spans="2:4">
      <c r="B1025" s="110" t="s">
        <v>1129</v>
      </c>
      <c r="C1025" s="113">
        <v>4.3472999999999998E-2</v>
      </c>
      <c r="D1025" s="113">
        <v>0</v>
      </c>
    </row>
    <row r="1026" spans="2:4">
      <c r="B1026" s="109" t="s">
        <v>1130</v>
      </c>
      <c r="C1026" s="113">
        <v>16.658826999999999</v>
      </c>
      <c r="D1026" s="113">
        <v>0</v>
      </c>
    </row>
    <row r="1027" spans="2:4">
      <c r="B1027" s="110" t="s">
        <v>1131</v>
      </c>
      <c r="C1027" s="113">
        <v>16.658826999999999</v>
      </c>
      <c r="D1027" s="113">
        <v>0</v>
      </c>
    </row>
    <row r="1028" spans="2:4">
      <c r="B1028" s="109" t="s">
        <v>1132</v>
      </c>
      <c r="C1028" s="113">
        <v>3.843791</v>
      </c>
      <c r="D1028" s="113">
        <v>3.4219018700000001</v>
      </c>
    </row>
    <row r="1029" spans="2:4">
      <c r="B1029" s="110" t="s">
        <v>1133</v>
      </c>
      <c r="C1029" s="113">
        <v>3.843791</v>
      </c>
      <c r="D1029" s="113">
        <v>3.4219018700000001</v>
      </c>
    </row>
    <row r="1030" spans="2:4">
      <c r="B1030" s="109" t="s">
        <v>1134</v>
      </c>
      <c r="C1030" s="113">
        <v>1.400911</v>
      </c>
      <c r="D1030" s="113">
        <v>0</v>
      </c>
    </row>
    <row r="1031" spans="2:4">
      <c r="B1031" s="110" t="s">
        <v>1135</v>
      </c>
      <c r="C1031" s="113">
        <v>1.400911</v>
      </c>
      <c r="D1031" s="113">
        <v>0</v>
      </c>
    </row>
    <row r="1032" spans="2:4">
      <c r="B1032" s="109" t="s">
        <v>1136</v>
      </c>
      <c r="C1032" s="113">
        <v>110</v>
      </c>
      <c r="D1032" s="113">
        <v>96.5</v>
      </c>
    </row>
    <row r="1033" spans="2:4">
      <c r="B1033" s="110" t="s">
        <v>1137</v>
      </c>
      <c r="C1033" s="113">
        <v>110</v>
      </c>
      <c r="D1033" s="113">
        <v>96.5</v>
      </c>
    </row>
    <row r="1034" spans="2:4">
      <c r="B1034" s="109" t="s">
        <v>1138</v>
      </c>
      <c r="C1034" s="113">
        <v>0</v>
      </c>
      <c r="D1034" s="113">
        <v>7.1465559599999997</v>
      </c>
    </row>
    <row r="1035" spans="2:4">
      <c r="B1035" s="110" t="s">
        <v>1139</v>
      </c>
      <c r="C1035" s="113">
        <v>0</v>
      </c>
      <c r="D1035" s="113">
        <v>7.1465559599999997</v>
      </c>
    </row>
    <row r="1036" spans="2:4">
      <c r="B1036" s="109" t="s">
        <v>1140</v>
      </c>
      <c r="C1036" s="113">
        <v>0</v>
      </c>
      <c r="D1036" s="113">
        <v>12.162048399999998</v>
      </c>
    </row>
    <row r="1037" spans="2:4">
      <c r="B1037" s="110" t="s">
        <v>1141</v>
      </c>
      <c r="C1037" s="113">
        <v>0</v>
      </c>
      <c r="D1037" s="113">
        <v>12.162048399999998</v>
      </c>
    </row>
    <row r="1038" spans="2:4">
      <c r="B1038" s="109" t="s">
        <v>1142</v>
      </c>
      <c r="C1038" s="113">
        <v>0</v>
      </c>
      <c r="D1038" s="113">
        <v>0</v>
      </c>
    </row>
    <row r="1039" spans="2:4">
      <c r="B1039" s="110" t="s">
        <v>1143</v>
      </c>
      <c r="C1039" s="113">
        <v>0</v>
      </c>
      <c r="D1039" s="113">
        <v>0</v>
      </c>
    </row>
    <row r="1040" spans="2:4">
      <c r="B1040" s="109" t="s">
        <v>1144</v>
      </c>
      <c r="C1040" s="113">
        <v>230.76923099999999</v>
      </c>
      <c r="D1040" s="113">
        <v>136.89733190000001</v>
      </c>
    </row>
    <row r="1041" spans="2:4">
      <c r="B1041" s="110" t="s">
        <v>1145</v>
      </c>
      <c r="C1041" s="113">
        <v>230.76923099999999</v>
      </c>
      <c r="D1041" s="113">
        <v>136.89733190000001</v>
      </c>
    </row>
    <row r="1042" spans="2:4">
      <c r="B1042" s="105" t="s">
        <v>301</v>
      </c>
      <c r="C1042" s="113">
        <v>494.69709499999999</v>
      </c>
      <c r="D1042" s="113">
        <v>120.33915096000001</v>
      </c>
    </row>
    <row r="1043" spans="2:4">
      <c r="B1043" s="108" t="s">
        <v>280</v>
      </c>
      <c r="C1043" s="114">
        <v>494.69709499999999</v>
      </c>
      <c r="D1043" s="114">
        <v>120.33915096000001</v>
      </c>
    </row>
    <row r="1044" spans="2:4">
      <c r="B1044" s="109" t="s">
        <v>1146</v>
      </c>
      <c r="C1044" s="113">
        <v>12.331621</v>
      </c>
      <c r="D1044" s="113">
        <v>0</v>
      </c>
    </row>
    <row r="1045" spans="2:4">
      <c r="B1045" s="110" t="s">
        <v>1147</v>
      </c>
      <c r="C1045" s="113">
        <v>12.331621</v>
      </c>
      <c r="D1045" s="113">
        <v>0</v>
      </c>
    </row>
    <row r="1046" spans="2:4">
      <c r="B1046" s="109" t="s">
        <v>1148</v>
      </c>
      <c r="C1046" s="113">
        <v>1.2984329999999999</v>
      </c>
      <c r="D1046" s="113">
        <v>0</v>
      </c>
    </row>
    <row r="1047" spans="2:4">
      <c r="B1047" s="110" t="s">
        <v>1149</v>
      </c>
      <c r="C1047" s="113">
        <v>1.2984329999999999</v>
      </c>
      <c r="D1047" s="113">
        <v>0</v>
      </c>
    </row>
    <row r="1048" spans="2:4">
      <c r="B1048" s="109" t="s">
        <v>1150</v>
      </c>
      <c r="C1048" s="113">
        <v>2.1614870000000002</v>
      </c>
      <c r="D1048" s="113">
        <v>6.9406881699999996</v>
      </c>
    </row>
    <row r="1049" spans="2:4">
      <c r="B1049" s="110" t="s">
        <v>1151</v>
      </c>
      <c r="C1049" s="113">
        <v>2.1614870000000002</v>
      </c>
      <c r="D1049" s="113">
        <v>6.9406881699999996</v>
      </c>
    </row>
    <row r="1050" spans="2:4">
      <c r="B1050" s="109" t="s">
        <v>1152</v>
      </c>
      <c r="C1050" s="113">
        <v>5.3703859999999999</v>
      </c>
      <c r="D1050" s="113">
        <v>0</v>
      </c>
    </row>
    <row r="1051" spans="2:4">
      <c r="B1051" s="110" t="s">
        <v>1153</v>
      </c>
      <c r="C1051" s="113">
        <v>5.3703859999999999</v>
      </c>
      <c r="D1051" s="113">
        <v>0</v>
      </c>
    </row>
    <row r="1052" spans="2:4">
      <c r="B1052" s="109" t="s">
        <v>1154</v>
      </c>
      <c r="C1052" s="113">
        <v>35.607042</v>
      </c>
      <c r="D1052" s="113">
        <v>24.423317000000001</v>
      </c>
    </row>
    <row r="1053" spans="2:4">
      <c r="B1053" s="110" t="s">
        <v>1155</v>
      </c>
      <c r="C1053" s="113">
        <v>35.607042</v>
      </c>
      <c r="D1053" s="113">
        <v>24.423317000000001</v>
      </c>
    </row>
    <row r="1054" spans="2:4">
      <c r="B1054" s="109" t="s">
        <v>1156</v>
      </c>
      <c r="C1054" s="113">
        <v>16.427142</v>
      </c>
      <c r="D1054" s="113">
        <v>11.2230618</v>
      </c>
    </row>
    <row r="1055" spans="2:4">
      <c r="B1055" s="110" t="s">
        <v>1157</v>
      </c>
      <c r="C1055" s="113">
        <v>16.427142</v>
      </c>
      <c r="D1055" s="113">
        <v>11.2230618</v>
      </c>
    </row>
    <row r="1056" spans="2:4">
      <c r="B1056" s="109" t="s">
        <v>1158</v>
      </c>
      <c r="C1056" s="113">
        <v>282.115004</v>
      </c>
      <c r="D1056" s="113">
        <v>46.913003150000016</v>
      </c>
    </row>
    <row r="1057" spans="2:4">
      <c r="B1057" s="110" t="s">
        <v>1159</v>
      </c>
      <c r="C1057" s="113">
        <v>282.115004</v>
      </c>
      <c r="D1057" s="113">
        <v>46.913003150000016</v>
      </c>
    </row>
    <row r="1058" spans="2:4">
      <c r="B1058" s="109" t="s">
        <v>1160</v>
      </c>
      <c r="C1058" s="113">
        <v>4.9170999999999999E-2</v>
      </c>
      <c r="D1058" s="113">
        <v>0</v>
      </c>
    </row>
    <row r="1059" spans="2:4">
      <c r="B1059" s="110" t="s">
        <v>1493</v>
      </c>
      <c r="C1059" s="113">
        <v>4.9170999999999999E-2</v>
      </c>
      <c r="D1059" s="113">
        <v>0</v>
      </c>
    </row>
    <row r="1060" spans="2:4">
      <c r="B1060" s="109" t="s">
        <v>1161</v>
      </c>
      <c r="C1060" s="113">
        <v>9.3368090000000006</v>
      </c>
      <c r="D1060" s="113">
        <v>20.839080840000001</v>
      </c>
    </row>
    <row r="1061" spans="2:4">
      <c r="B1061" s="110" t="s">
        <v>1162</v>
      </c>
      <c r="C1061" s="113">
        <v>9.3368090000000006</v>
      </c>
      <c r="D1061" s="113">
        <v>20.839080840000001</v>
      </c>
    </row>
    <row r="1062" spans="2:4">
      <c r="B1062" s="109" t="s">
        <v>1163</v>
      </c>
      <c r="C1062" s="113">
        <v>130</v>
      </c>
      <c r="D1062" s="113">
        <v>10</v>
      </c>
    </row>
    <row r="1063" spans="2:4">
      <c r="B1063" s="110" t="s">
        <v>1164</v>
      </c>
      <c r="C1063" s="113">
        <v>130</v>
      </c>
      <c r="D1063" s="113">
        <v>10</v>
      </c>
    </row>
    <row r="1064" spans="2:4">
      <c r="B1064" s="105" t="s">
        <v>1165</v>
      </c>
      <c r="C1064" s="113">
        <v>211.06730200000001</v>
      </c>
      <c r="D1064" s="113">
        <v>50.148793789999999</v>
      </c>
    </row>
    <row r="1065" spans="2:4">
      <c r="B1065" s="108" t="s">
        <v>280</v>
      </c>
      <c r="C1065" s="114">
        <v>211.06730200000001</v>
      </c>
      <c r="D1065" s="114">
        <v>50.148793789999999</v>
      </c>
    </row>
    <row r="1066" spans="2:4">
      <c r="B1066" s="109" t="s">
        <v>1166</v>
      </c>
      <c r="C1066" s="113">
        <v>0.47504800000000003</v>
      </c>
      <c r="D1066" s="113">
        <v>0</v>
      </c>
    </row>
    <row r="1067" spans="2:4">
      <c r="B1067" s="110" t="s">
        <v>1167</v>
      </c>
      <c r="C1067" s="113">
        <v>0.47504800000000003</v>
      </c>
      <c r="D1067" s="113">
        <v>0</v>
      </c>
    </row>
    <row r="1068" spans="2:4">
      <c r="B1068" s="109" t="s">
        <v>1168</v>
      </c>
      <c r="C1068" s="113">
        <v>6.5354039999999998</v>
      </c>
      <c r="D1068" s="113">
        <v>2.3715173900000002</v>
      </c>
    </row>
    <row r="1069" spans="2:4">
      <c r="B1069" s="110" t="s">
        <v>1169</v>
      </c>
      <c r="C1069" s="113">
        <v>6.5354039999999998</v>
      </c>
      <c r="D1069" s="113">
        <v>2.3715173900000002</v>
      </c>
    </row>
    <row r="1070" spans="2:4">
      <c r="B1070" s="109" t="s">
        <v>1170</v>
      </c>
      <c r="C1070" s="113">
        <v>7.0139999999999994E-2</v>
      </c>
      <c r="D1070" s="113">
        <v>0</v>
      </c>
    </row>
    <row r="1071" spans="2:4">
      <c r="B1071" s="110" t="s">
        <v>1171</v>
      </c>
      <c r="C1071" s="113">
        <v>7.0139999999999994E-2</v>
      </c>
      <c r="D1071" s="113">
        <v>0</v>
      </c>
    </row>
    <row r="1072" spans="2:4">
      <c r="B1072" s="109" t="s">
        <v>1172</v>
      </c>
      <c r="C1072" s="113">
        <v>22.762699999999999</v>
      </c>
      <c r="D1072" s="113">
        <v>0</v>
      </c>
    </row>
    <row r="1073" spans="2:4">
      <c r="B1073" s="110" t="s">
        <v>1173</v>
      </c>
      <c r="C1073" s="113">
        <v>22.762699999999999</v>
      </c>
      <c r="D1073" s="113">
        <v>0</v>
      </c>
    </row>
    <row r="1074" spans="2:4">
      <c r="B1074" s="109" t="s">
        <v>1174</v>
      </c>
      <c r="C1074" s="113">
        <v>6.8184250000000004</v>
      </c>
      <c r="D1074" s="113">
        <v>0</v>
      </c>
    </row>
    <row r="1075" spans="2:4">
      <c r="B1075" s="110" t="s">
        <v>1175</v>
      </c>
      <c r="C1075" s="113">
        <v>6.8184250000000004</v>
      </c>
      <c r="D1075" s="113">
        <v>0</v>
      </c>
    </row>
    <row r="1076" spans="2:4">
      <c r="B1076" s="109" t="s">
        <v>1176</v>
      </c>
      <c r="C1076" s="113">
        <v>65.802578999999994</v>
      </c>
      <c r="D1076" s="113">
        <v>6.2414670000000001</v>
      </c>
    </row>
    <row r="1077" spans="2:4">
      <c r="B1077" s="110" t="s">
        <v>1494</v>
      </c>
      <c r="C1077" s="113">
        <v>65.802578999999994</v>
      </c>
      <c r="D1077" s="113">
        <v>6.2414670000000001</v>
      </c>
    </row>
    <row r="1078" spans="2:4">
      <c r="B1078" s="109" t="s">
        <v>1177</v>
      </c>
      <c r="C1078" s="113">
        <v>2.5137930000000002</v>
      </c>
      <c r="D1078" s="113">
        <v>5.8112756499999998</v>
      </c>
    </row>
    <row r="1079" spans="2:4">
      <c r="B1079" s="110" t="s">
        <v>1178</v>
      </c>
      <c r="C1079" s="113">
        <v>2.5137930000000002</v>
      </c>
      <c r="D1079" s="113">
        <v>5.8112756499999998</v>
      </c>
    </row>
    <row r="1080" spans="2:4">
      <c r="B1080" s="109" t="s">
        <v>1179</v>
      </c>
      <c r="C1080" s="113">
        <v>6.089213</v>
      </c>
      <c r="D1080" s="113">
        <v>0</v>
      </c>
    </row>
    <row r="1081" spans="2:4">
      <c r="B1081" s="110" t="s">
        <v>1180</v>
      </c>
      <c r="C1081" s="113">
        <v>6.089213</v>
      </c>
      <c r="D1081" s="113">
        <v>0</v>
      </c>
    </row>
    <row r="1082" spans="2:4">
      <c r="B1082" s="109" t="s">
        <v>1181</v>
      </c>
      <c r="C1082" s="113">
        <v>100</v>
      </c>
      <c r="D1082" s="113">
        <v>35.724533749999999</v>
      </c>
    </row>
    <row r="1083" spans="2:4">
      <c r="B1083" s="110" t="s">
        <v>1182</v>
      </c>
      <c r="C1083" s="113">
        <v>100</v>
      </c>
      <c r="D1083" s="113">
        <v>35.724533749999999</v>
      </c>
    </row>
    <row r="1084" spans="2:4">
      <c r="B1084" s="109" t="s">
        <v>1183</v>
      </c>
      <c r="C1084" s="113">
        <v>0</v>
      </c>
      <c r="D1084" s="113">
        <v>0</v>
      </c>
    </row>
    <row r="1085" spans="2:4">
      <c r="B1085" s="110" t="s">
        <v>1184</v>
      </c>
      <c r="C1085" s="113">
        <v>0</v>
      </c>
      <c r="D1085" s="113">
        <v>0</v>
      </c>
    </row>
    <row r="1086" spans="2:4">
      <c r="B1086" s="109" t="s">
        <v>1185</v>
      </c>
      <c r="C1086" s="113">
        <v>0</v>
      </c>
      <c r="D1086" s="113">
        <v>0</v>
      </c>
    </row>
    <row r="1087" spans="2:4">
      <c r="B1087" s="110" t="s">
        <v>1186</v>
      </c>
      <c r="C1087" s="113">
        <v>0</v>
      </c>
      <c r="D1087" s="113">
        <v>0</v>
      </c>
    </row>
    <row r="1088" spans="2:4">
      <c r="B1088" s="109" t="s">
        <v>1187</v>
      </c>
      <c r="C1088" s="113">
        <v>0</v>
      </c>
      <c r="D1088" s="113">
        <v>0</v>
      </c>
    </row>
    <row r="1089" spans="2:4">
      <c r="B1089" s="110" t="s">
        <v>1188</v>
      </c>
      <c r="C1089" s="113">
        <v>0</v>
      </c>
      <c r="D1089" s="113">
        <v>0</v>
      </c>
    </row>
    <row r="1090" spans="2:4">
      <c r="B1090" s="109" t="s">
        <v>1189</v>
      </c>
      <c r="C1090" s="113">
        <v>0</v>
      </c>
      <c r="D1090" s="113">
        <v>0</v>
      </c>
    </row>
    <row r="1091" spans="2:4">
      <c r="B1091" s="110" t="s">
        <v>1190</v>
      </c>
      <c r="C1091" s="113">
        <v>0</v>
      </c>
      <c r="D1091" s="113">
        <v>0</v>
      </c>
    </row>
    <row r="1092" spans="2:4">
      <c r="B1092" s="109" t="s">
        <v>1191</v>
      </c>
      <c r="C1092" s="113">
        <v>0</v>
      </c>
      <c r="D1092" s="113">
        <v>0</v>
      </c>
    </row>
    <row r="1093" spans="2:4">
      <c r="B1093" s="110" t="s">
        <v>1192</v>
      </c>
      <c r="C1093" s="113">
        <v>0</v>
      </c>
      <c r="D1093" s="113">
        <v>0</v>
      </c>
    </row>
    <row r="1094" spans="2:4">
      <c r="B1094" s="109" t="s">
        <v>1193</v>
      </c>
      <c r="C1094" s="113">
        <v>0</v>
      </c>
      <c r="D1094" s="113">
        <v>0</v>
      </c>
    </row>
    <row r="1095" spans="2:4">
      <c r="B1095" s="110" t="s">
        <v>1194</v>
      </c>
      <c r="C1095" s="113">
        <v>0</v>
      </c>
      <c r="D1095" s="113">
        <v>0</v>
      </c>
    </row>
    <row r="1096" spans="2:4">
      <c r="B1096" s="109" t="s">
        <v>1195</v>
      </c>
      <c r="C1096" s="113">
        <v>0</v>
      </c>
      <c r="D1096" s="113">
        <v>0</v>
      </c>
    </row>
    <row r="1097" spans="2:4">
      <c r="B1097" s="110" t="s">
        <v>1196</v>
      </c>
      <c r="C1097" s="113">
        <v>0</v>
      </c>
      <c r="D1097" s="113">
        <v>0</v>
      </c>
    </row>
    <row r="1098" spans="2:4">
      <c r="B1098" s="109" t="s">
        <v>1197</v>
      </c>
      <c r="C1098" s="113">
        <v>0</v>
      </c>
      <c r="D1098" s="113">
        <v>0</v>
      </c>
    </row>
    <row r="1099" spans="2:4">
      <c r="B1099" s="110" t="s">
        <v>1198</v>
      </c>
      <c r="C1099" s="113">
        <v>0</v>
      </c>
      <c r="D1099" s="113">
        <v>0</v>
      </c>
    </row>
    <row r="1100" spans="2:4">
      <c r="B1100" s="109" t="s">
        <v>1199</v>
      </c>
      <c r="C1100" s="113">
        <v>0</v>
      </c>
      <c r="D1100" s="113">
        <v>0</v>
      </c>
    </row>
    <row r="1101" spans="2:4">
      <c r="B1101" s="110" t="s">
        <v>1200</v>
      </c>
      <c r="C1101" s="113">
        <v>0</v>
      </c>
      <c r="D1101" s="113">
        <v>0</v>
      </c>
    </row>
    <row r="1102" spans="2:4">
      <c r="B1102" s="109" t="s">
        <v>1201</v>
      </c>
      <c r="C1102" s="113">
        <v>0</v>
      </c>
      <c r="D1102" s="113">
        <v>0</v>
      </c>
    </row>
    <row r="1103" spans="2:4">
      <c r="B1103" s="110" t="s">
        <v>1202</v>
      </c>
      <c r="C1103" s="113">
        <v>0</v>
      </c>
      <c r="D1103" s="113">
        <v>0</v>
      </c>
    </row>
    <row r="1104" spans="2:4">
      <c r="B1104" s="105" t="s">
        <v>1203</v>
      </c>
      <c r="C1104" s="113">
        <v>546.81795099999999</v>
      </c>
      <c r="D1104" s="113">
        <v>456.57988673000006</v>
      </c>
    </row>
    <row r="1105" spans="2:4">
      <c r="B1105" s="108" t="s">
        <v>280</v>
      </c>
      <c r="C1105" s="114">
        <v>546.81795099999999</v>
      </c>
      <c r="D1105" s="114">
        <v>322.87748869000001</v>
      </c>
    </row>
    <row r="1106" spans="2:4">
      <c r="B1106" s="109" t="s">
        <v>1204</v>
      </c>
      <c r="C1106" s="113">
        <v>18.120543000000001</v>
      </c>
      <c r="D1106" s="113">
        <v>10.235457559999999</v>
      </c>
    </row>
    <row r="1107" spans="2:4">
      <c r="B1107" s="110" t="s">
        <v>1205</v>
      </c>
      <c r="C1107" s="113">
        <v>18.120543000000001</v>
      </c>
      <c r="D1107" s="113">
        <v>10.235457559999999</v>
      </c>
    </row>
    <row r="1108" spans="2:4">
      <c r="B1108" s="109" t="s">
        <v>1206</v>
      </c>
      <c r="C1108" s="113">
        <v>57.649901</v>
      </c>
      <c r="D1108" s="113">
        <v>22.285563420000003</v>
      </c>
    </row>
    <row r="1109" spans="2:4">
      <c r="B1109" s="110" t="s">
        <v>1207</v>
      </c>
      <c r="C1109" s="113">
        <v>57.649901</v>
      </c>
      <c r="D1109" s="113">
        <v>22.285563420000003</v>
      </c>
    </row>
    <row r="1110" spans="2:4">
      <c r="B1110" s="109" t="s">
        <v>1208</v>
      </c>
      <c r="C1110" s="113">
        <v>8.2160989999999998</v>
      </c>
      <c r="D1110" s="113">
        <v>3.84630268</v>
      </c>
    </row>
    <row r="1111" spans="2:4">
      <c r="B1111" s="110" t="s">
        <v>1209</v>
      </c>
      <c r="C1111" s="113">
        <v>8.2160989999999998</v>
      </c>
      <c r="D1111" s="113">
        <v>3.84630268</v>
      </c>
    </row>
    <row r="1112" spans="2:4">
      <c r="B1112" s="109" t="s">
        <v>1210</v>
      </c>
      <c r="C1112" s="113">
        <v>65.211185</v>
      </c>
      <c r="D1112" s="113">
        <v>15.703316900000001</v>
      </c>
    </row>
    <row r="1113" spans="2:4">
      <c r="B1113" s="110" t="s">
        <v>1211</v>
      </c>
      <c r="C1113" s="113">
        <v>65.211185</v>
      </c>
      <c r="D1113" s="113">
        <v>15.703316900000001</v>
      </c>
    </row>
    <row r="1114" spans="2:4">
      <c r="B1114" s="109" t="s">
        <v>1212</v>
      </c>
      <c r="C1114" s="113">
        <v>4.7072700000000003</v>
      </c>
      <c r="D1114" s="113">
        <v>0</v>
      </c>
    </row>
    <row r="1115" spans="2:4">
      <c r="B1115" s="110" t="s">
        <v>1213</v>
      </c>
      <c r="C1115" s="113">
        <v>4.7072700000000003</v>
      </c>
      <c r="D1115" s="113">
        <v>0</v>
      </c>
    </row>
    <row r="1116" spans="2:4">
      <c r="B1116" s="109" t="s">
        <v>1214</v>
      </c>
      <c r="C1116" s="113">
        <v>40.944746000000002</v>
      </c>
      <c r="D1116" s="113">
        <v>31.299175200000004</v>
      </c>
    </row>
    <row r="1117" spans="2:4">
      <c r="B1117" s="110" t="s">
        <v>1215</v>
      </c>
      <c r="C1117" s="113">
        <v>40.944746000000002</v>
      </c>
      <c r="D1117" s="113">
        <v>31.299175200000004</v>
      </c>
    </row>
    <row r="1118" spans="2:4">
      <c r="B1118" s="109" t="s">
        <v>1216</v>
      </c>
      <c r="C1118" s="113">
        <v>1.3125</v>
      </c>
      <c r="D1118" s="113">
        <v>0</v>
      </c>
    </row>
    <row r="1119" spans="2:4">
      <c r="B1119" s="110" t="s">
        <v>1217</v>
      </c>
      <c r="C1119" s="113">
        <v>1.3125</v>
      </c>
      <c r="D1119" s="113">
        <v>0</v>
      </c>
    </row>
    <row r="1120" spans="2:4">
      <c r="B1120" s="109" t="s">
        <v>1218</v>
      </c>
      <c r="C1120" s="113">
        <v>17.023765999999998</v>
      </c>
      <c r="D1120" s="113">
        <v>1.5258189799999999</v>
      </c>
    </row>
    <row r="1121" spans="2:4">
      <c r="B1121" s="110" t="s">
        <v>1219</v>
      </c>
      <c r="C1121" s="113">
        <v>17.023765999999998</v>
      </c>
      <c r="D1121" s="113">
        <v>1.5258189799999999</v>
      </c>
    </row>
    <row r="1122" spans="2:4">
      <c r="B1122" s="109" t="s">
        <v>1220</v>
      </c>
      <c r="C1122" s="113">
        <v>130</v>
      </c>
      <c r="D1122" s="113">
        <v>129.9999996</v>
      </c>
    </row>
    <row r="1123" spans="2:4">
      <c r="B1123" s="110" t="s">
        <v>1221</v>
      </c>
      <c r="C1123" s="113">
        <v>130</v>
      </c>
      <c r="D1123" s="113">
        <v>129.9999996</v>
      </c>
    </row>
    <row r="1124" spans="2:4">
      <c r="B1124" s="109" t="s">
        <v>1222</v>
      </c>
      <c r="C1124" s="113">
        <v>5.4548110000000003</v>
      </c>
      <c r="D1124" s="113">
        <v>0</v>
      </c>
    </row>
    <row r="1125" spans="2:4">
      <c r="B1125" s="110" t="s">
        <v>1223</v>
      </c>
      <c r="C1125" s="113">
        <v>5.4548110000000003</v>
      </c>
      <c r="D1125" s="113">
        <v>0</v>
      </c>
    </row>
    <row r="1126" spans="2:4">
      <c r="B1126" s="109" t="s">
        <v>1224</v>
      </c>
      <c r="C1126" s="113">
        <v>0</v>
      </c>
      <c r="D1126" s="113">
        <v>100</v>
      </c>
    </row>
    <row r="1127" spans="2:4">
      <c r="B1127" s="110" t="s">
        <v>1225</v>
      </c>
      <c r="C1127" s="113">
        <v>0</v>
      </c>
      <c r="D1127" s="113">
        <v>100</v>
      </c>
    </row>
    <row r="1128" spans="2:4">
      <c r="B1128" s="109" t="s">
        <v>1226</v>
      </c>
      <c r="C1128" s="113">
        <v>8.2905580000000008</v>
      </c>
      <c r="D1128" s="113">
        <v>7.9818543500000008</v>
      </c>
    </row>
    <row r="1129" spans="2:4">
      <c r="B1129" s="110" t="s">
        <v>1227</v>
      </c>
      <c r="C1129" s="113">
        <v>8.2905580000000008</v>
      </c>
      <c r="D1129" s="113">
        <v>7.9818543500000008</v>
      </c>
    </row>
    <row r="1130" spans="2:4">
      <c r="B1130" s="109" t="s">
        <v>1228</v>
      </c>
      <c r="C1130" s="113">
        <v>39.886572000000001</v>
      </c>
      <c r="D1130" s="113">
        <v>0</v>
      </c>
    </row>
    <row r="1131" spans="2:4">
      <c r="B1131" s="110" t="s">
        <v>1229</v>
      </c>
      <c r="C1131" s="113">
        <v>39.886572000000001</v>
      </c>
      <c r="D1131" s="113">
        <v>0</v>
      </c>
    </row>
    <row r="1132" spans="2:4">
      <c r="B1132" s="109" t="s">
        <v>1230</v>
      </c>
      <c r="C1132" s="113">
        <v>150</v>
      </c>
      <c r="D1132" s="113">
        <v>0</v>
      </c>
    </row>
    <row r="1133" spans="2:4">
      <c r="B1133" s="110" t="s">
        <v>1231</v>
      </c>
      <c r="C1133" s="113">
        <v>150</v>
      </c>
      <c r="D1133" s="113">
        <v>0</v>
      </c>
    </row>
    <row r="1134" spans="2:4">
      <c r="B1134" s="109" t="s">
        <v>1232</v>
      </c>
      <c r="C1134" s="113">
        <v>0</v>
      </c>
      <c r="D1134" s="113">
        <v>0</v>
      </c>
    </row>
    <row r="1135" spans="2:4">
      <c r="B1135" s="110" t="s">
        <v>1233</v>
      </c>
      <c r="C1135" s="113">
        <v>0</v>
      </c>
      <c r="D1135" s="113">
        <v>0</v>
      </c>
    </row>
    <row r="1136" spans="2:4">
      <c r="B1136" s="108" t="s">
        <v>283</v>
      </c>
      <c r="C1136" s="114">
        <v>0</v>
      </c>
      <c r="D1136" s="114">
        <v>133.70239803999999</v>
      </c>
    </row>
    <row r="1137" spans="2:4">
      <c r="B1137" s="109" t="s">
        <v>1234</v>
      </c>
      <c r="C1137" s="113">
        <v>0</v>
      </c>
      <c r="D1137" s="113">
        <v>40.935105350000001</v>
      </c>
    </row>
    <row r="1138" spans="2:4">
      <c r="B1138" s="110" t="s">
        <v>1235</v>
      </c>
      <c r="C1138" s="113">
        <v>0</v>
      </c>
      <c r="D1138" s="113">
        <v>40.935105350000001</v>
      </c>
    </row>
    <row r="1139" spans="2:4">
      <c r="B1139" s="109" t="s">
        <v>1224</v>
      </c>
      <c r="C1139" s="113">
        <v>0</v>
      </c>
      <c r="D1139" s="113">
        <v>92.767292689999991</v>
      </c>
    </row>
    <row r="1140" spans="2:4">
      <c r="B1140" s="110" t="s">
        <v>1225</v>
      </c>
      <c r="C1140" s="113">
        <v>0</v>
      </c>
      <c r="D1140" s="113">
        <v>92.767292689999991</v>
      </c>
    </row>
    <row r="1141" spans="2:4">
      <c r="B1141" s="105" t="s">
        <v>1236</v>
      </c>
      <c r="C1141" s="113">
        <v>781.06312100000002</v>
      </c>
      <c r="D1141" s="113">
        <v>561.78157677000002</v>
      </c>
    </row>
    <row r="1142" spans="2:4">
      <c r="B1142" s="108" t="s">
        <v>280</v>
      </c>
      <c r="C1142" s="114">
        <v>781.06312100000002</v>
      </c>
      <c r="D1142" s="114">
        <v>329.91397972999999</v>
      </c>
    </row>
    <row r="1143" spans="2:4">
      <c r="B1143" s="109" t="s">
        <v>1237</v>
      </c>
      <c r="C1143" s="113">
        <v>6.8048260000000003</v>
      </c>
      <c r="D1143" s="113">
        <v>0</v>
      </c>
    </row>
    <row r="1144" spans="2:4">
      <c r="B1144" s="110" t="s">
        <v>1238</v>
      </c>
      <c r="C1144" s="113">
        <v>6.8048260000000003</v>
      </c>
      <c r="D1144" s="113">
        <v>0</v>
      </c>
    </row>
    <row r="1145" spans="2:4">
      <c r="B1145" s="109" t="s">
        <v>1239</v>
      </c>
      <c r="C1145" s="113">
        <v>3.961821</v>
      </c>
      <c r="D1145" s="113">
        <v>3.9596481800000003</v>
      </c>
    </row>
    <row r="1146" spans="2:4">
      <c r="B1146" s="110" t="s">
        <v>1240</v>
      </c>
      <c r="C1146" s="113">
        <v>3.961821</v>
      </c>
      <c r="D1146" s="113">
        <v>3.9596481800000003</v>
      </c>
    </row>
    <row r="1147" spans="2:4">
      <c r="B1147" s="109" t="s">
        <v>1241</v>
      </c>
      <c r="C1147" s="113">
        <v>6.1158799999999998</v>
      </c>
      <c r="D1147" s="113">
        <v>13.662897579999999</v>
      </c>
    </row>
    <row r="1148" spans="2:4">
      <c r="B1148" s="110" t="s">
        <v>1242</v>
      </c>
      <c r="C1148" s="113">
        <v>6.1158799999999998</v>
      </c>
      <c r="D1148" s="113">
        <v>13.662897579999999</v>
      </c>
    </row>
    <row r="1149" spans="2:4">
      <c r="B1149" s="109" t="s">
        <v>1243</v>
      </c>
      <c r="C1149" s="113">
        <v>12.897713</v>
      </c>
      <c r="D1149" s="113">
        <v>13.771701999999999</v>
      </c>
    </row>
    <row r="1150" spans="2:4">
      <c r="B1150" s="110" t="s">
        <v>1244</v>
      </c>
      <c r="C1150" s="113">
        <v>12.897713</v>
      </c>
      <c r="D1150" s="113">
        <v>13.771701999999999</v>
      </c>
    </row>
    <row r="1151" spans="2:4">
      <c r="B1151" s="109" t="s">
        <v>1245</v>
      </c>
      <c r="C1151" s="113">
        <v>8.6418610000000005</v>
      </c>
      <c r="D1151" s="113">
        <v>5.2385040600000004</v>
      </c>
    </row>
    <row r="1152" spans="2:4">
      <c r="B1152" s="110" t="s">
        <v>1495</v>
      </c>
      <c r="C1152" s="113">
        <v>8.6418610000000005</v>
      </c>
      <c r="D1152" s="113">
        <v>5.2385040600000004</v>
      </c>
    </row>
    <row r="1153" spans="2:4">
      <c r="B1153" s="109" t="s">
        <v>1246</v>
      </c>
      <c r="C1153" s="113">
        <v>1.74034</v>
      </c>
      <c r="D1153" s="113">
        <v>0.70723460999999999</v>
      </c>
    </row>
    <row r="1154" spans="2:4">
      <c r="B1154" s="110" t="s">
        <v>1247</v>
      </c>
      <c r="C1154" s="113">
        <v>1.74034</v>
      </c>
      <c r="D1154" s="113">
        <v>0.70723460999999999</v>
      </c>
    </row>
    <row r="1155" spans="2:4">
      <c r="B1155" s="109" t="s">
        <v>1248</v>
      </c>
      <c r="C1155" s="113">
        <v>34.321441</v>
      </c>
      <c r="D1155" s="113">
        <v>4.1424034900000004</v>
      </c>
    </row>
    <row r="1156" spans="2:4">
      <c r="B1156" s="110" t="s">
        <v>1249</v>
      </c>
      <c r="C1156" s="113">
        <v>34.321441</v>
      </c>
      <c r="D1156" s="113">
        <v>4.1424034900000004</v>
      </c>
    </row>
    <row r="1157" spans="2:4">
      <c r="B1157" s="109" t="s">
        <v>1250</v>
      </c>
      <c r="C1157" s="113">
        <v>100</v>
      </c>
      <c r="D1157" s="113">
        <v>92.493640310000004</v>
      </c>
    </row>
    <row r="1158" spans="2:4">
      <c r="B1158" s="110" t="s">
        <v>1251</v>
      </c>
      <c r="C1158" s="113">
        <v>100</v>
      </c>
      <c r="D1158" s="113">
        <v>92.493640310000004</v>
      </c>
    </row>
    <row r="1159" spans="2:4">
      <c r="B1159" s="109" t="s">
        <v>1252</v>
      </c>
      <c r="C1159" s="113">
        <v>0</v>
      </c>
      <c r="D1159" s="113">
        <v>0</v>
      </c>
    </row>
    <row r="1160" spans="2:4">
      <c r="B1160" s="110" t="s">
        <v>1253</v>
      </c>
      <c r="C1160" s="113">
        <v>0</v>
      </c>
      <c r="D1160" s="113">
        <v>0</v>
      </c>
    </row>
    <row r="1161" spans="2:4">
      <c r="B1161" s="109" t="s">
        <v>1254</v>
      </c>
      <c r="C1161" s="113">
        <v>306.57923899999997</v>
      </c>
      <c r="D1161" s="113">
        <v>85.19710065000001</v>
      </c>
    </row>
    <row r="1162" spans="2:4">
      <c r="B1162" s="110" t="s">
        <v>1255</v>
      </c>
      <c r="C1162" s="113">
        <v>306.57923899999997</v>
      </c>
      <c r="D1162" s="113">
        <v>85.19710065000001</v>
      </c>
    </row>
    <row r="1163" spans="2:4">
      <c r="B1163" s="109" t="s">
        <v>1256</v>
      </c>
      <c r="C1163" s="113">
        <v>0</v>
      </c>
      <c r="D1163" s="113">
        <v>0</v>
      </c>
    </row>
    <row r="1164" spans="2:4">
      <c r="B1164" s="110" t="s">
        <v>1257</v>
      </c>
      <c r="C1164" s="113">
        <v>0</v>
      </c>
      <c r="D1164" s="113">
        <v>0</v>
      </c>
    </row>
    <row r="1165" spans="2:4">
      <c r="B1165" s="109" t="s">
        <v>1258</v>
      </c>
      <c r="C1165" s="113">
        <v>300</v>
      </c>
      <c r="D1165" s="113">
        <v>110.74084884999999</v>
      </c>
    </row>
    <row r="1166" spans="2:4">
      <c r="B1166" s="110" t="s">
        <v>1259</v>
      </c>
      <c r="C1166" s="113">
        <v>300</v>
      </c>
      <c r="D1166" s="113">
        <v>110.74084884999999</v>
      </c>
    </row>
    <row r="1167" spans="2:4">
      <c r="B1167" s="108" t="s">
        <v>283</v>
      </c>
      <c r="C1167" s="114">
        <v>0</v>
      </c>
      <c r="D1167" s="114">
        <v>231.86759703999999</v>
      </c>
    </row>
    <row r="1168" spans="2:4">
      <c r="B1168" s="109" t="s">
        <v>1260</v>
      </c>
      <c r="C1168" s="113">
        <v>0</v>
      </c>
      <c r="D1168" s="113">
        <v>0</v>
      </c>
    </row>
    <row r="1169" spans="2:4">
      <c r="B1169" s="110" t="s">
        <v>1261</v>
      </c>
      <c r="C1169" s="113">
        <v>0</v>
      </c>
      <c r="D1169" s="113">
        <v>0</v>
      </c>
    </row>
    <row r="1170" spans="2:4">
      <c r="B1170" s="109" t="s">
        <v>1262</v>
      </c>
      <c r="C1170" s="113">
        <v>0</v>
      </c>
      <c r="D1170" s="113">
        <v>231.86759703999999</v>
      </c>
    </row>
    <row r="1171" spans="2:4">
      <c r="B1171" s="110" t="s">
        <v>1263</v>
      </c>
      <c r="C1171" s="113">
        <v>0</v>
      </c>
      <c r="D1171" s="113">
        <v>231.86759703999999</v>
      </c>
    </row>
    <row r="1172" spans="2:4">
      <c r="B1172" s="105" t="s">
        <v>1264</v>
      </c>
      <c r="C1172" s="113">
        <v>198.24744899999999</v>
      </c>
      <c r="D1172" s="113">
        <v>110.71784785</v>
      </c>
    </row>
    <row r="1173" spans="2:4">
      <c r="B1173" s="108" t="s">
        <v>280</v>
      </c>
      <c r="C1173" s="114">
        <v>198.24744899999999</v>
      </c>
      <c r="D1173" s="114">
        <v>110.71784785</v>
      </c>
    </row>
    <row r="1174" spans="2:4">
      <c r="B1174" s="109" t="s">
        <v>1265</v>
      </c>
      <c r="C1174" s="113">
        <v>8.0743170000000006</v>
      </c>
      <c r="D1174" s="113">
        <v>0</v>
      </c>
    </row>
    <row r="1175" spans="2:4">
      <c r="B1175" s="110" t="s">
        <v>1266</v>
      </c>
      <c r="C1175" s="113">
        <v>8.0743170000000006</v>
      </c>
      <c r="D1175" s="113">
        <v>0</v>
      </c>
    </row>
    <row r="1176" spans="2:4">
      <c r="B1176" s="109" t="s">
        <v>1267</v>
      </c>
      <c r="C1176" s="113">
        <v>8.0825940000000003</v>
      </c>
      <c r="D1176" s="113">
        <v>0</v>
      </c>
    </row>
    <row r="1177" spans="2:4">
      <c r="B1177" s="110" t="s">
        <v>1268</v>
      </c>
      <c r="C1177" s="113">
        <v>8.0825940000000003</v>
      </c>
      <c r="D1177" s="113">
        <v>0</v>
      </c>
    </row>
    <row r="1178" spans="2:4">
      <c r="B1178" s="109" t="s">
        <v>1269</v>
      </c>
      <c r="C1178" s="113">
        <v>15.588058999999999</v>
      </c>
      <c r="D1178" s="113">
        <v>7.5237803300000001</v>
      </c>
    </row>
    <row r="1179" spans="2:4">
      <c r="B1179" s="110" t="s">
        <v>1270</v>
      </c>
      <c r="C1179" s="113">
        <v>15.588058999999999</v>
      </c>
      <c r="D1179" s="113">
        <v>7.5237803300000001</v>
      </c>
    </row>
    <row r="1180" spans="2:4">
      <c r="B1180" s="109" t="s">
        <v>1271</v>
      </c>
      <c r="C1180" s="113">
        <v>8.1677E-2</v>
      </c>
      <c r="D1180" s="113">
        <v>0</v>
      </c>
    </row>
    <row r="1181" spans="2:4">
      <c r="B1181" s="110" t="s">
        <v>1272</v>
      </c>
      <c r="C1181" s="113">
        <v>8.1677E-2</v>
      </c>
      <c r="D1181" s="113">
        <v>0</v>
      </c>
    </row>
    <row r="1182" spans="2:4">
      <c r="B1182" s="109" t="s">
        <v>1273</v>
      </c>
      <c r="C1182" s="113">
        <v>4.4754000000000002E-2</v>
      </c>
      <c r="D1182" s="113">
        <v>0</v>
      </c>
    </row>
    <row r="1183" spans="2:4">
      <c r="B1183" s="110" t="s">
        <v>1274</v>
      </c>
      <c r="C1183" s="113">
        <v>4.4754000000000002E-2</v>
      </c>
      <c r="D1183" s="113">
        <v>0</v>
      </c>
    </row>
    <row r="1184" spans="2:4">
      <c r="B1184" s="109" t="s">
        <v>1275</v>
      </c>
      <c r="C1184" s="113">
        <v>3.0934539999999999</v>
      </c>
      <c r="D1184" s="113">
        <v>0</v>
      </c>
    </row>
    <row r="1185" spans="2:4">
      <c r="B1185" s="110" t="s">
        <v>1276</v>
      </c>
      <c r="C1185" s="113">
        <v>3.0934539999999999</v>
      </c>
      <c r="D1185" s="113">
        <v>0</v>
      </c>
    </row>
    <row r="1186" spans="2:4">
      <c r="B1186" s="109" t="s">
        <v>1277</v>
      </c>
      <c r="C1186" s="113">
        <v>3.282594</v>
      </c>
      <c r="D1186" s="113">
        <v>0</v>
      </c>
    </row>
    <row r="1187" spans="2:4">
      <c r="B1187" s="110" t="s">
        <v>1278</v>
      </c>
      <c r="C1187" s="113">
        <v>3.282594</v>
      </c>
      <c r="D1187" s="113">
        <v>0</v>
      </c>
    </row>
    <row r="1188" spans="2:4">
      <c r="B1188" s="109" t="s">
        <v>1279</v>
      </c>
      <c r="C1188" s="113">
        <v>100</v>
      </c>
      <c r="D1188" s="113">
        <v>90.459181360000002</v>
      </c>
    </row>
    <row r="1189" spans="2:4">
      <c r="B1189" s="110" t="s">
        <v>1280</v>
      </c>
      <c r="C1189" s="113">
        <v>100</v>
      </c>
      <c r="D1189" s="113">
        <v>90.459181360000002</v>
      </c>
    </row>
    <row r="1190" spans="2:4">
      <c r="B1190" s="109" t="s">
        <v>1281</v>
      </c>
      <c r="C1190" s="113">
        <v>60</v>
      </c>
      <c r="D1190" s="113">
        <v>9.5029000000000003</v>
      </c>
    </row>
    <row r="1191" spans="2:4">
      <c r="B1191" s="110" t="s">
        <v>1282</v>
      </c>
      <c r="C1191" s="113">
        <v>60</v>
      </c>
      <c r="D1191" s="113">
        <v>9.5029000000000003</v>
      </c>
    </row>
    <row r="1192" spans="2:4">
      <c r="B1192" s="109" t="s">
        <v>1283</v>
      </c>
      <c r="C1192" s="113">
        <v>0</v>
      </c>
      <c r="D1192" s="113">
        <v>0</v>
      </c>
    </row>
    <row r="1193" spans="2:4">
      <c r="B1193" s="110" t="s">
        <v>1284</v>
      </c>
      <c r="C1193" s="113">
        <v>0</v>
      </c>
      <c r="D1193" s="113">
        <v>0</v>
      </c>
    </row>
    <row r="1194" spans="2:4">
      <c r="B1194" s="109" t="s">
        <v>1285</v>
      </c>
      <c r="C1194" s="113">
        <v>0</v>
      </c>
      <c r="D1194" s="113">
        <v>3.2319861599999999</v>
      </c>
    </row>
    <row r="1195" spans="2:4">
      <c r="B1195" s="110" t="s">
        <v>1286</v>
      </c>
      <c r="C1195" s="113">
        <v>0</v>
      </c>
      <c r="D1195" s="113">
        <v>3.2319861599999999</v>
      </c>
    </row>
    <row r="1196" spans="2:4">
      <c r="B1196" s="105" t="s">
        <v>302</v>
      </c>
      <c r="C1196" s="113">
        <v>14725.813999</v>
      </c>
      <c r="D1196" s="113">
        <v>7362.4693320700017</v>
      </c>
    </row>
    <row r="1197" spans="2:4">
      <c r="B1197" s="108" t="s">
        <v>280</v>
      </c>
      <c r="C1197" s="114">
        <v>12139.610763999999</v>
      </c>
      <c r="D1197" s="114">
        <v>6715.6157654399994</v>
      </c>
    </row>
    <row r="1198" spans="2:4">
      <c r="B1198" s="109" t="s">
        <v>1287</v>
      </c>
      <c r="C1198" s="113">
        <v>63.431035999999999</v>
      </c>
      <c r="D1198" s="113">
        <v>0</v>
      </c>
    </row>
    <row r="1199" spans="2:4">
      <c r="B1199" s="110" t="s">
        <v>1288</v>
      </c>
      <c r="C1199" s="113">
        <v>63.431035999999999</v>
      </c>
      <c r="D1199" s="113">
        <v>0</v>
      </c>
    </row>
    <row r="1200" spans="2:4">
      <c r="B1200" s="109" t="s">
        <v>1289</v>
      </c>
      <c r="C1200" s="113">
        <v>136.71203700000001</v>
      </c>
      <c r="D1200" s="113">
        <v>39.177917919999999</v>
      </c>
    </row>
    <row r="1201" spans="2:4">
      <c r="B1201" s="110" t="s">
        <v>1290</v>
      </c>
      <c r="C1201" s="113">
        <v>136.71203700000001</v>
      </c>
      <c r="D1201" s="113">
        <v>39.177917919999999</v>
      </c>
    </row>
    <row r="1202" spans="2:4">
      <c r="B1202" s="109" t="s">
        <v>1291</v>
      </c>
      <c r="C1202" s="113">
        <v>15.014139999999999</v>
      </c>
      <c r="D1202" s="113">
        <v>7.3049502999999989</v>
      </c>
    </row>
    <row r="1203" spans="2:4">
      <c r="B1203" s="110" t="s">
        <v>1292</v>
      </c>
      <c r="C1203" s="113">
        <v>15.014139999999999</v>
      </c>
      <c r="D1203" s="113">
        <v>7.3049502999999989</v>
      </c>
    </row>
    <row r="1204" spans="2:4">
      <c r="B1204" s="109" t="s">
        <v>1293</v>
      </c>
      <c r="C1204" s="113">
        <v>0</v>
      </c>
      <c r="D1204" s="113">
        <v>0</v>
      </c>
    </row>
    <row r="1205" spans="2:4">
      <c r="B1205" s="110" t="s">
        <v>1294</v>
      </c>
      <c r="C1205" s="113">
        <v>0</v>
      </c>
      <c r="D1205" s="113">
        <v>0</v>
      </c>
    </row>
    <row r="1206" spans="2:4">
      <c r="B1206" s="109" t="s">
        <v>1295</v>
      </c>
      <c r="C1206" s="113">
        <v>88.024900000000002</v>
      </c>
      <c r="D1206" s="113">
        <v>16.424845600000001</v>
      </c>
    </row>
    <row r="1207" spans="2:4">
      <c r="B1207" s="110" t="s">
        <v>1296</v>
      </c>
      <c r="C1207" s="113">
        <v>88.024900000000002</v>
      </c>
      <c r="D1207" s="113">
        <v>16.424845600000001</v>
      </c>
    </row>
    <row r="1208" spans="2:4">
      <c r="B1208" s="109" t="s">
        <v>1297</v>
      </c>
      <c r="C1208" s="113">
        <v>0</v>
      </c>
      <c r="D1208" s="113">
        <v>16.18799636</v>
      </c>
    </row>
    <row r="1209" spans="2:4">
      <c r="B1209" s="110" t="s">
        <v>1298</v>
      </c>
      <c r="C1209" s="113">
        <v>0</v>
      </c>
      <c r="D1209" s="113">
        <v>16.18799636</v>
      </c>
    </row>
    <row r="1210" spans="2:4">
      <c r="B1210" s="109" t="s">
        <v>1299</v>
      </c>
      <c r="C1210" s="113">
        <v>20.169820999999999</v>
      </c>
      <c r="D1210" s="113">
        <v>4.5665511099999998</v>
      </c>
    </row>
    <row r="1211" spans="2:4">
      <c r="B1211" s="110" t="s">
        <v>1300</v>
      </c>
      <c r="C1211" s="113">
        <v>20.169820999999999</v>
      </c>
      <c r="D1211" s="113">
        <v>4.5665511099999998</v>
      </c>
    </row>
    <row r="1212" spans="2:4">
      <c r="B1212" s="109" t="s">
        <v>1301</v>
      </c>
      <c r="C1212" s="113">
        <v>661.771117</v>
      </c>
      <c r="D1212" s="113">
        <v>397.28364563000008</v>
      </c>
    </row>
    <row r="1213" spans="2:4">
      <c r="B1213" s="110" t="s">
        <v>1302</v>
      </c>
      <c r="C1213" s="113">
        <v>661.771117</v>
      </c>
      <c r="D1213" s="113">
        <v>397.28364563000008</v>
      </c>
    </row>
    <row r="1214" spans="2:4">
      <c r="B1214" s="109" t="s">
        <v>1303</v>
      </c>
      <c r="C1214" s="113">
        <v>169.04353900000001</v>
      </c>
      <c r="D1214" s="113">
        <v>40.240917289999999</v>
      </c>
    </row>
    <row r="1215" spans="2:4">
      <c r="B1215" s="110" t="s">
        <v>1304</v>
      </c>
      <c r="C1215" s="113">
        <v>169.04353900000001</v>
      </c>
      <c r="D1215" s="113">
        <v>40.240917289999999</v>
      </c>
    </row>
    <row r="1216" spans="2:4">
      <c r="B1216" s="109" t="s">
        <v>1305</v>
      </c>
      <c r="C1216" s="113">
        <v>150</v>
      </c>
      <c r="D1216" s="113">
        <v>54.421188410000006</v>
      </c>
    </row>
    <row r="1217" spans="2:4">
      <c r="B1217" s="110" t="s">
        <v>1306</v>
      </c>
      <c r="C1217" s="113">
        <v>150</v>
      </c>
      <c r="D1217" s="113">
        <v>54.421188410000006</v>
      </c>
    </row>
    <row r="1218" spans="2:4">
      <c r="B1218" s="109" t="s">
        <v>1307</v>
      </c>
      <c r="C1218" s="113">
        <v>6.7672400000000001</v>
      </c>
      <c r="D1218" s="113">
        <v>10.34054549</v>
      </c>
    </row>
    <row r="1219" spans="2:4">
      <c r="B1219" s="110" t="s">
        <v>1308</v>
      </c>
      <c r="C1219" s="113">
        <v>6.7672400000000001</v>
      </c>
      <c r="D1219" s="113">
        <v>10.34054549</v>
      </c>
    </row>
    <row r="1220" spans="2:4">
      <c r="B1220" s="109" t="s">
        <v>1309</v>
      </c>
      <c r="C1220" s="113">
        <v>720.98692200000005</v>
      </c>
      <c r="D1220" s="113">
        <v>333.56652888000008</v>
      </c>
    </row>
    <row r="1221" spans="2:4">
      <c r="B1221" s="110" t="s">
        <v>1496</v>
      </c>
      <c r="C1221" s="113">
        <v>720.98692200000005</v>
      </c>
      <c r="D1221" s="113">
        <v>333.56652888000008</v>
      </c>
    </row>
    <row r="1222" spans="2:4">
      <c r="B1222" s="109" t="s">
        <v>1310</v>
      </c>
      <c r="C1222" s="113">
        <v>34.134681999999998</v>
      </c>
      <c r="D1222" s="113">
        <v>30.958481169999999</v>
      </c>
    </row>
    <row r="1223" spans="2:4">
      <c r="B1223" s="110" t="s">
        <v>1311</v>
      </c>
      <c r="C1223" s="113">
        <v>34.134681999999998</v>
      </c>
      <c r="D1223" s="113">
        <v>30.958481169999999</v>
      </c>
    </row>
    <row r="1224" spans="2:4">
      <c r="B1224" s="109" t="s">
        <v>1312</v>
      </c>
      <c r="C1224" s="113">
        <v>796.19828900000005</v>
      </c>
      <c r="D1224" s="113">
        <v>75.239028989999994</v>
      </c>
    </row>
    <row r="1225" spans="2:4">
      <c r="B1225" s="110" t="s">
        <v>1313</v>
      </c>
      <c r="C1225" s="113">
        <v>796.19828900000005</v>
      </c>
      <c r="D1225" s="113">
        <v>75.239028989999994</v>
      </c>
    </row>
    <row r="1226" spans="2:4">
      <c r="B1226" s="109" t="s">
        <v>1314</v>
      </c>
      <c r="C1226" s="113">
        <v>150</v>
      </c>
      <c r="D1226" s="113">
        <v>0</v>
      </c>
    </row>
    <row r="1227" spans="2:4">
      <c r="B1227" s="110" t="s">
        <v>1315</v>
      </c>
      <c r="C1227" s="113">
        <v>150</v>
      </c>
      <c r="D1227" s="113">
        <v>0</v>
      </c>
    </row>
    <row r="1228" spans="2:4">
      <c r="B1228" s="109" t="s">
        <v>1316</v>
      </c>
      <c r="C1228" s="113">
        <v>150</v>
      </c>
      <c r="D1228" s="113">
        <v>453.31589210000004</v>
      </c>
    </row>
    <row r="1229" spans="2:4">
      <c r="B1229" s="110" t="s">
        <v>1317</v>
      </c>
      <c r="C1229" s="113">
        <v>150</v>
      </c>
      <c r="D1229" s="113">
        <v>453.31589210000004</v>
      </c>
    </row>
    <row r="1230" spans="2:4">
      <c r="B1230" s="109" t="s">
        <v>1318</v>
      </c>
      <c r="C1230" s="113">
        <v>225</v>
      </c>
      <c r="D1230" s="113">
        <v>11.419075250000002</v>
      </c>
    </row>
    <row r="1231" spans="2:4">
      <c r="B1231" s="110" t="s">
        <v>1319</v>
      </c>
      <c r="C1231" s="113">
        <v>225</v>
      </c>
      <c r="D1231" s="113">
        <v>11.419075250000002</v>
      </c>
    </row>
    <row r="1232" spans="2:4">
      <c r="B1232" s="109" t="s">
        <v>1320</v>
      </c>
      <c r="C1232" s="113">
        <v>0</v>
      </c>
      <c r="D1232" s="113">
        <v>0</v>
      </c>
    </row>
    <row r="1233" spans="2:4">
      <c r="B1233" s="110" t="s">
        <v>1321</v>
      </c>
      <c r="C1233" s="113">
        <v>0</v>
      </c>
      <c r="D1233" s="113">
        <v>0</v>
      </c>
    </row>
    <row r="1234" spans="2:4">
      <c r="B1234" s="109" t="s">
        <v>1322</v>
      </c>
      <c r="C1234" s="113">
        <v>300</v>
      </c>
      <c r="D1234" s="113">
        <v>0</v>
      </c>
    </row>
    <row r="1235" spans="2:4">
      <c r="B1235" s="110" t="s">
        <v>1323</v>
      </c>
      <c r="C1235" s="113">
        <v>300</v>
      </c>
      <c r="D1235" s="113">
        <v>0</v>
      </c>
    </row>
    <row r="1236" spans="2:4">
      <c r="B1236" s="109" t="s">
        <v>1324</v>
      </c>
      <c r="C1236" s="113">
        <v>923.00999899999999</v>
      </c>
      <c r="D1236" s="113">
        <v>8.9954674800000003</v>
      </c>
    </row>
    <row r="1237" spans="2:4">
      <c r="B1237" s="110" t="s">
        <v>1325</v>
      </c>
      <c r="C1237" s="113">
        <v>923.00999899999999</v>
      </c>
      <c r="D1237" s="113">
        <v>8.9954674800000003</v>
      </c>
    </row>
    <row r="1238" spans="2:4">
      <c r="B1238" s="109" t="s">
        <v>1326</v>
      </c>
      <c r="C1238" s="113">
        <v>2000</v>
      </c>
      <c r="D1238" s="113">
        <v>1013.4044009600001</v>
      </c>
    </row>
    <row r="1239" spans="2:4">
      <c r="B1239" s="110" t="s">
        <v>1327</v>
      </c>
      <c r="C1239" s="113">
        <v>2000</v>
      </c>
      <c r="D1239" s="113">
        <v>1013.4044009600001</v>
      </c>
    </row>
    <row r="1240" spans="2:4">
      <c r="B1240" s="109" t="s">
        <v>1328</v>
      </c>
      <c r="C1240" s="113">
        <v>0</v>
      </c>
      <c r="D1240" s="113">
        <v>6.1626271499999996</v>
      </c>
    </row>
    <row r="1241" spans="2:4">
      <c r="B1241" s="110" t="s">
        <v>1329</v>
      </c>
      <c r="C1241" s="113">
        <v>0</v>
      </c>
      <c r="D1241" s="113">
        <v>6.1626271499999996</v>
      </c>
    </row>
    <row r="1242" spans="2:4">
      <c r="B1242" s="109" t="s">
        <v>1330</v>
      </c>
      <c r="C1242" s="113">
        <v>0</v>
      </c>
      <c r="D1242" s="113">
        <v>3.3363219399999999</v>
      </c>
    </row>
    <row r="1243" spans="2:4">
      <c r="B1243" s="110" t="s">
        <v>1331</v>
      </c>
      <c r="C1243" s="113">
        <v>0</v>
      </c>
      <c r="D1243" s="113">
        <v>3.3363219399999999</v>
      </c>
    </row>
    <row r="1244" spans="2:4">
      <c r="B1244" s="109" t="s">
        <v>1332</v>
      </c>
      <c r="C1244" s="113">
        <v>0</v>
      </c>
      <c r="D1244" s="113">
        <v>1.2447236000000002</v>
      </c>
    </row>
    <row r="1245" spans="2:4">
      <c r="B1245" s="110" t="s">
        <v>1333</v>
      </c>
      <c r="C1245" s="113">
        <v>0</v>
      </c>
      <c r="D1245" s="113">
        <v>1.2447236000000002</v>
      </c>
    </row>
    <row r="1246" spans="2:4">
      <c r="B1246" s="109" t="s">
        <v>1334</v>
      </c>
      <c r="C1246" s="113">
        <v>0</v>
      </c>
      <c r="D1246" s="113">
        <v>5.4087641299999998</v>
      </c>
    </row>
    <row r="1247" spans="2:4">
      <c r="B1247" s="110" t="s">
        <v>1335</v>
      </c>
      <c r="C1247" s="113">
        <v>0</v>
      </c>
      <c r="D1247" s="113">
        <v>5.4087641299999998</v>
      </c>
    </row>
    <row r="1248" spans="2:4">
      <c r="B1248" s="109" t="s">
        <v>1336</v>
      </c>
      <c r="C1248" s="113">
        <v>0</v>
      </c>
      <c r="D1248" s="113">
        <v>2.4955498700000005</v>
      </c>
    </row>
    <row r="1249" spans="2:4">
      <c r="B1249" s="110" t="s">
        <v>1337</v>
      </c>
      <c r="C1249" s="113">
        <v>0</v>
      </c>
      <c r="D1249" s="113">
        <v>2.4955498700000005</v>
      </c>
    </row>
    <row r="1250" spans="2:4">
      <c r="B1250" s="109" t="s">
        <v>1338</v>
      </c>
      <c r="C1250" s="113">
        <v>23.264218</v>
      </c>
      <c r="D1250" s="113">
        <v>5.2643417300000008</v>
      </c>
    </row>
    <row r="1251" spans="2:4">
      <c r="B1251" s="110" t="s">
        <v>1339</v>
      </c>
      <c r="C1251" s="113">
        <v>23.264218</v>
      </c>
      <c r="D1251" s="113">
        <v>5.2643417300000008</v>
      </c>
    </row>
    <row r="1252" spans="2:4">
      <c r="B1252" s="109" t="s">
        <v>1340</v>
      </c>
      <c r="C1252" s="113">
        <v>0</v>
      </c>
      <c r="D1252" s="113">
        <v>7.6976431899999991</v>
      </c>
    </row>
    <row r="1253" spans="2:4">
      <c r="B1253" s="110" t="s">
        <v>1341</v>
      </c>
      <c r="C1253" s="113">
        <v>0</v>
      </c>
      <c r="D1253" s="113">
        <v>7.6976431899999991</v>
      </c>
    </row>
    <row r="1254" spans="2:4">
      <c r="B1254" s="109" t="s">
        <v>1342</v>
      </c>
      <c r="C1254" s="113">
        <v>41.270842999999999</v>
      </c>
      <c r="D1254" s="113">
        <v>0</v>
      </c>
    </row>
    <row r="1255" spans="2:4">
      <c r="B1255" s="110" t="s">
        <v>1343</v>
      </c>
      <c r="C1255" s="113">
        <v>41.270842999999999</v>
      </c>
      <c r="D1255" s="113">
        <v>0</v>
      </c>
    </row>
    <row r="1256" spans="2:4">
      <c r="B1256" s="109" t="s">
        <v>1344</v>
      </c>
      <c r="C1256" s="113">
        <v>0</v>
      </c>
      <c r="D1256" s="113">
        <v>2.8877617899999999</v>
      </c>
    </row>
    <row r="1257" spans="2:4">
      <c r="B1257" s="110" t="s">
        <v>1345</v>
      </c>
      <c r="C1257" s="113">
        <v>0</v>
      </c>
      <c r="D1257" s="113">
        <v>2.8877617899999999</v>
      </c>
    </row>
    <row r="1258" spans="2:4">
      <c r="B1258" s="109" t="s">
        <v>1346</v>
      </c>
      <c r="C1258" s="113">
        <v>0</v>
      </c>
      <c r="D1258" s="113">
        <v>5.33944464</v>
      </c>
    </row>
    <row r="1259" spans="2:4">
      <c r="B1259" s="110" t="s">
        <v>1347</v>
      </c>
      <c r="C1259" s="113">
        <v>0</v>
      </c>
      <c r="D1259" s="113">
        <v>5.33944464</v>
      </c>
    </row>
    <row r="1260" spans="2:4">
      <c r="B1260" s="109" t="s">
        <v>1348</v>
      </c>
      <c r="C1260" s="113">
        <v>0</v>
      </c>
      <c r="D1260" s="113">
        <v>0</v>
      </c>
    </row>
    <row r="1261" spans="2:4">
      <c r="B1261" s="110" t="s">
        <v>1349</v>
      </c>
      <c r="C1261" s="113">
        <v>0</v>
      </c>
      <c r="D1261" s="113">
        <v>0</v>
      </c>
    </row>
    <row r="1262" spans="2:4">
      <c r="B1262" s="109" t="s">
        <v>1350</v>
      </c>
      <c r="C1262" s="113">
        <v>0.25211899999999998</v>
      </c>
      <c r="D1262" s="113">
        <v>7.3799192899999992</v>
      </c>
    </row>
    <row r="1263" spans="2:4">
      <c r="B1263" s="110" t="s">
        <v>1351</v>
      </c>
      <c r="C1263" s="113">
        <v>0.25211899999999998</v>
      </c>
      <c r="D1263" s="113">
        <v>7.3799192899999992</v>
      </c>
    </row>
    <row r="1264" spans="2:4">
      <c r="B1264" s="109" t="s">
        <v>1352</v>
      </c>
      <c r="C1264" s="113">
        <v>0</v>
      </c>
      <c r="D1264" s="113">
        <v>4.3285249600000002</v>
      </c>
    </row>
    <row r="1265" spans="2:4">
      <c r="B1265" s="110" t="s">
        <v>1353</v>
      </c>
      <c r="C1265" s="113">
        <v>0</v>
      </c>
      <c r="D1265" s="113">
        <v>4.3285249600000002</v>
      </c>
    </row>
    <row r="1266" spans="2:4">
      <c r="B1266" s="109" t="s">
        <v>1354</v>
      </c>
      <c r="C1266" s="113">
        <v>24.321045999999999</v>
      </c>
      <c r="D1266" s="113">
        <v>8.1701375899999995</v>
      </c>
    </row>
    <row r="1267" spans="2:4">
      <c r="B1267" s="110" t="s">
        <v>1355</v>
      </c>
      <c r="C1267" s="113">
        <v>24.321045999999999</v>
      </c>
      <c r="D1267" s="113">
        <v>8.1701375899999995</v>
      </c>
    </row>
    <row r="1268" spans="2:4">
      <c r="B1268" s="109" t="s">
        <v>1356</v>
      </c>
      <c r="C1268" s="113">
        <v>49.616892</v>
      </c>
      <c r="D1268" s="113">
        <v>0</v>
      </c>
    </row>
    <row r="1269" spans="2:4">
      <c r="B1269" s="110" t="s">
        <v>1357</v>
      </c>
      <c r="C1269" s="113">
        <v>49.616892</v>
      </c>
      <c r="D1269" s="113">
        <v>0</v>
      </c>
    </row>
    <row r="1270" spans="2:4">
      <c r="B1270" s="109" t="s">
        <v>1358</v>
      </c>
      <c r="C1270" s="113">
        <v>4.4739060000000004</v>
      </c>
      <c r="D1270" s="113">
        <v>2.01325493</v>
      </c>
    </row>
    <row r="1271" spans="2:4">
      <c r="B1271" s="110" t="s">
        <v>1359</v>
      </c>
      <c r="C1271" s="113">
        <v>4.4739060000000004</v>
      </c>
      <c r="D1271" s="113">
        <v>2.01325493</v>
      </c>
    </row>
    <row r="1272" spans="2:4">
      <c r="B1272" s="109" t="s">
        <v>1360</v>
      </c>
      <c r="C1272" s="113">
        <v>116.982406</v>
      </c>
      <c r="D1272" s="113">
        <v>19.037939569999999</v>
      </c>
    </row>
    <row r="1273" spans="2:4">
      <c r="B1273" s="110" t="s">
        <v>1361</v>
      </c>
      <c r="C1273" s="113">
        <v>116.982406</v>
      </c>
      <c r="D1273" s="113">
        <v>19.037939569999999</v>
      </c>
    </row>
    <row r="1274" spans="2:4">
      <c r="B1274" s="109" t="s">
        <v>1362</v>
      </c>
      <c r="C1274" s="113">
        <v>3183.6290779999999</v>
      </c>
      <c r="D1274" s="113">
        <v>2405.0632225300001</v>
      </c>
    </row>
    <row r="1275" spans="2:4">
      <c r="B1275" s="110" t="s">
        <v>1363</v>
      </c>
      <c r="C1275" s="113">
        <v>3183.6290779999999</v>
      </c>
      <c r="D1275" s="113">
        <v>2405.0632225300001</v>
      </c>
    </row>
    <row r="1276" spans="2:4">
      <c r="B1276" s="109" t="s">
        <v>1364</v>
      </c>
      <c r="C1276" s="113">
        <v>970.36629600000003</v>
      </c>
      <c r="D1276" s="113">
        <v>970.36629600000003</v>
      </c>
    </row>
    <row r="1277" spans="2:4">
      <c r="B1277" s="110" t="s">
        <v>1365</v>
      </c>
      <c r="C1277" s="113">
        <v>970.36629600000003</v>
      </c>
      <c r="D1277" s="113">
        <v>970.36629600000003</v>
      </c>
    </row>
    <row r="1278" spans="2:4">
      <c r="B1278" s="109" t="s">
        <v>1366</v>
      </c>
      <c r="C1278" s="113">
        <v>374.937501</v>
      </c>
      <c r="D1278" s="113">
        <v>374.937501</v>
      </c>
    </row>
    <row r="1279" spans="2:4">
      <c r="B1279" s="110" t="s">
        <v>1367</v>
      </c>
      <c r="C1279" s="113">
        <v>374.937501</v>
      </c>
      <c r="D1279" s="113">
        <v>374.937501</v>
      </c>
    </row>
    <row r="1280" spans="2:4">
      <c r="B1280" s="109" t="s">
        <v>1368</v>
      </c>
      <c r="C1280" s="113">
        <v>558.44153800000004</v>
      </c>
      <c r="D1280" s="113">
        <v>283.44153799999998</v>
      </c>
    </row>
    <row r="1281" spans="2:4">
      <c r="B1281" s="110" t="s">
        <v>1369</v>
      </c>
      <c r="C1281" s="113">
        <v>558.44153800000004</v>
      </c>
      <c r="D1281" s="113">
        <v>283.44153799999998</v>
      </c>
    </row>
    <row r="1282" spans="2:4">
      <c r="B1282" s="109" t="s">
        <v>1370</v>
      </c>
      <c r="C1282" s="113">
        <v>181.79119900000001</v>
      </c>
      <c r="D1282" s="113">
        <v>84.544000000000011</v>
      </c>
    </row>
    <row r="1283" spans="2:4">
      <c r="B1283" s="110" t="s">
        <v>1371</v>
      </c>
      <c r="C1283" s="113">
        <v>181.79119900000001</v>
      </c>
      <c r="D1283" s="113">
        <v>84.544000000000011</v>
      </c>
    </row>
    <row r="1284" spans="2:4">
      <c r="B1284" s="109" t="s">
        <v>1372</v>
      </c>
      <c r="C1284" s="113">
        <v>0</v>
      </c>
      <c r="D1284" s="113">
        <v>3.6488205899999997</v>
      </c>
    </row>
    <row r="1285" spans="2:4">
      <c r="B1285" s="110" t="s">
        <v>1373</v>
      </c>
      <c r="C1285" s="113">
        <v>0</v>
      </c>
      <c r="D1285" s="113">
        <v>3.6488205899999997</v>
      </c>
    </row>
    <row r="1286" spans="2:4">
      <c r="B1286" s="109" t="s">
        <v>1374</v>
      </c>
      <c r="C1286" s="113">
        <v>0</v>
      </c>
      <c r="D1286" s="113">
        <v>0</v>
      </c>
    </row>
    <row r="1287" spans="2:4">
      <c r="B1287" s="110" t="s">
        <v>1375</v>
      </c>
      <c r="C1287" s="113">
        <v>0</v>
      </c>
      <c r="D1287" s="113">
        <v>0</v>
      </c>
    </row>
    <row r="1288" spans="2:4">
      <c r="B1288" s="109" t="s">
        <v>1376</v>
      </c>
      <c r="C1288" s="113">
        <v>0</v>
      </c>
      <c r="D1288" s="113">
        <v>0</v>
      </c>
    </row>
    <row r="1289" spans="2:4">
      <c r="B1289" s="110" t="s">
        <v>1377</v>
      </c>
      <c r="C1289" s="113">
        <v>0</v>
      </c>
      <c r="D1289" s="113">
        <v>0</v>
      </c>
    </row>
    <row r="1290" spans="2:4">
      <c r="B1290" s="108" t="s">
        <v>305</v>
      </c>
      <c r="C1290" s="114">
        <v>286.72000000000003</v>
      </c>
      <c r="D1290" s="114">
        <v>46.020765839999989</v>
      </c>
    </row>
    <row r="1291" spans="2:4">
      <c r="B1291" s="109" t="s">
        <v>1326</v>
      </c>
      <c r="C1291" s="113">
        <v>286.72000000000003</v>
      </c>
      <c r="D1291" s="113">
        <v>42.596867029999984</v>
      </c>
    </row>
    <row r="1292" spans="2:4">
      <c r="B1292" s="110" t="s">
        <v>1327</v>
      </c>
      <c r="C1292" s="113">
        <v>286.72000000000003</v>
      </c>
      <c r="D1292" s="113">
        <v>42.596867029999984</v>
      </c>
    </row>
    <row r="1293" spans="2:4">
      <c r="B1293" s="109" t="s">
        <v>1378</v>
      </c>
      <c r="C1293" s="113">
        <v>0</v>
      </c>
      <c r="D1293" s="113">
        <v>3.4238988100000007</v>
      </c>
    </row>
    <row r="1294" spans="2:4">
      <c r="B1294" s="110" t="s">
        <v>1379</v>
      </c>
      <c r="C1294" s="113">
        <v>0</v>
      </c>
      <c r="D1294" s="113">
        <v>3.4238988100000007</v>
      </c>
    </row>
    <row r="1295" spans="2:4">
      <c r="B1295" s="108" t="s">
        <v>283</v>
      </c>
      <c r="C1295" s="114">
        <v>2299.4832350000001</v>
      </c>
      <c r="D1295" s="114">
        <v>600.83280078999996</v>
      </c>
    </row>
    <row r="1296" spans="2:4">
      <c r="B1296" s="110" t="s">
        <v>281</v>
      </c>
      <c r="C1296" s="113">
        <v>497.75393300000002</v>
      </c>
      <c r="D1296" s="113">
        <v>0</v>
      </c>
    </row>
    <row r="1297" spans="2:4">
      <c r="B1297" s="109" t="s">
        <v>1380</v>
      </c>
      <c r="C1297" s="113">
        <v>0</v>
      </c>
      <c r="D1297" s="113">
        <v>0</v>
      </c>
    </row>
    <row r="1298" spans="2:4">
      <c r="B1298" s="110" t="s">
        <v>1381</v>
      </c>
      <c r="C1298" s="113">
        <v>0</v>
      </c>
      <c r="D1298" s="113">
        <v>0</v>
      </c>
    </row>
    <row r="1299" spans="2:4">
      <c r="B1299" s="109" t="s">
        <v>1382</v>
      </c>
      <c r="C1299" s="113">
        <v>0</v>
      </c>
      <c r="D1299" s="113">
        <v>0</v>
      </c>
    </row>
    <row r="1300" spans="2:4">
      <c r="B1300" s="110" t="s">
        <v>1383</v>
      </c>
      <c r="C1300" s="113">
        <v>0</v>
      </c>
      <c r="D1300" s="113">
        <v>0</v>
      </c>
    </row>
    <row r="1301" spans="2:4">
      <c r="B1301" s="109" t="s">
        <v>1316</v>
      </c>
      <c r="C1301" s="113">
        <v>0</v>
      </c>
      <c r="D1301" s="113">
        <v>251.59316943000002</v>
      </c>
    </row>
    <row r="1302" spans="2:4">
      <c r="B1302" s="110" t="s">
        <v>1317</v>
      </c>
      <c r="C1302" s="113">
        <v>0</v>
      </c>
      <c r="D1302" s="113">
        <v>251.59316943000002</v>
      </c>
    </row>
    <row r="1303" spans="2:4">
      <c r="B1303" s="109" t="s">
        <v>1384</v>
      </c>
      <c r="C1303" s="113">
        <v>0</v>
      </c>
      <c r="D1303" s="113">
        <v>0</v>
      </c>
    </row>
    <row r="1304" spans="2:4">
      <c r="B1304" s="110" t="s">
        <v>1385</v>
      </c>
      <c r="C1304" s="113">
        <v>0</v>
      </c>
      <c r="D1304" s="113">
        <v>0</v>
      </c>
    </row>
    <row r="1305" spans="2:4">
      <c r="B1305" s="109" t="s">
        <v>1386</v>
      </c>
      <c r="C1305" s="113">
        <v>0</v>
      </c>
      <c r="D1305" s="113">
        <v>0</v>
      </c>
    </row>
    <row r="1306" spans="2:4">
      <c r="B1306" s="110" t="s">
        <v>1387</v>
      </c>
      <c r="C1306" s="113">
        <v>0</v>
      </c>
      <c r="D1306" s="113">
        <v>0</v>
      </c>
    </row>
    <row r="1307" spans="2:4">
      <c r="B1307" s="109" t="s">
        <v>1318</v>
      </c>
      <c r="C1307" s="113">
        <v>458.368379</v>
      </c>
      <c r="D1307" s="113">
        <v>0</v>
      </c>
    </row>
    <row r="1308" spans="2:4">
      <c r="B1308" s="110" t="s">
        <v>1319</v>
      </c>
      <c r="C1308" s="113">
        <v>458.368379</v>
      </c>
      <c r="D1308" s="113">
        <v>0</v>
      </c>
    </row>
    <row r="1309" spans="2:4">
      <c r="B1309" s="109" t="s">
        <v>1388</v>
      </c>
      <c r="C1309" s="113">
        <v>0</v>
      </c>
      <c r="D1309" s="113">
        <v>0</v>
      </c>
    </row>
    <row r="1310" spans="2:4">
      <c r="B1310" s="110" t="s">
        <v>1389</v>
      </c>
      <c r="C1310" s="113">
        <v>0</v>
      </c>
      <c r="D1310" s="113">
        <v>0</v>
      </c>
    </row>
    <row r="1311" spans="2:4">
      <c r="B1311" s="109" t="s">
        <v>1324</v>
      </c>
      <c r="C1311" s="113">
        <v>1343.360923</v>
      </c>
      <c r="D1311" s="113">
        <v>0</v>
      </c>
    </row>
    <row r="1312" spans="2:4">
      <c r="B1312" s="110" t="s">
        <v>1325</v>
      </c>
      <c r="C1312" s="113">
        <v>1343.360923</v>
      </c>
      <c r="D1312" s="113">
        <v>0</v>
      </c>
    </row>
    <row r="1313" spans="2:4">
      <c r="B1313" s="109" t="s">
        <v>1390</v>
      </c>
      <c r="C1313" s="113">
        <v>0</v>
      </c>
      <c r="D1313" s="113">
        <v>10.992876019999999</v>
      </c>
    </row>
    <row r="1314" spans="2:4">
      <c r="B1314" s="110" t="s">
        <v>1391</v>
      </c>
      <c r="C1314" s="113">
        <v>0</v>
      </c>
      <c r="D1314" s="113">
        <v>10.992876019999999</v>
      </c>
    </row>
    <row r="1315" spans="2:4">
      <c r="B1315" s="109" t="s">
        <v>1368</v>
      </c>
      <c r="C1315" s="113">
        <v>0</v>
      </c>
      <c r="D1315" s="113">
        <v>275</v>
      </c>
    </row>
    <row r="1316" spans="2:4">
      <c r="B1316" s="110" t="s">
        <v>1369</v>
      </c>
      <c r="C1316" s="113">
        <v>0</v>
      </c>
      <c r="D1316" s="113">
        <v>275</v>
      </c>
    </row>
    <row r="1317" spans="2:4">
      <c r="B1317" s="109" t="s">
        <v>1392</v>
      </c>
      <c r="C1317" s="113">
        <v>0</v>
      </c>
      <c r="D1317" s="113">
        <v>63.246755340000007</v>
      </c>
    </row>
    <row r="1318" spans="2:4">
      <c r="B1318" s="110" t="s">
        <v>1393</v>
      </c>
      <c r="C1318" s="113">
        <v>0</v>
      </c>
      <c r="D1318" s="113">
        <v>63.246755340000007</v>
      </c>
    </row>
    <row r="1319" spans="2:4">
      <c r="B1319" s="105" t="s">
        <v>303</v>
      </c>
      <c r="C1319" s="113">
        <v>11327.940704000001</v>
      </c>
      <c r="D1319" s="113">
        <v>3754.5181947599999</v>
      </c>
    </row>
    <row r="1320" spans="2:4">
      <c r="B1320" s="108" t="s">
        <v>280</v>
      </c>
      <c r="C1320" s="114">
        <v>4328.582891</v>
      </c>
      <c r="D1320" s="114">
        <v>1923.6520045700001</v>
      </c>
    </row>
    <row r="1321" spans="2:4">
      <c r="B1321" s="110" t="s">
        <v>281</v>
      </c>
      <c r="C1321" s="113">
        <v>2200.0000020000002</v>
      </c>
      <c r="D1321" s="113">
        <v>413.69105567999992</v>
      </c>
    </row>
    <row r="1322" spans="2:4">
      <c r="B1322" s="109" t="s">
        <v>1394</v>
      </c>
      <c r="C1322" s="113">
        <v>122.640047</v>
      </c>
      <c r="D1322" s="113">
        <v>20.214335209999998</v>
      </c>
    </row>
    <row r="1323" spans="2:4">
      <c r="B1323" s="110" t="s">
        <v>1395</v>
      </c>
      <c r="C1323" s="113">
        <v>122.640047</v>
      </c>
      <c r="D1323" s="113">
        <v>20.214335209999998</v>
      </c>
    </row>
    <row r="1324" spans="2:4">
      <c r="B1324" s="109" t="s">
        <v>1396</v>
      </c>
      <c r="C1324" s="113">
        <v>0</v>
      </c>
      <c r="D1324" s="113">
        <v>13.906140669999999</v>
      </c>
    </row>
    <row r="1325" spans="2:4">
      <c r="B1325" s="110" t="s">
        <v>1397</v>
      </c>
      <c r="C1325" s="113">
        <v>0</v>
      </c>
      <c r="D1325" s="113">
        <v>13.906140669999999</v>
      </c>
    </row>
    <row r="1326" spans="2:4">
      <c r="B1326" s="109" t="s">
        <v>1398</v>
      </c>
      <c r="C1326" s="113">
        <v>907.75227299999995</v>
      </c>
      <c r="D1326" s="113">
        <v>888.53932886999996</v>
      </c>
    </row>
    <row r="1327" spans="2:4">
      <c r="B1327" s="110" t="s">
        <v>1399</v>
      </c>
      <c r="C1327" s="113">
        <v>907.75227299999995</v>
      </c>
      <c r="D1327" s="113">
        <v>888.53932886999996</v>
      </c>
    </row>
    <row r="1328" spans="2:4">
      <c r="B1328" s="109" t="s">
        <v>1400</v>
      </c>
      <c r="C1328" s="113">
        <v>676.11400400000002</v>
      </c>
      <c r="D1328" s="113">
        <v>189.82710188000001</v>
      </c>
    </row>
    <row r="1329" spans="2:4">
      <c r="B1329" s="110" t="s">
        <v>1401</v>
      </c>
      <c r="C1329" s="113">
        <v>676.11400400000002</v>
      </c>
      <c r="D1329" s="113">
        <v>189.82710188000001</v>
      </c>
    </row>
    <row r="1330" spans="2:4">
      <c r="B1330" s="109" t="s">
        <v>1402</v>
      </c>
      <c r="C1330" s="113">
        <v>100</v>
      </c>
      <c r="D1330" s="113">
        <v>323.82956725999998</v>
      </c>
    </row>
    <row r="1331" spans="2:4">
      <c r="B1331" s="110" t="s">
        <v>1403</v>
      </c>
      <c r="C1331" s="113">
        <v>100</v>
      </c>
      <c r="D1331" s="113">
        <v>323.82956725999998</v>
      </c>
    </row>
    <row r="1332" spans="2:4">
      <c r="B1332" s="109" t="s">
        <v>1404</v>
      </c>
      <c r="C1332" s="113">
        <v>100</v>
      </c>
      <c r="D1332" s="113">
        <v>0</v>
      </c>
    </row>
    <row r="1333" spans="2:4">
      <c r="B1333" s="110" t="s">
        <v>1405</v>
      </c>
      <c r="C1333" s="113">
        <v>100</v>
      </c>
      <c r="D1333" s="113">
        <v>0</v>
      </c>
    </row>
    <row r="1334" spans="2:4">
      <c r="B1334" s="109" t="s">
        <v>1406</v>
      </c>
      <c r="C1334" s="113">
        <v>15</v>
      </c>
      <c r="D1334" s="113">
        <v>1.8113931999999999</v>
      </c>
    </row>
    <row r="1335" spans="2:4">
      <c r="B1335" s="110" t="s">
        <v>1407</v>
      </c>
      <c r="C1335" s="113">
        <v>15</v>
      </c>
      <c r="D1335" s="113">
        <v>1.8113931999999999</v>
      </c>
    </row>
    <row r="1336" spans="2:4">
      <c r="B1336" s="109" t="s">
        <v>1408</v>
      </c>
      <c r="C1336" s="113">
        <v>10</v>
      </c>
      <c r="D1336" s="113">
        <v>1.7896831</v>
      </c>
    </row>
    <row r="1337" spans="2:4">
      <c r="B1337" s="110" t="s">
        <v>1409</v>
      </c>
      <c r="C1337" s="113">
        <v>10</v>
      </c>
      <c r="D1337" s="113">
        <v>1.7896831</v>
      </c>
    </row>
    <row r="1338" spans="2:4">
      <c r="B1338" s="109" t="s">
        <v>1410</v>
      </c>
      <c r="C1338" s="113">
        <v>93.880761000000007</v>
      </c>
      <c r="D1338" s="113">
        <v>0</v>
      </c>
    </row>
    <row r="1339" spans="2:4">
      <c r="B1339" s="110" t="s">
        <v>1411</v>
      </c>
      <c r="C1339" s="113">
        <v>93.880761000000007</v>
      </c>
      <c r="D1339" s="113">
        <v>0</v>
      </c>
    </row>
    <row r="1340" spans="2:4">
      <c r="B1340" s="109" t="s">
        <v>1412</v>
      </c>
      <c r="C1340" s="113">
        <v>23</v>
      </c>
      <c r="D1340" s="113">
        <v>1.5532507600000001</v>
      </c>
    </row>
    <row r="1341" spans="2:4">
      <c r="B1341" s="110" t="s">
        <v>1413</v>
      </c>
      <c r="C1341" s="113">
        <v>23</v>
      </c>
      <c r="D1341" s="113">
        <v>1.5532507600000001</v>
      </c>
    </row>
    <row r="1342" spans="2:4">
      <c r="B1342" s="109" t="s">
        <v>1414</v>
      </c>
      <c r="C1342" s="113">
        <v>11.588462</v>
      </c>
      <c r="D1342" s="113">
        <v>8.2027060400000007</v>
      </c>
    </row>
    <row r="1343" spans="2:4">
      <c r="B1343" s="110" t="s">
        <v>1415</v>
      </c>
      <c r="C1343" s="113">
        <v>11.588462</v>
      </c>
      <c r="D1343" s="113">
        <v>8.2027060400000007</v>
      </c>
    </row>
    <row r="1344" spans="2:4">
      <c r="B1344" s="109" t="s">
        <v>1416</v>
      </c>
      <c r="C1344" s="113">
        <v>62.530425999999999</v>
      </c>
      <c r="D1344" s="113">
        <v>0</v>
      </c>
    </row>
    <row r="1345" spans="2:4">
      <c r="B1345" s="110" t="s">
        <v>1417</v>
      </c>
      <c r="C1345" s="113">
        <v>62.530425999999999</v>
      </c>
      <c r="D1345" s="113">
        <v>0</v>
      </c>
    </row>
    <row r="1346" spans="2:4">
      <c r="B1346" s="109" t="s">
        <v>1418</v>
      </c>
      <c r="C1346" s="113">
        <v>6.0769159999999998</v>
      </c>
      <c r="D1346" s="113">
        <v>0</v>
      </c>
    </row>
    <row r="1347" spans="2:4">
      <c r="B1347" s="110" t="s">
        <v>1419</v>
      </c>
      <c r="C1347" s="113">
        <v>6.0769159999999998</v>
      </c>
      <c r="D1347" s="113">
        <v>0</v>
      </c>
    </row>
    <row r="1348" spans="2:4">
      <c r="B1348" s="109" t="s">
        <v>1420</v>
      </c>
      <c r="C1348" s="113">
        <v>0</v>
      </c>
      <c r="D1348" s="113">
        <v>60.287441899999997</v>
      </c>
    </row>
    <row r="1349" spans="2:4">
      <c r="B1349" s="110" t="s">
        <v>1421</v>
      </c>
      <c r="C1349" s="113">
        <v>0</v>
      </c>
      <c r="D1349" s="113">
        <v>60.287441899999997</v>
      </c>
    </row>
    <row r="1350" spans="2:4">
      <c r="B1350" s="109" t="s">
        <v>1422</v>
      </c>
      <c r="C1350" s="113">
        <v>0</v>
      </c>
      <c r="D1350" s="113">
        <v>0</v>
      </c>
    </row>
    <row r="1351" spans="2:4">
      <c r="B1351" s="110" t="s">
        <v>1423</v>
      </c>
      <c r="C1351" s="113">
        <v>0</v>
      </c>
      <c r="D1351" s="113">
        <v>0</v>
      </c>
    </row>
    <row r="1352" spans="2:4">
      <c r="B1352" s="108" t="s">
        <v>283</v>
      </c>
      <c r="C1352" s="114">
        <v>6674.7631890000002</v>
      </c>
      <c r="D1352" s="114">
        <v>1762.3949415499999</v>
      </c>
    </row>
    <row r="1353" spans="2:4">
      <c r="B1353" s="110" t="s">
        <v>281</v>
      </c>
      <c r="C1353" s="113">
        <v>280.65214800000001</v>
      </c>
      <c r="D1353" s="113">
        <v>0</v>
      </c>
    </row>
    <row r="1354" spans="2:4">
      <c r="B1354" s="109" t="s">
        <v>1396</v>
      </c>
      <c r="C1354" s="113">
        <v>0</v>
      </c>
      <c r="D1354" s="113">
        <v>44.698395879999993</v>
      </c>
    </row>
    <row r="1355" spans="2:4">
      <c r="B1355" s="110" t="s">
        <v>1397</v>
      </c>
      <c r="C1355" s="113">
        <v>0</v>
      </c>
      <c r="D1355" s="113">
        <v>44.698395879999993</v>
      </c>
    </row>
    <row r="1356" spans="2:4">
      <c r="B1356" s="109" t="s">
        <v>1424</v>
      </c>
      <c r="C1356" s="113">
        <v>181.29</v>
      </c>
      <c r="D1356" s="113">
        <v>0</v>
      </c>
    </row>
    <row r="1357" spans="2:4">
      <c r="B1357" s="110" t="s">
        <v>1425</v>
      </c>
      <c r="C1357" s="113">
        <v>181.29</v>
      </c>
      <c r="D1357" s="113">
        <v>0</v>
      </c>
    </row>
    <row r="1358" spans="2:4">
      <c r="B1358" s="109" t="s">
        <v>1426</v>
      </c>
      <c r="C1358" s="113">
        <v>3171.955704</v>
      </c>
      <c r="D1358" s="113">
        <v>1367.0599682699999</v>
      </c>
    </row>
    <row r="1359" spans="2:4">
      <c r="B1359" s="110" t="s">
        <v>1427</v>
      </c>
      <c r="C1359" s="113">
        <v>3171.955704</v>
      </c>
      <c r="D1359" s="113">
        <v>1367.0599682699999</v>
      </c>
    </row>
    <row r="1360" spans="2:4">
      <c r="B1360" s="109" t="s">
        <v>1428</v>
      </c>
      <c r="C1360" s="113">
        <v>0</v>
      </c>
      <c r="D1360" s="113">
        <v>0</v>
      </c>
    </row>
    <row r="1361" spans="2:4">
      <c r="B1361" s="110" t="s">
        <v>1429</v>
      </c>
      <c r="C1361" s="113">
        <v>0</v>
      </c>
      <c r="D1361" s="113">
        <v>0</v>
      </c>
    </row>
    <row r="1362" spans="2:4">
      <c r="B1362" s="109" t="s">
        <v>1430</v>
      </c>
      <c r="C1362" s="113">
        <v>0</v>
      </c>
      <c r="D1362" s="113">
        <v>0</v>
      </c>
    </row>
    <row r="1363" spans="2:4">
      <c r="B1363" s="110" t="s">
        <v>1431</v>
      </c>
      <c r="C1363" s="113">
        <v>0</v>
      </c>
      <c r="D1363" s="113">
        <v>0</v>
      </c>
    </row>
    <row r="1364" spans="2:4">
      <c r="B1364" s="109" t="s">
        <v>1432</v>
      </c>
      <c r="C1364" s="113">
        <v>1377.8040000000001</v>
      </c>
      <c r="D1364" s="113">
        <v>0</v>
      </c>
    </row>
    <row r="1365" spans="2:4">
      <c r="B1365" s="110" t="s">
        <v>1433</v>
      </c>
      <c r="C1365" s="113">
        <v>1377.8040000000001</v>
      </c>
      <c r="D1365" s="113">
        <v>0</v>
      </c>
    </row>
    <row r="1366" spans="2:4">
      <c r="B1366" s="109" t="s">
        <v>1434</v>
      </c>
      <c r="C1366" s="113">
        <v>1663.0613370000001</v>
      </c>
      <c r="D1366" s="113">
        <v>0</v>
      </c>
    </row>
    <row r="1367" spans="2:4">
      <c r="B1367" s="110" t="s">
        <v>1435</v>
      </c>
      <c r="C1367" s="113">
        <v>1663.0613370000001</v>
      </c>
      <c r="D1367" s="113">
        <v>0</v>
      </c>
    </row>
    <row r="1368" spans="2:4">
      <c r="B1368" s="109" t="s">
        <v>1436</v>
      </c>
      <c r="C1368" s="113">
        <v>0</v>
      </c>
      <c r="D1368" s="113">
        <v>1.5510068899999998</v>
      </c>
    </row>
    <row r="1369" spans="2:4">
      <c r="B1369" s="110" t="s">
        <v>1437</v>
      </c>
      <c r="C1369" s="113">
        <v>0</v>
      </c>
      <c r="D1369" s="113">
        <v>1.5510068899999998</v>
      </c>
    </row>
    <row r="1370" spans="2:4">
      <c r="B1370" s="109" t="s">
        <v>1438</v>
      </c>
      <c r="C1370" s="113">
        <v>0</v>
      </c>
      <c r="D1370" s="113">
        <v>349.08557050999997</v>
      </c>
    </row>
    <row r="1371" spans="2:4">
      <c r="B1371" s="110" t="s">
        <v>1439</v>
      </c>
      <c r="C1371" s="113">
        <v>0</v>
      </c>
      <c r="D1371" s="113">
        <v>75</v>
      </c>
    </row>
    <row r="1372" spans="2:4">
      <c r="B1372" s="110" t="s">
        <v>1440</v>
      </c>
      <c r="C1372" s="113">
        <v>0</v>
      </c>
      <c r="D1372" s="113">
        <v>0</v>
      </c>
    </row>
    <row r="1373" spans="2:4">
      <c r="B1373" s="110" t="s">
        <v>1441</v>
      </c>
      <c r="C1373" s="113">
        <v>0</v>
      </c>
      <c r="D1373" s="113">
        <v>15.13790494</v>
      </c>
    </row>
    <row r="1374" spans="2:4">
      <c r="B1374" s="110" t="s">
        <v>1442</v>
      </c>
      <c r="C1374" s="113">
        <v>0</v>
      </c>
      <c r="D1374" s="113">
        <v>0</v>
      </c>
    </row>
    <row r="1375" spans="2:4">
      <c r="B1375" s="110" t="s">
        <v>1443</v>
      </c>
      <c r="C1375" s="113">
        <v>0</v>
      </c>
      <c r="D1375" s="113">
        <v>0</v>
      </c>
    </row>
    <row r="1376" spans="2:4">
      <c r="B1376" s="110" t="s">
        <v>1444</v>
      </c>
      <c r="C1376" s="113">
        <v>0</v>
      </c>
      <c r="D1376" s="113">
        <v>0</v>
      </c>
    </row>
    <row r="1377" spans="2:4">
      <c r="B1377" s="110" t="s">
        <v>1445</v>
      </c>
      <c r="C1377" s="113">
        <v>0</v>
      </c>
      <c r="D1377" s="113">
        <v>0</v>
      </c>
    </row>
    <row r="1378" spans="2:4">
      <c r="B1378" s="110" t="s">
        <v>1446</v>
      </c>
      <c r="C1378" s="113">
        <v>0</v>
      </c>
      <c r="D1378" s="113">
        <v>0</v>
      </c>
    </row>
    <row r="1379" spans="2:4">
      <c r="B1379" s="110" t="s">
        <v>1447</v>
      </c>
      <c r="C1379" s="113">
        <v>0</v>
      </c>
      <c r="D1379" s="113">
        <v>0</v>
      </c>
    </row>
    <row r="1380" spans="2:4">
      <c r="B1380" s="110" t="s">
        <v>1448</v>
      </c>
      <c r="C1380" s="113">
        <v>0</v>
      </c>
      <c r="D1380" s="113">
        <v>0</v>
      </c>
    </row>
    <row r="1381" spans="2:4">
      <c r="B1381" s="110" t="s">
        <v>1449</v>
      </c>
      <c r="C1381" s="113">
        <v>0</v>
      </c>
      <c r="D1381" s="113">
        <v>3.3818991400000002</v>
      </c>
    </row>
    <row r="1382" spans="2:4">
      <c r="B1382" s="110" t="s">
        <v>1450</v>
      </c>
      <c r="C1382" s="113">
        <v>0</v>
      </c>
      <c r="D1382" s="113">
        <v>21.780771350000002</v>
      </c>
    </row>
    <row r="1383" spans="2:4">
      <c r="B1383" s="110" t="s">
        <v>1451</v>
      </c>
      <c r="C1383" s="113">
        <v>0</v>
      </c>
      <c r="D1383" s="113">
        <v>0</v>
      </c>
    </row>
    <row r="1384" spans="2:4">
      <c r="B1384" s="110" t="s">
        <v>1452</v>
      </c>
      <c r="C1384" s="113">
        <v>0</v>
      </c>
      <c r="D1384" s="113">
        <v>0</v>
      </c>
    </row>
    <row r="1385" spans="2:4">
      <c r="B1385" s="110" t="s">
        <v>1453</v>
      </c>
      <c r="C1385" s="113">
        <v>0</v>
      </c>
      <c r="D1385" s="113">
        <v>0</v>
      </c>
    </row>
    <row r="1386" spans="2:4">
      <c r="B1386" s="110" t="s">
        <v>1454</v>
      </c>
      <c r="C1386" s="113">
        <v>0</v>
      </c>
      <c r="D1386" s="113">
        <v>0</v>
      </c>
    </row>
    <row r="1387" spans="2:4">
      <c r="B1387" s="110" t="s">
        <v>1455</v>
      </c>
      <c r="C1387" s="113">
        <v>0</v>
      </c>
      <c r="D1387" s="113">
        <v>0</v>
      </c>
    </row>
    <row r="1388" spans="2:4">
      <c r="B1388" s="110" t="s">
        <v>1456</v>
      </c>
      <c r="C1388" s="113">
        <v>0</v>
      </c>
      <c r="D1388" s="113">
        <v>0</v>
      </c>
    </row>
    <row r="1389" spans="2:4">
      <c r="B1389" s="110" t="s">
        <v>1457</v>
      </c>
      <c r="C1389" s="113">
        <v>0</v>
      </c>
      <c r="D1389" s="113">
        <v>15</v>
      </c>
    </row>
    <row r="1390" spans="2:4">
      <c r="B1390" s="110" t="s">
        <v>1458</v>
      </c>
      <c r="C1390" s="113">
        <v>0</v>
      </c>
      <c r="D1390" s="113">
        <v>10.87005284</v>
      </c>
    </row>
    <row r="1391" spans="2:4">
      <c r="B1391" s="110" t="s">
        <v>1459</v>
      </c>
      <c r="C1391" s="113">
        <v>0</v>
      </c>
      <c r="D1391" s="113">
        <v>0</v>
      </c>
    </row>
    <row r="1392" spans="2:4">
      <c r="B1392" s="110" t="s">
        <v>1460</v>
      </c>
      <c r="C1392" s="113">
        <v>0</v>
      </c>
      <c r="D1392" s="113">
        <v>0</v>
      </c>
    </row>
    <row r="1393" spans="2:4">
      <c r="B1393" s="110" t="s">
        <v>1461</v>
      </c>
      <c r="C1393" s="113">
        <v>0</v>
      </c>
      <c r="D1393" s="113">
        <v>0</v>
      </c>
    </row>
    <row r="1394" spans="2:4">
      <c r="B1394" s="110" t="s">
        <v>1462</v>
      </c>
      <c r="C1394" s="113">
        <v>0</v>
      </c>
      <c r="D1394" s="113">
        <v>2.3519984200000006</v>
      </c>
    </row>
    <row r="1395" spans="2:4">
      <c r="B1395" s="110" t="s">
        <v>1463</v>
      </c>
      <c r="C1395" s="113">
        <v>0</v>
      </c>
      <c r="D1395" s="113">
        <v>0</v>
      </c>
    </row>
    <row r="1396" spans="2:4">
      <c r="B1396" s="110" t="s">
        <v>1464</v>
      </c>
      <c r="C1396" s="113">
        <v>0</v>
      </c>
      <c r="D1396" s="113">
        <v>10.008343099999999</v>
      </c>
    </row>
    <row r="1397" spans="2:4">
      <c r="B1397" s="110" t="s">
        <v>1465</v>
      </c>
      <c r="C1397" s="113">
        <v>0</v>
      </c>
      <c r="D1397" s="113">
        <v>0</v>
      </c>
    </row>
    <row r="1398" spans="2:4">
      <c r="B1398" s="110" t="s">
        <v>1466</v>
      </c>
      <c r="C1398" s="113">
        <v>0</v>
      </c>
      <c r="D1398" s="113">
        <v>0</v>
      </c>
    </row>
    <row r="1399" spans="2:4">
      <c r="B1399" s="110" t="s">
        <v>1467</v>
      </c>
      <c r="C1399" s="113">
        <v>0</v>
      </c>
      <c r="D1399" s="113">
        <v>0</v>
      </c>
    </row>
    <row r="1400" spans="2:4">
      <c r="B1400" s="110" t="s">
        <v>1468</v>
      </c>
      <c r="C1400" s="113">
        <v>0</v>
      </c>
      <c r="D1400" s="113">
        <v>0</v>
      </c>
    </row>
    <row r="1401" spans="2:4">
      <c r="B1401" s="110" t="s">
        <v>1469</v>
      </c>
      <c r="C1401" s="113">
        <v>0</v>
      </c>
      <c r="D1401" s="113">
        <v>24.939368050000002</v>
      </c>
    </row>
    <row r="1402" spans="2:4">
      <c r="B1402" s="110" t="s">
        <v>1470</v>
      </c>
      <c r="C1402" s="113">
        <v>0</v>
      </c>
      <c r="D1402" s="113">
        <v>9.489668</v>
      </c>
    </row>
    <row r="1403" spans="2:4">
      <c r="B1403" s="110" t="s">
        <v>1471</v>
      </c>
      <c r="C1403" s="113">
        <v>0</v>
      </c>
      <c r="D1403" s="113">
        <v>23.6907785</v>
      </c>
    </row>
    <row r="1404" spans="2:4">
      <c r="B1404" s="110" t="s">
        <v>1472</v>
      </c>
      <c r="C1404" s="113">
        <v>0</v>
      </c>
      <c r="D1404" s="113">
        <v>53.078212200000003</v>
      </c>
    </row>
    <row r="1405" spans="2:4">
      <c r="B1405" s="110" t="s">
        <v>1473</v>
      </c>
      <c r="C1405" s="113">
        <v>0</v>
      </c>
      <c r="D1405" s="113">
        <v>0</v>
      </c>
    </row>
    <row r="1406" spans="2:4">
      <c r="B1406" s="110" t="s">
        <v>1474</v>
      </c>
      <c r="C1406" s="113">
        <v>0</v>
      </c>
      <c r="D1406" s="113">
        <v>7.5325955999999996</v>
      </c>
    </row>
    <row r="1407" spans="2:4">
      <c r="B1407" s="110" t="s">
        <v>1475</v>
      </c>
      <c r="C1407" s="113">
        <v>0</v>
      </c>
      <c r="D1407" s="113">
        <v>0</v>
      </c>
    </row>
    <row r="1408" spans="2:4">
      <c r="B1408" s="110" t="s">
        <v>1476</v>
      </c>
      <c r="C1408" s="113">
        <v>0</v>
      </c>
      <c r="D1408" s="113">
        <v>22.69039957</v>
      </c>
    </row>
    <row r="1409" spans="2:4">
      <c r="B1409" s="110" t="s">
        <v>1477</v>
      </c>
      <c r="C1409" s="113">
        <v>0</v>
      </c>
      <c r="D1409" s="113">
        <v>0</v>
      </c>
    </row>
    <row r="1410" spans="2:4">
      <c r="B1410" s="110" t="s">
        <v>1478</v>
      </c>
      <c r="C1410" s="113">
        <v>0</v>
      </c>
      <c r="D1410" s="113">
        <v>0</v>
      </c>
    </row>
    <row r="1411" spans="2:4">
      <c r="B1411" s="110" t="s">
        <v>1479</v>
      </c>
      <c r="C1411" s="113">
        <v>0</v>
      </c>
      <c r="D1411" s="113">
        <v>54.133578799999995</v>
      </c>
    </row>
    <row r="1412" spans="2:4">
      <c r="B1412" s="109" t="s">
        <v>1480</v>
      </c>
      <c r="C1412" s="113">
        <v>0</v>
      </c>
      <c r="D1412" s="113">
        <v>0</v>
      </c>
    </row>
    <row r="1413" spans="2:4">
      <c r="B1413" s="110" t="s">
        <v>1481</v>
      </c>
      <c r="C1413" s="113">
        <v>0</v>
      </c>
      <c r="D1413" s="113">
        <v>0</v>
      </c>
    </row>
    <row r="1414" spans="2:4">
      <c r="B1414" s="108" t="s">
        <v>284</v>
      </c>
      <c r="C1414" s="114">
        <v>324.59462400000001</v>
      </c>
      <c r="D1414" s="114">
        <v>68.471248639999985</v>
      </c>
    </row>
    <row r="1415" spans="2:4">
      <c r="B1415" s="110" t="s">
        <v>281</v>
      </c>
      <c r="C1415" s="113">
        <v>324.59462400000001</v>
      </c>
      <c r="D1415" s="113">
        <v>68.471248639999985</v>
      </c>
    </row>
    <row r="1416" spans="2:4">
      <c r="B1416" s="23" t="s">
        <v>41</v>
      </c>
      <c r="C1416" s="20">
        <v>109284.59931200001</v>
      </c>
      <c r="D1416" s="20">
        <v>50450.299653909999</v>
      </c>
    </row>
    <row r="1417" spans="2:4">
      <c r="B1417" s="111" t="s">
        <v>1497</v>
      </c>
      <c r="C1417" s="112">
        <v>109284.59931200001</v>
      </c>
      <c r="D1417" s="112">
        <v>50450.299653909999</v>
      </c>
    </row>
    <row r="1418" spans="2:4">
      <c r="B1418" s="105" t="s">
        <v>303</v>
      </c>
      <c r="C1418" s="113">
        <v>109284.59931200001</v>
      </c>
      <c r="D1418" s="113">
        <v>50450.299653909999</v>
      </c>
    </row>
    <row r="1419" spans="2:4">
      <c r="B1419" s="108" t="s">
        <v>280</v>
      </c>
      <c r="C1419" s="114">
        <v>25370.914758999999</v>
      </c>
      <c r="D1419" s="114">
        <v>5446.3709908299998</v>
      </c>
    </row>
    <row r="1420" spans="2:4">
      <c r="B1420" s="110" t="s">
        <v>281</v>
      </c>
      <c r="C1420" s="113">
        <v>25370.914758999999</v>
      </c>
      <c r="D1420" s="113">
        <v>5446.3709908299998</v>
      </c>
    </row>
    <row r="1421" spans="2:4">
      <c r="B1421" s="108" t="s">
        <v>282</v>
      </c>
      <c r="C1421" s="114">
        <v>550</v>
      </c>
      <c r="D1421" s="114">
        <v>0</v>
      </c>
    </row>
    <row r="1422" spans="2:4">
      <c r="B1422" s="110" t="s">
        <v>281</v>
      </c>
      <c r="C1422" s="113">
        <v>550</v>
      </c>
      <c r="D1422" s="113">
        <v>0</v>
      </c>
    </row>
    <row r="1423" spans="2:4">
      <c r="B1423" s="108" t="s">
        <v>305</v>
      </c>
      <c r="C1423" s="114">
        <v>0</v>
      </c>
      <c r="D1423" s="114">
        <v>1100.6499755699999</v>
      </c>
    </row>
    <row r="1424" spans="2:4">
      <c r="B1424" s="110" t="s">
        <v>281</v>
      </c>
      <c r="C1424" s="113">
        <v>0</v>
      </c>
      <c r="D1424" s="113">
        <v>1100.6499755699999</v>
      </c>
    </row>
    <row r="1425" spans="2:4">
      <c r="B1425" s="108" t="s">
        <v>283</v>
      </c>
      <c r="C1425" s="114">
        <v>83363.684552999999</v>
      </c>
      <c r="D1425" s="114">
        <v>43903.278687509992</v>
      </c>
    </row>
    <row r="1426" spans="2:4">
      <c r="B1426" s="110" t="s">
        <v>281</v>
      </c>
      <c r="C1426" s="113">
        <v>83363.684552999999</v>
      </c>
      <c r="D1426" s="113">
        <v>43903.278687509992</v>
      </c>
    </row>
    <row r="1427" spans="2:4">
      <c r="B1427" s="108" t="s">
        <v>1482</v>
      </c>
      <c r="C1427" s="114">
        <v>0</v>
      </c>
      <c r="D1427" s="114">
        <v>0</v>
      </c>
    </row>
    <row r="1428" spans="2:4">
      <c r="B1428" s="110" t="s">
        <v>281</v>
      </c>
      <c r="C1428" s="113">
        <v>0</v>
      </c>
      <c r="D1428" s="113">
        <v>0</v>
      </c>
    </row>
    <row r="1429" spans="2:4">
      <c r="B1429" s="35" t="s">
        <v>46</v>
      </c>
      <c r="C1429" s="31">
        <v>1155565.3106500001</v>
      </c>
      <c r="D1429" s="31">
        <v>660988.67241209105</v>
      </c>
    </row>
    <row r="1430" spans="2:4">
      <c r="B1430" s="15" t="s">
        <v>25</v>
      </c>
      <c r="C1430" s="15"/>
      <c r="D1430" s="15"/>
    </row>
    <row r="1431" spans="2:4" ht="23.25" customHeight="1">
      <c r="B1431" s="124" t="s">
        <v>276</v>
      </c>
      <c r="C1431" s="124"/>
      <c r="D1431" s="124"/>
    </row>
    <row r="1432" spans="2:4">
      <c r="B1432" s="15" t="s">
        <v>47</v>
      </c>
      <c r="C1432" s="15"/>
      <c r="D1432" s="15"/>
    </row>
  </sheetData>
  <mergeCells count="10">
    <mergeCell ref="A8:E8"/>
    <mergeCell ref="B11:B12"/>
    <mergeCell ref="D11:D12"/>
    <mergeCell ref="B1431:D1431"/>
    <mergeCell ref="A1:E1"/>
    <mergeCell ref="A2:E2"/>
    <mergeCell ref="A3:E3"/>
    <mergeCell ref="A5:F5"/>
    <mergeCell ref="A6:E6"/>
    <mergeCell ref="A7:E7"/>
  </mergeCells>
  <pageMargins left="0.7" right="0.7" top="0.75" bottom="0.75" header="0.3" footer="0.3"/>
  <pageSetup orientation="portrait" r:id="rId1"/>
  <ignoredErrors>
    <ignoredError sqref="B94:B1415 B1430:D1432 B1429 B1417:B1428"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BE37F-DA54-406C-8895-FDC11D582438}">
  <dimension ref="A1:F42"/>
  <sheetViews>
    <sheetView showGridLines="0" zoomScale="90" zoomScaleNormal="90" workbookViewId="0">
      <selection activeCell="B27" sqref="B27"/>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16" t="s">
        <v>0</v>
      </c>
      <c r="B1" s="116"/>
      <c r="C1" s="116"/>
      <c r="D1" s="116"/>
      <c r="E1" s="116"/>
      <c r="F1" s="116"/>
    </row>
    <row r="2" spans="1:6" ht="21" customHeight="1">
      <c r="A2" s="117" t="s">
        <v>1</v>
      </c>
      <c r="B2" s="117"/>
      <c r="C2" s="117"/>
      <c r="D2" s="117"/>
      <c r="E2" s="117"/>
      <c r="F2" s="117"/>
    </row>
    <row r="3" spans="1:6" ht="15" customHeight="1">
      <c r="A3" s="127" t="s">
        <v>2</v>
      </c>
      <c r="B3" s="127"/>
      <c r="C3" s="127"/>
      <c r="D3" s="127"/>
      <c r="E3" s="127"/>
      <c r="F3" s="127"/>
    </row>
    <row r="5" spans="1:6" ht="18.75" customHeight="1">
      <c r="A5" s="129" t="s">
        <v>28</v>
      </c>
      <c r="B5" s="129"/>
      <c r="C5" s="129"/>
      <c r="D5" s="129"/>
      <c r="E5" s="129"/>
      <c r="F5" s="129"/>
    </row>
    <row r="6" spans="1:6" ht="18.75">
      <c r="A6" s="129" t="s">
        <v>261</v>
      </c>
      <c r="B6" s="129"/>
      <c r="C6" s="129"/>
      <c r="D6" s="129"/>
      <c r="E6" s="129"/>
      <c r="F6" s="129"/>
    </row>
    <row r="7" spans="1:6" ht="18.75" customHeight="1">
      <c r="A7" s="133" t="s">
        <v>277</v>
      </c>
      <c r="B7" s="133"/>
      <c r="C7" s="133"/>
      <c r="D7" s="133"/>
      <c r="E7" s="133"/>
      <c r="F7" s="133"/>
    </row>
    <row r="8" spans="1:6" ht="18.75" customHeight="1">
      <c r="A8" s="133" t="s">
        <v>274</v>
      </c>
      <c r="B8" s="133"/>
      <c r="C8" s="133"/>
      <c r="D8" s="133"/>
      <c r="E8" s="133"/>
      <c r="F8" s="133"/>
    </row>
    <row r="9" spans="1:6" ht="15.75">
      <c r="A9" s="126" t="s">
        <v>262</v>
      </c>
      <c r="B9" s="126"/>
      <c r="C9" s="126"/>
      <c r="D9" s="126"/>
      <c r="E9" s="126"/>
      <c r="F9" s="126"/>
    </row>
    <row r="12" spans="1:6">
      <c r="D12" s="12"/>
    </row>
    <row r="15" spans="1:6">
      <c r="A15" t="s">
        <v>263</v>
      </c>
      <c r="B15" t="s">
        <v>264</v>
      </c>
    </row>
    <row r="16" spans="1:6">
      <c r="A16" s="103" t="s">
        <v>268</v>
      </c>
      <c r="B16" s="52">
        <v>660988672412.09045</v>
      </c>
    </row>
    <row r="17" spans="1:6">
      <c r="A17" s="104" t="s">
        <v>13</v>
      </c>
      <c r="B17" s="52">
        <v>610538372758.18042</v>
      </c>
    </row>
    <row r="18" spans="1:6">
      <c r="A18" s="105" t="s">
        <v>14</v>
      </c>
      <c r="B18" s="52">
        <v>551386981718.20044</v>
      </c>
    </row>
    <row r="19" spans="1:6">
      <c r="A19" s="106" t="s">
        <v>30</v>
      </c>
      <c r="B19" s="52">
        <v>204909006791.68042</v>
      </c>
    </row>
    <row r="20" spans="1:6">
      <c r="A20" s="106" t="s">
        <v>31</v>
      </c>
      <c r="B20" s="52">
        <v>31239586433.649986</v>
      </c>
    </row>
    <row r="21" spans="1:6">
      <c r="A21" s="106" t="s">
        <v>15</v>
      </c>
      <c r="B21" s="52">
        <v>129369801839.40999</v>
      </c>
    </row>
    <row r="22" spans="1:6">
      <c r="A22" s="106" t="s">
        <v>32</v>
      </c>
      <c r="B22" s="52">
        <v>1057397968.5700001</v>
      </c>
    </row>
    <row r="23" spans="1:6">
      <c r="A23" s="106" t="s">
        <v>33</v>
      </c>
      <c r="B23" s="52">
        <v>184237542753.93005</v>
      </c>
    </row>
    <row r="24" spans="1:6">
      <c r="A24" s="106" t="s">
        <v>34</v>
      </c>
      <c r="B24" s="52">
        <v>573645930.96000004</v>
      </c>
      <c r="E24" s="12"/>
    </row>
    <row r="25" spans="1:6">
      <c r="A25" s="105" t="s">
        <v>16</v>
      </c>
      <c r="B25" s="52">
        <v>59151391039.980011</v>
      </c>
    </row>
    <row r="26" spans="1:6">
      <c r="A26" s="106" t="s">
        <v>35</v>
      </c>
      <c r="B26" s="52">
        <v>13924145014.910007</v>
      </c>
      <c r="F26" s="12"/>
    </row>
    <row r="27" spans="1:6">
      <c r="A27" s="106" t="s">
        <v>36</v>
      </c>
      <c r="B27" s="52">
        <v>21577382903.350002</v>
      </c>
    </row>
    <row r="28" spans="1:6">
      <c r="A28" s="106" t="s">
        <v>37</v>
      </c>
      <c r="B28" s="52">
        <v>5427178.5199999996</v>
      </c>
    </row>
    <row r="29" spans="1:6">
      <c r="A29" s="106" t="s">
        <v>38</v>
      </c>
      <c r="B29" s="52">
        <v>1202287589.3400002</v>
      </c>
    </row>
    <row r="30" spans="1:6">
      <c r="A30" s="106" t="s">
        <v>39</v>
      </c>
      <c r="B30" s="52">
        <v>22442148353.859997</v>
      </c>
    </row>
    <row r="31" spans="1:6">
      <c r="A31" s="106" t="s">
        <v>40</v>
      </c>
      <c r="B31" s="52">
        <v>0</v>
      </c>
    </row>
    <row r="32" spans="1:6">
      <c r="A32" s="104" t="s">
        <v>269</v>
      </c>
      <c r="B32" s="52">
        <v>50450299653.910004</v>
      </c>
    </row>
    <row r="33" spans="1:6">
      <c r="A33" s="105" t="s">
        <v>24</v>
      </c>
      <c r="B33" s="52">
        <v>50450299653.910004</v>
      </c>
    </row>
    <row r="34" spans="1:6">
      <c r="A34" s="106" t="s">
        <v>42</v>
      </c>
      <c r="B34" s="52">
        <v>4240223321.2199998</v>
      </c>
    </row>
    <row r="35" spans="1:6">
      <c r="A35" s="106" t="s">
        <v>43</v>
      </c>
      <c r="B35" s="52">
        <v>40334790442.230003</v>
      </c>
      <c r="F35" s="53"/>
    </row>
    <row r="36" spans="1:6">
      <c r="A36" s="106" t="s">
        <v>270</v>
      </c>
      <c r="B36" s="52">
        <v>0</v>
      </c>
      <c r="D36" s="12"/>
    </row>
    <row r="37" spans="1:6">
      <c r="A37" s="106" t="s">
        <v>44</v>
      </c>
      <c r="B37" s="52">
        <v>802238732.89999998</v>
      </c>
      <c r="F37" s="12"/>
    </row>
    <row r="38" spans="1:6">
      <c r="A38" s="106" t="s">
        <v>45</v>
      </c>
      <c r="B38" s="52">
        <v>5073047157.5600004</v>
      </c>
    </row>
    <row r="39" spans="1:6">
      <c r="A39" s="103" t="s">
        <v>265</v>
      </c>
      <c r="B39" s="52">
        <v>660988672412.09045</v>
      </c>
      <c r="C39" s="12"/>
      <c r="D39" s="52"/>
    </row>
    <row r="40" spans="1:6">
      <c r="C40" s="53"/>
      <c r="D40" s="12"/>
    </row>
    <row r="41" spans="1:6">
      <c r="C41" s="12"/>
      <c r="D41" s="12"/>
    </row>
    <row r="42" spans="1:6">
      <c r="D42" s="107"/>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84c19291-14ab-4867-8582-dbea5badaa1d}" enabled="0" method="" siteId="{84c19291-14ab-4867-8582-dbea5badaa1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Fiscal Mes</vt:lpstr>
      <vt:lpstr>Económica</vt:lpstr>
      <vt:lpstr>Institucional</vt:lpstr>
      <vt:lpstr>Funcional</vt:lpstr>
      <vt:lpstr>Objetal</vt:lpstr>
      <vt:lpstr>Proyectos de inversión</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2022-08-17T16:58:00Z</dcterms:modified>
  <cp:category/>
  <cp:contentStatus/>
</cp:coreProperties>
</file>