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Febrero/"/>
    </mc:Choice>
  </mc:AlternateContent>
  <xr:revisionPtr revIDLastSave="741" documentId="13_ncr:1_{406AF520-6308-4735-B5AD-8CCDE2FFAFB7}" xr6:coauthVersionLast="47" xr6:coauthVersionMax="47" xr10:uidLastSave="{9ADF59CE-1981-40A8-BAC5-6BC49C8CD744}"/>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7"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<sst xmlns="http://schemas.openxmlformats.org/spreadsheetml/2006/main" count="3735" uniqueCount="3430">
  <si>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</si>
  <si>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</si>
  <si>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</si>
  <si>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</si>
  <si>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</si>
  <si>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</si>
  <si>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</si>
  <si>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</si>
  <si>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</si>
  <si>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</si>
  <si>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</si>
  <si>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</si>
  <si>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</si>
  <si>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</si>
  <si>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</si>
  <si>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</si>
  <si>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</si>
  <si>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</si>
  <si>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</si>
  <si>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</si>
  <si>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</si>
  <si>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</si>
  <si>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</si>
  <si>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</si>
  <si>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</si>
  <si>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</si>
  <si>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</si>
  <si>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</si>
  <si>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</si>
  <si>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</si>
  <si>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</si>
  <si>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</si>
  <si>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</si>
  <si>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</si>
  <si>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</si>
  <si>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</si>
  <si>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</si>
  <si>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</si>
  <si>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</si>
  <si>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</si>
  <si>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</si>
  <si>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</si>
  <si>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</si>
  <si>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</si>
  <si>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</si>
  <si>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</si>
  <si>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</si>
  <si>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</si>
  <si>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</si>
  <si>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</si>
  <si>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</si>
  <si>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</si>
  <si>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</si>
  <si>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</si>
  <si>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</si>
  <si>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</si>
  <si>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</si>
  <si>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</si>
  <si>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</si>
  <si>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</si>
  <si>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</si>
  <si>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</si>
  <si>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</si>
  <si>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</si>
  <si>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</si>
  <si>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</si>
  <si>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</si>
  <si>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</si>
  <si>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</si>
  <si>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</si>
  <si>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</si>
  <si>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</si>
  <si>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</si>
  <si>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</si>
  <si>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</si>
  <si>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</si>
  <si>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</si>
  <si>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</si>
  <si>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</si>
  <si>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</si>
  <si>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</si>
  <si>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</si>
  <si>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</si>
  <si>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</si>
  <si>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</si>
  <si>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</si>
  <si>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</si>
  <si>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</si>
  <si>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</si>
  <si>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</si>
  <si>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</si>
  <si>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</si>
  <si>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</si>
  <si>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</si>
  <si>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</si>
  <si>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</si>
  <si>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</si>
  <si>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</si>
  <si>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</si>
  <si>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</si>
  <si>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</si>
  <si>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</si>
  <si>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</si>
  <si>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</si>
  <si>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</si>
  <si>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</si>
  <si>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</si>
  <si>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</si>
  <si>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</si>
  <si>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</si>
  <si>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</si>
  <si>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</si>
  <si>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</si>
  <si>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</si>
  <si>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</si>
  <si>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</si>
  <si>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</si>
  <si>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</si>
  <si>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</si>
  <si>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</si>
  <si>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</si>
  <si>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</si>
  <si>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</si>
  <si>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</si>
  <si>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</si>
  <si>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</si>
  <si>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</si>
  <si>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</si>
  <si>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</si>
  <si>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</si>
  <si>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</si>
  <si>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</si>
  <si>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</si>
  <si>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</si>
  <si>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</si>
  <si>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</si>
  <si>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</si>
  <si>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</si>
  <si>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</si>
  <si>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</si>
  <si>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</si>
  <si>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</si>
  <si>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</si>
  <si>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</si>
  <si>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</si>
  <si>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</si>
  <si>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</si>
  <si>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</si>
  <si>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</si>
  <si>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</si>
  <si>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</si>
  <si>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</si>
  <si>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</si>
  <si>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</si>
  <si>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</si>
  <si>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</si>
  <si>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</si>
  <si>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</si>
  <si>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</si>
  <si>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</si>
  <si>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</si>
  <si>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</si>
  <si>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</si>
  <si>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</si>
  <si>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</si>
  <si>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</si>
  <si>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</si>
  <si>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</si>
  <si>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</si>
  <si>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</si>
  <si>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</si>
  <si>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</si>
  <si>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</si>
  <si>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</si>
  <si>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</si>
  <si>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</si>
  <si>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</si>
  <si>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</si>
  <si>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</si>
  <si>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</si>
  <si>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</si>
  <si>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</si>
  <si>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</si>
  <si>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</si>
  <si>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</si>
  <si>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</si>
  <si>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</si>
  <si>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</si>
  <si>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</si>
  <si>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</si>
  <si>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</si>
  <si>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</si>
  <si>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</si>
  <si>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</si>
  <si>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</si>
  <si>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</si>
  <si>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</si>
  <si>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</si>
  <si>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</si>
  <si>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</si>
  <si>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</si>
  <si>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</si>
  <si>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</si>
  <si>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</si>
  <si>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</si>
  <si>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</si>
  <si>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</si>
  <si>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</si>
  <si>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</si>
  <si>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</si>
  <si>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</si>
  <si>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</si>
  <si>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</si>
  <si>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</si>
  <si>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</si>
  <si>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</si>
  <si>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</si>
  <si>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</si>
  <si>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</si>
  <si>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</si>
  <si>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</si>
  <si>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</si>
  <si>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</si>
  <si>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</si>
  <si>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</si>
  <si>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</si>
  <si>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</si>
  <si>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</si>
  <si>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</si>
  <si>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</si>
  <si>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</si>
  <si>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</si>
  <si>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</si>
  <si>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</si>
  <si>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</si>
  <si>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</si>
  <si>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</si>
  <si>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</si>
  <si>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</si>
  <si>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</si>
  <si>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</si>
  <si>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</si>
  <si>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</si>
  <si>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</si>
  <si>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</si>
  <si>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</si>
  <si>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</si>
  <si>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</si>
  <si>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</si>
  <si>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</si>
  <si>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</si>
  <si>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</si>
  <si>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</si>
  <si>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</si>
  <si>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</si>
  <si>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</si>
  <si>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</si>
  <si>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</si>
  <si>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</si>
  <si>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</si>
  <si>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</si>
  <si>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</si>
  <si>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</si>
  <si>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</si>
  <si>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</si>
  <si>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</si>
  <si>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</si>
  <si>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</si>
  <si>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</si>
  <si>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</si>
  <si>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</si>
  <si>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</si>
  <si>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</si>
  <si>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</si>
  <si>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</si>
  <si>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</si>
  <si>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</si>
  <si>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</si>
  <si>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</si>
  <si>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</si>
  <si>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</si>
  <si>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</si>
  <si>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</si>
  <si>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</si>
  <si>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</si>
  <si>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</si>
  <si>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</si>
  <si>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</si>
  <si>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</si>
  <si>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</si>
  <si>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</si>
  <si>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</si>
  <si>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</si>
  <si>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</si>
  <si>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</si>
  <si>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</si>
  <si>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</si>
  <si>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</si>
  <si>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</si>
  <si>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</si>
  <si>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</si>
  <si>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</si>
  <si>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</si>
  <si>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</si>
  <si>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</si>
  <si>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</si>
  <si>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</si>
  <si>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</si>
  <si>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</si>
  <si>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</si>
  <si>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</si>
  <si>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</si>
  <si>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</si>
  <si>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</si>
  <si>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</si>
  <si>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</si>
  <si>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</si>
  <si>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</si>
  <si>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</si>
  <si>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</si>
  <si>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</si>
  <si>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</si>
  <si>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</si>
  <si>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</si>
  <si>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</si>
  <si>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</si>
  <si>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</si>
  <si>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</si>
  <si>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</si>
  <si>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</si>
  <si>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</si>
  <si>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</si>
  <si>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</si>
  <si>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</si>
  <si>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</si>
  <si>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</si>
  <si>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</si>
  <si>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</si>
  <si>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</si>
  <si>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</si>
  <si>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</si>
  <si>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</si>
  <si>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</si>
  <si>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</si>
  <si>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</si>
  <si>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</si>
  <si>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</si>
  <si>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</si>
  <si>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</si>
  <si>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</si>
  <si>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</si>
  <si>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</si>
  <si>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</si>
  <si>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</si>
  <si>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</si>
  <si>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</si>
  <si>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</si>
  <si>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</si>
  <si>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</si>
  <si>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</si>
  <si>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</si>
  <si>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</si>
  <si>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</si>
  <si>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</si>
  <si>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</si>
  <si>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</si>
  <si>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</si>
  <si>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</si>
  <si>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</si>
  <si>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</si>
  <si>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</si>
  <si>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</si>
  <si>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</si>
  <si>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</si>
  <si>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</si>
  <si>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</si>
  <si>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</si>
  <si>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</si>
  <si>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</si>
  <si>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</si>
  <si>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</si>
  <si>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</si>
  <si>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</si>
  <si>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</si>
  <si>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</si>
  <si>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</si>
  <si>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</si>
  <si>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</si>
  <si>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</si>
  <si>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</si>
  <si>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</si>
  <si>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</si>
  <si>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</si>
  <si>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</si>
  <si>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</si>
  <si>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</si>
  <si>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</si>
  <si>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</si>
  <si>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</si>
  <si>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</si>
  <si>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</si>
  <si>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</si>
  <si>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</si>
  <si>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</si>
  <si>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</si>
  <si>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</si>
  <si>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</si>
  <si>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</si>
  <si>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</si>
  <si>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</si>
  <si>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</si>
  <si>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</si>
  <si>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</si>
  <si>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</si>
  <si>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</si>
  <si>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</si>
  <si>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</si>
  <si>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</si>
  <si>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</si>
  <si>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</si>
  <si>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</si>
  <si>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</si>
  <si>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</si>
  <si>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</si>
  <si>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</si>
  <si>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</si>
  <si>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</si>
  <si>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</si>
  <si>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</si>
  <si>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</si>
  <si>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</si>
  <si>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</si>
  <si>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</si>
  <si>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</si>
  <si>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</si>
  <si>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</si>
  <si>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</si>
  <si>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</si>
  <si>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</si>
  <si>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</si>
  <si>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</si>
  <si>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</si>
  <si>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</si>
  <si>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</si>
  <si>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</si>
  <si>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</si>
  <si>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</si>
  <si>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</si>
  <si>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</si>
  <si>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</si>
  <si>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</si>
  <si>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</si>
  <si>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</si>
  <si>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</si>
  <si>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</si>
  <si>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</si>
  <si>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</si>
  <si>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</si>
  <si>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</si>
  <si>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</si>
  <si>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</si>
  <si>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</si>
  <si>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</si>
  <si>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</si>
  <si>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</si>
  <si>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</si>
  <si>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</si>
  <si>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</si>
  <si>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</si>
  <si>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</si>
  <si>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</si>
  <si>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</si>
  <si>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</si>
  <si>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</si>
  <si>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</si>
  <si>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</si>
  <si>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</si>
  <si>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</si>
  <si>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</si>
  <si>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</si>
  <si>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</si>
  <si>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</si>
  <si>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</si>
  <si>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</si>
  <si>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</si>
  <si>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</si>
  <si>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</si>
  <si>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</si>
  <si>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</si>
  <si>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</si>
  <si>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</si>
  <si>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</si>
  <si>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</si>
  <si>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</si>
  <si>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</si>
  <si>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</si>
  <si>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</si>
  <si>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</si>
  <si>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</si>
  <si>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</si>
  <si>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</si>
  <si>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</si>
  <si>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</si>
  <si>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</si>
  <si>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</si>
  <si>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</si>
  <si>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</si>
  <si>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</si>
  <si>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</si>
  <si>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</si>
  <si>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</si>
  <si>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</si>
  <si>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</si>
  <si>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</si>
  <si>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</si>
  <si>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</si>
  <si>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</si>
  <si>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</si>
  <si>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</si>
  <si>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</si>
  <si>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</si>
  <si>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</si>
  <si>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</si>
  <si>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</si>
  <si>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</si>
  <si>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</si>
  <si>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</si>
  <si>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</si>
  <si>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</si>
  <si>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</si>
  <si>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</si>
  <si>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</si>
  <si>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</si>
  <si>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</si>
  <si>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</si>
  <si>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</si>
  <si>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</si>
  <si>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</si>
  <si>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</si>
  <si>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</si>
  <si>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</si>
  <si>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</si>
  <si>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</si>
  <si>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</si>
  <si>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</si>
  <si>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</si>
  <si>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</si>
  <si>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</si>
  <si>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</si>
  <si>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</si>
  <si>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</si>
  <si>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</si>
  <si>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</si>
  <si>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</si>
  <si>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</si>
  <si>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</si>
  <si>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</si>
  <si>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</si>
  <si>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</si>
  <si>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</si>
  <si>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</si>
  <si>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</si>
  <si>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</si>
  <si>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</si>
  <si>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</si>
  <si>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</si>
  <si>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</si>
  <si>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</si>
  <si>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</si>
  <si>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</si>
  <si>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</si>
  <si>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</si>
  <si>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</si>
  <si>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</si>
  <si>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</si>
  <si>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</si>
  <si>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</si>
  <si>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</si>
  <si>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</si>
  <si>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</si>
  <si>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</si>
  <si>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</si>
  <si>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</si>
  <si>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</si>
  <si>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</si>
  <si>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</si>
  <si>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</si>
  <si>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</si>
  <si>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</si>
  <si>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</si>
  <si>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</si>
  <si>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</si>
  <si>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</si>
  <si>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</si>
  <si>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</si>
  <si>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</si>
  <si>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</si>
  <si>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</si>
  <si>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</si>
  <si>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</si>
  <si>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</si>
  <si>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</si>
  <si>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</si>
  <si>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</si>
  <si>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</si>
  <si>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</si>
  <si>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</si>
  <si>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</si>
  <si>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</si>
  <si>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</si>
  <si>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</si>
  <si>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</si>
  <si>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</si>
  <si>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</si>
  <si>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</si>
  <si>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</si>
  <si>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</si>
  <si>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</si>
  <si>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</si>
  <si>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</si>
  <si>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</si>
  <si>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</si>
  <si>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</si>
  <si>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</si>
  <si>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</si>
  <si>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</si>
  <si>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</si>
  <si>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</si>
  <si>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</si>
  <si>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</si>
  <si>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</si>
  <si>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</si>
  <si>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</si>
  <si>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</si>
  <si>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</si>
  <si>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</si>
  <si>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</si>
  <si>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</si>
  <si>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</si>
  <si>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</si>
  <si>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</si>
  <si>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</si>
  <si>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</si>
  <si>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</si>
  <si>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</si>
  <si>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</si>
  <si>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</si>
  <si>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</si>
  <si>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</si>
  <si>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</si>
  <si>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</si>
  <si>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</si>
  <si>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</si>
  <si>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</si>
  <si>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</si>
  <si>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</si>
  <si>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</si>
  <si>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</si>
  <si>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</si>
  <si>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</si>
  <si>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</si>
  <si>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</si>
  <si>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</si>
  <si>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</si>
  <si>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</si>
  <si>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</si>
  <si>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</si>
  <si>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</si>
  <si>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</si>
  <si>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</si>
  <si>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</si>
  <si>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</si>
  <si>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</si>
  <si>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</si>
  <si>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</si>
  <si>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</si>
  <si>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</si>
  <si>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</si>
  <si>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</si>
  <si>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</si>
  <si>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</si>
  <si>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</si>
  <si>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</si>
  <si>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</si>
  <si>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</si>
  <si>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</si>
  <si>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</si>
  <si>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</si>
  <si>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</si>
  <si>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</si>
  <si>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</si>
  <si>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</si>
  <si>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</si>
  <si>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</si>
  <si>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</si>
  <si>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</si>
  <si>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</si>
  <si>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</si>
  <si>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</si>
  <si>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</si>
  <si>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</si>
  <si>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</si>
  <si>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</si>
  <si>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</si>
  <si>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</si>
  <si>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</si>
  <si>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</si>
  <si>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</si>
  <si>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</si>
  <si>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</si>
  <si>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</si>
  <si>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</si>
  <si>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</si>
  <si>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</si>
  <si>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</si>
  <si>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</si>
  <si>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</si>
  <si>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</si>
  <si>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</si>
  <si>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</si>
  <si>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</si>
  <si>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</si>
  <si>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</si>
  <si>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</si>
  <si>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</si>
  <si>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</si>
  <si>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</si>
  <si>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</si>
  <si>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</si>
  <si>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</si>
  <si>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</si>
  <si>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</si>
  <si>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</si>
  <si>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</si>
  <si>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</si>
  <si>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</si>
  <si>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</si>
  <si>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</si>
  <si>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</si>
  <si>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</si>
  <si>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</si>
  <si>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</si>
  <si>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</si>
  <si>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</si>
  <si>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</si>
  <si>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</si>
  <si>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</si>
  <si>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</si>
  <si>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</si>
  <si>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</si>
  <si>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</si>
  <si>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</si>
  <si>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</si>
  <si>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</si>
  <si>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</si>
  <si>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</si>
  <si>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</si>
  <si>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</si>
  <si>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</si>
  <si>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</si>
  <si>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</si>
  <si>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</si>
  <si>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</si>
  <si>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</si>
  <si>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</si>
  <si>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</si>
  <si>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</si>
  <si>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</si>
  <si>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</si>
  <si>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</si>
  <si>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</si>
  <si>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</si>
  <si>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</si>
  <si>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</si>
  <si>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</si>
  <si>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</si>
  <si>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</si>
  <si>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</si>
  <si>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</si>
  <si>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</si>
  <si>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</si>
  <si>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</si>
  <si>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</si>
  <si>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</si>
  <si>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</si>
  <si>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</si>
  <si>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</si>
  <si>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</si>
  <si>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</si>
  <si>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</si>
  <si>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</si>
  <si>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</si>
  <si>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</si>
  <si>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</si>
  <si>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</si>
  <si>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</si>
  <si>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</si>
  <si>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</si>
  <si>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</si>
  <si>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</si>
  <si>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</si>
  <si>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</si>
  <si>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</si>
  <si>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</si>
  <si>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</si>
  <si>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</si>
  <si>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</si>
  <si>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</si>
  <si>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</si>
  <si>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</si>
  <si>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</si>
  <si>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</si>
  <si>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</si>
  <si>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</si>
  <si>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</si>
  <si>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</si>
  <si>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</si>
  <si>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</si>
  <si>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</si>
  <si>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</si>
  <si>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</si>
  <si>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</si>
  <si>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</si>
  <si>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</si>
  <si>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</si>
  <si>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</si>
  <si>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</si>
  <si>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</si>
  <si>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</si>
  <si>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</si>
  <si>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</si>
  <si>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</si>
  <si>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</si>
  <si>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</si>
  <si>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</si>
  <si>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</si>
  <si>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</si>
  <si>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</si>
  <si>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</si>
  <si>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</si>
  <si>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</si>
  <si>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</si>
  <si>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</si>
  <si>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</si>
  <si>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</si>
  <si>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</si>
  <si>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</si>
  <si>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</si>
  <si>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</si>
  <si>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</si>
  <si>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</si>
  <si>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</si>
  <si>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</si>
  <si>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</si>
  <si>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</si>
  <si>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</si>
  <si>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</si>
  <si>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</si>
  <si>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</si>
  <si>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</si>
  <si>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</si>
  <si>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</si>
  <si>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</si>
  <si>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</si>
  <si>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</si>
  <si>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</si>
  <si>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</si>
  <si>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</si>
  <si>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</si>
  <si>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</si>
  <si>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</si>
  <si>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</si>
  <si>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</si>
  <si>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</si>
  <si>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</si>
  <si>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</si>
  <si>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</si>
  <si>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</si>
  <si>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</si>
  <si>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</si>
  <si>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</si>
  <si>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</si>
  <si>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</si>
  <si>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</si>
  <si>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</si>
  <si>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</si>
  <si>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</si>
  <si>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</si>
  <si>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</si>
  <si>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</si>
  <si>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</si>
  <si>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</si>
  <si>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</si>
  <si>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</si>
  <si>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</si>
  <si>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</si>
  <si>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</si>
  <si>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</si>
  <si>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</si>
  <si>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</si>
  <si>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</si>
  <si>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</si>
  <si>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</si>
  <si>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</si>
  <si>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</si>
  <si>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</si>
  <si>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</si>
  <si>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</si>
  <si>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</si>
  <si>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</si>
  <si>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</si>
  <si>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</si>
  <si>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</si>
  <si>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</si>
  <si>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</si>
  <si>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</si>
  <si>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</si>
  <si>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</si>
  <si>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</si>
  <si>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</si>
  <si>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</si>
  <si>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</si>
  <si>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</si>
  <si>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</si>
  <si>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</si>
  <si>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</si>
  <si>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</si>
  <si>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</si>
  <si>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</si>
  <si>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</si>
  <si>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</si>
  <si>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</si>
  <si>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</si>
  <si>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</si>
  <si>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</si>
  <si>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</si>
  <si>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</si>
  <si>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</si>
  <si>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</si>
  <si>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</si>
  <si>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</si>
  <si>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</si>
  <si>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</si>
  <si>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</si>
  <si>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</si>
  <si>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</si>
  <si>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</si>
  <si>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</si>
  <si>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</si>
  <si>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</si>
  <si>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</si>
  <si>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</si>
  <si>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</si>
  <si>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</si>
  <si>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</si>
  <si>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</si>
  <si>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</si>
  <si>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</si>
  <si>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</si>
  <si>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</si>
  <si>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</si>
  <si>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</si>
  <si>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</si>
  <si>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</si>
  <si>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</si>
  <si>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</si>
  <si>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</si>
  <si>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</si>
  <si>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</si>
  <si>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</si>
  <si>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</si>
  <si>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</si>
  <si>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</si>
  <si>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</si>
  <si>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</si>
  <si>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</si>
  <si>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</si>
  <si>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</si>
  <si>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</si>
  <si>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</si>
  <si>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</si>
  <si>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</si>
  <si>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</si>
  <si>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</si>
  <si>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</si>
  <si>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</si>
  <si>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</si>
  <si>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</si>
  <si>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</si>
  <si>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</si>
  <si>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</si>
  <si>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</si>
  <si>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</si>
  <si>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</si>
  <si>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</si>
  <si>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</si>
  <si>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</si>
  <si>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</si>
  <si>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</si>
  <si>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</si>
  <si>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</si>
  <si>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</si>
  <si>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</si>
  <si>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</si>
  <si>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</si>
  <si>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</si>
  <si>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</si>
  <si>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</si>
  <si>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</si>
  <si>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</si>
  <si>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</si>
  <si>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</si>
  <si>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</si>
  <si>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</si>
  <si>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</si>
  <si>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</si>
  <si>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</si>
  <si>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</si>
  <si>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</si>
  <si>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</si>
  <si>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</si>
  <si>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</si>
  <si>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</si>
  <si>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</si>
  <si>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</si>
  <si>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</si>
  <si>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</si>
  <si>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</si>
  <si>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</si>
  <si>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</si>
  <si>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</si>
  <si>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</si>
  <si>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</si>
  <si>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</si>
  <si>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</si>
  <si>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</si>
  <si>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</si>
  <si>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</si>
  <si>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</si>
  <si>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</si>
  <si>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</si>
  <si>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</si>
  <si>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</si>
  <si>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</si>
  <si>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</si>
  <si>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</si>
  <si>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</si>
  <si>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</si>
  <si>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</si>
  <si>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</si>
  <si>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</si>
  <si>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</si>
  <si>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</si>
  <si>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</si>
  <si>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</si>
  <si>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</si>
  <si>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</si>
  <si>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</si>
  <si>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</si>
  <si>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</si>
  <si>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</si>
  <si>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</si>
  <si>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</si>
  <si>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</si>
  <si>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</si>
  <si>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</si>
  <si>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</si>
  <si>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</si>
  <si>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</si>
  <si>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</si>
  <si>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</si>
  <si>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</si>
  <si>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</si>
  <si>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</si>
  <si>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</si>
  <si>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</si>
  <si>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</si>
  <si>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</si>
  <si>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</si>
  <si>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</si>
  <si>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</si>
  <si>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</si>
  <si>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</si>
  <si>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</si>
  <si>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</si>
  <si>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</si>
  <si>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</si>
  <si>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</si>
  <si>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</si>
  <si>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</si>
  <si>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</si>
  <si>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</si>
  <si>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</si>
  <si>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</si>
  <si>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</si>
  <si>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</si>
  <si>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</si>
  <si>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</si>
  <si>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</si>
  <si>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</si>
  <si>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</si>
  <si>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</si>
  <si>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</si>
  <si>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</si>
  <si>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</si>
  <si>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</si>
  <si>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</si>
  <si>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</si>
  <si>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</si>
  <si>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</si>
  <si>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</si>
  <si>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</si>
  <si>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</si>
  <si>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</si>
  <si>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</si>
  <si>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</si>
  <si>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</si>
  <si>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</si>
  <si>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</si>
  <si>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</si>
  <si>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</si>
  <si>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</si>
  <si>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</si>
  <si>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</si>
  <si>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</si>
  <si>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</si>
  <si>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</si>
  <si>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</si>
  <si>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</si>
  <si>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</si>
  <si>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</si>
  <si>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</si>
  <si>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</si>
  <si>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</si>
  <si>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</si>
  <si>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</si>
  <si>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</si>
  <si>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</si>
  <si>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</si>
  <si>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</si>
  <si>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</si>
  <si>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</si>
  <si>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</si>
  <si>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</si>
  <si>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</si>
  <si>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</si>
  <si>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</si>
  <si>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</si>
  <si>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</si>
  <si>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</si>
  <si>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</si>
  <si>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</si>
  <si>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</si>
  <si>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</si>
  <si>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</si>
  <si>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</si>
  <si>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</si>
  <si>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</si>
  <si>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</si>
  <si>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</si>
  <si>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</si>
  <si>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</si>
  <si>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</si>
  <si>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</si>
  <si>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</si>
  <si>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</si>
  <si>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</si>
  <si>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</si>
  <si>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</si>
  <si>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</si>
  <si>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</si>
  <si>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</si>
  <si>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</si>
  <si>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</si>
  <si>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</si>
  <si>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</si>
  <si>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</si>
  <si>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</si>
  <si>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</si>
  <si>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</si>
  <si>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</si>
  <si>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</si>
  <si>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</si>
  <si>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</si>
  <si>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</si>
  <si>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</si>
  <si>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</si>
  <si>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</si>
  <si>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</si>
  <si>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</si>
  <si>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</si>
  <si>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</si>
  <si>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</si>
  <si>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</si>
  <si>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</si>
  <si>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</si>
  <si>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</si>
  <si>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</si>
  <si>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</si>
  <si>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</si>
  <si>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</si>
  <si>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</si>
  <si>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</si>
  <si>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</si>
  <si>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</si>
  <si>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</si>
  <si>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</si>
  <si>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</si>
  <si>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</si>
  <si>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</si>
  <si>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</si>
  <si>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</si>
  <si>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</si>
  <si>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</si>
  <si>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</si>
  <si>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</si>
  <si>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</si>
  <si>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</si>
  <si>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</si>
  <si>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</si>
  <si>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</si>
  <si>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</si>
  <si>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</si>
  <si>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</si>
  <si>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</si>
  <si>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</si>
  <si>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</si>
  <si>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</si>
  <si>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</si>
  <si>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</si>
  <si>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</si>
  <si>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</si>
  <si>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</si>
  <si>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</si>
  <si>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</si>
  <si>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</si>
  <si>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</si>
  <si>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</si>
  <si>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</si>
  <si>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</si>
  <si>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</si>
  <si>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</si>
  <si>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</si>
  <si>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</si>
  <si>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</si>
  <si>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</si>
  <si>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</si>
  <si>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</si>
  <si>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</si>
  <si>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</si>
  <si>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</si>
  <si>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</si>
  <si>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</si>
  <si>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</si>
  <si>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</si>
  <si>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</si>
  <si>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</si>
  <si>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</si>
  <si>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</si>
  <si>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</si>
  <si>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</si>
  <si>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</si>
  <si>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</si>
  <si>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</si>
  <si>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</si>
  <si>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</si>
  <si>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</si>
  <si>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</si>
  <si>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</si>
  <si>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</si>
  <si>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</si>
  <si>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</si>
  <si>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</si>
  <si>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</si>
  <si>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</si>
  <si>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</si>
  <si>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</si>
  <si>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</si>
  <si>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</si>
  <si>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</si>
  <si>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</si>
  <si>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</si>
  <si>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</si>
  <si>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</si>
  <si>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</si>
  <si>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</si>
  <si>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</si>
  <si>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</si>
  <si>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</si>
  <si>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</si>
  <si>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</si>
  <si>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</si>
  <si>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</si>
  <si>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</si>
  <si>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</si>
  <si>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</si>
  <si>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</si>
  <si>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</si>
  <si>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</si>
  <si>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</si>
  <si>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</si>
  <si>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</si>
  <si>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</si>
  <si>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</si>
  <si>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</si>
  <si>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</si>
  <si>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</si>
  <si>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</si>
  <si>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</si>
  <si>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</si>
  <si>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</si>
  <si>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</si>
  <si>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</si>
  <si>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</si>
  <si>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</si>
  <si>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</si>
  <si>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</si>
  <si>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</si>
  <si>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</si>
  <si>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</si>
  <si>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</si>
  <si>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</si>
  <si>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</si>
  <si>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</si>
  <si>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</si>
  <si>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</si>
  <si>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</si>
  <si>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</si>
  <si>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</si>
  <si>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</si>
  <si>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</si>
  <si>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</si>
  <si>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</si>
  <si>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</si>
  <si>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</si>
  <si>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</si>
  <si>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</si>
  <si>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</si>
  <si>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</si>
  <si>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</si>
  <si>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</si>
  <si>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</si>
  <si>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</si>
  <si>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</si>
  <si>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</si>
  <si>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</si>
  <si>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</si>
  <si>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</si>
  <si>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</si>
  <si>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</si>
  <si>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</si>
  <si>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</si>
  <si>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</si>
  <si>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</si>
  <si>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</si>
  <si>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</si>
  <si>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</si>
  <si>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</si>
  <si>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</si>
  <si>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</si>
  <si>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</si>
  <si>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</si>
  <si>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</si>
  <si>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</si>
  <si>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</si>
  <si>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</si>
  <si>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</si>
  <si>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</si>
  <si>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</si>
  <si>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</si>
  <si>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</si>
  <si>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</si>
  <si>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</si>
  <si>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</si>
  <si>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</si>
  <si>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</si>
  <si>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</si>
  <si>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</si>
  <si>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</si>
  <si>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</si>
  <si>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</si>
  <si>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</si>
  <si>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</si>
  <si>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</si>
  <si>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</si>
  <si>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</si>
  <si>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</si>
  <si>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</si>
  <si>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</si>
  <si>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</si>
  <si>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</si>
  <si>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</si>
  <si>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</si>
  <si>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</si>
  <si>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</si>
  <si>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</si>
  <si>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</si>
  <si>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</si>
  <si>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</si>
  <si>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</si>
  <si>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</si>
  <si>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</si>
  <si>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</si>
  <si>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</si>
  <si>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</si>
  <si>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</si>
  <si>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</si>
  <si>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</si>
  <si>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</si>
  <si>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</si>
  <si>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</si>
  <si>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</si>
  <si>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</si>
  <si>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</si>
  <si>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</si>
  <si>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</si>
  <si>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</si>
  <si>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</si>
  <si>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</si>
  <si>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</si>
  <si>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</si>
  <si>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</si>
  <si>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</si>
  <si>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</si>
  <si>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</si>
  <si>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</si>
  <si>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</si>
  <si>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</si>
  <si>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</si>
  <si>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</si>
  <si>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</si>
  <si>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</si>
  <si>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</si>
  <si>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</si>
  <si>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</si>
  <si>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</si>
  <si>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</si>
  <si>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</si>
  <si>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</si>
  <si>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</si>
  <si>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</si>
  <si>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</si>
  <si>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</si>
  <si>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</si>
  <si>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</si>
  <si>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</si>
  <si>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</si>
  <si>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</si>
  <si>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</si>
  <si>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</si>
  <si>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</si>
  <si>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</si>
  <si>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</si>
  <si>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</si>
  <si>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</si>
  <si>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</si>
  <si>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</si>
  <si>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</si>
  <si>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</si>
  <si>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</si>
  <si>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</si>
  <si>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</si>
  <si>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</si>
  <si>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</si>
  <si>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</si>
  <si>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</si>
  <si>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</si>
  <si>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</si>
  <si>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</si>
  <si>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</si>
  <si>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</si>
  <si>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</si>
  <si>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</si>
  <si>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</si>
  <si>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</si>
  <si>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</si>
  <si>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</si>
  <si>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</si>
  <si>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</si>
  <si>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</si>
  <si>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</si>
  <si>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</si>
  <si>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</si>
  <si>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</si>
  <si>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</si>
  <si>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</si>
  <si>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</si>
  <si>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</si>
  <si>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</si>
  <si>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</si>
  <si>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</si>
  <si>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</si>
  <si>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</si>
  <si>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</si>
  <si>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</si>
  <si>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</si>
  <si>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</si>
  <si>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</si>
  <si>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</si>
  <si>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</si>
  <si>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</si>
  <si>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</si>
  <si>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</si>
  <si>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</si>
  <si>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</si>
  <si>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</si>
  <si>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</si>
  <si>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</si>
  <si>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</si>
  <si>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</si>
  <si>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</si>
  <si>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</si>
  <si>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</si>
  <si>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</si>
  <si>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</si>
  <si>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</si>
  <si>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</si>
  <si>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</si>
  <si>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</si>
  <si>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</si>
  <si>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</si>
  <si>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</si>
  <si>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</si>
  <si>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</si>
  <si>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</si>
  <si>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</si>
  <si>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</si>
  <si>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</si>
  <si>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</si>
  <si>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</si>
  <si>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</si>
  <si>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</si>
  <si>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</si>
  <si>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</si>
  <si>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</si>
  <si>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</si>
  <si>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</si>
  <si>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</si>
  <si>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</si>
  <si>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</si>
  <si>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</si>
  <si>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</si>
  <si>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</si>
  <si>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</si>
  <si>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</si>
  <si>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</si>
  <si>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</si>
  <si>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</si>
  <si>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</si>
  <si>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</si>
  <si>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</si>
  <si>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</si>
  <si>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</si>
  <si>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</si>
  <si>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</si>
  <si>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</si>
  <si>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</si>
  <si>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</si>
  <si>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</si>
  <si>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</si>
  <si>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</si>
  <si>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</si>
  <si>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</si>
  <si>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</si>
  <si>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</si>
  <si>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</si>
  <si>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</si>
  <si>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</si>
  <si>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</si>
  <si>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</si>
  <si>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</si>
  <si>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</si>
  <si>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</si>
  <si>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</si>
  <si>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</si>
  <si>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</si>
  <si>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</si>
  <si>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</si>
  <si>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</si>
  <si>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</si>
  <si>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</si>
  <si>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</si>
  <si>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</si>
  <si>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</si>
  <si>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</si>
  <si>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</si>
  <si>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</si>
  <si>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</si>
  <si>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</si>
  <si>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</si>
  <si>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</si>
  <si>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</si>
  <si>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</si>
  <si>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</si>
  <si>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</si>
  <si>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</si>
  <si>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</si>
  <si>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</si>
  <si>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</si>
  <si>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</si>
  <si>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</si>
  <si>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</si>
  <si>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</si>
  <si>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</si>
  <si>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</si>
  <si>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</si>
  <si>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</si>
  <si>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</si>
  <si>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</si>
  <si>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</si>
  <si>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</si>
  <si>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</si>
  <si>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</si>
  <si>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</si>
  <si>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</si>
  <si>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</si>
  <si>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</si>
  <si>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</si>
  <si>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</si>
  <si>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</si>
  <si>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</si>
  <si>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</si>
  <si>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</si>
  <si>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</si>
  <si>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</si>
  <si>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</si>
  <si>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</si>
  <si>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</si>
  <si>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</si>
  <si>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</si>
  <si>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</si>
  <si>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</si>
  <si>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</si>
  <si>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</si>
  <si>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</si>
  <si>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</si>
  <si>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</si>
  <si>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</si>
  <si>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</si>
  <si>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</si>
  <si>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</si>
  <si>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</si>
  <si>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</si>
  <si>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</si>
  <si>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</si>
  <si>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</si>
  <si>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</si>
  <si>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</si>
  <si>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</si>
  <si>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</si>
  <si>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</si>
  <si>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</si>
  <si>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</si>
  <si>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</si>
  <si>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</si>
  <si>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</si>
  <si>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</si>
  <si>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</si>
  <si>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</si>
  <si>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</si>
  <si>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</si>
  <si>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</si>
  <si>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</si>
  <si>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</si>
  <si>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</si>
  <si>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</si>
  <si>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</si>
  <si>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</si>
  <si>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</si>
  <si>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</si>
  <si>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</si>
  <si>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</si>
  <si>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</si>
  <si>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</si>
  <si>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</si>
  <si>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</si>
  <si>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</si>
  <si>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</si>
  <si>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</si>
  <si>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</si>
  <si>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</si>
  <si>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</si>
  <si>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</si>
  <si>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</si>
  <si>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</si>
  <si>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</si>
  <si>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</si>
  <si>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</si>
  <si>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</si>
  <si>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</si>
  <si>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</si>
  <si>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</si>
  <si>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</si>
  <si>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</si>
  <si>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</si>
  <si>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</si>
  <si>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</si>
  <si>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</si>
  <si>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</si>
  <si>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</si>
  <si>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</si>
  <si>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</si>
  <si>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</si>
  <si>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</si>
  <si>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</si>
  <si>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</si>
  <si>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</si>
  <si>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</si>
  <si>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</si>
  <si>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</si>
  <si>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</si>
  <si>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</si>
  <si>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</si>
  <si>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</si>
  <si>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</si>
  <si>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</si>
  <si>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</si>
  <si>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</si>
  <si>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</si>
  <si>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</si>
  <si>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</si>
  <si>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</si>
  <si>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</si>
  <si>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</si>
  <si>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</si>
  <si>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</si>
  <si>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</si>
  <si>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</si>
  <si>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</si>
  <si>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</si>
  <si>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</si>
  <si>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</si>
  <si>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</si>
  <si>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</si>
  <si>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</si>
  <si>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</si>
  <si>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</si>
  <si>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</si>
  <si>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</si>
  <si>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</si>
  <si>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</si>
  <si>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</si>
  <si>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</si>
  <si>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</si>
  <si>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</si>
  <si>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</si>
  <si>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</si>
  <si>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</si>
  <si>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</si>
  <si>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</si>
  <si>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</si>
  <si>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</si>
  <si>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</si>
  <si>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</si>
  <si>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</si>
  <si>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</si>
  <si>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</si>
  <si>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</si>
  <si>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</si>
  <si>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</si>
  <si>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</si>
  <si>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</si>
  <si>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</si>
  <si>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</si>
  <si>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</si>
  <si>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</si>
  <si>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</si>
  <si>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</si>
  <si>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</si>
  <si>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</si>
  <si>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</si>
  <si>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</si>
  <si>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</si>
  <si>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</si>
  <si>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</si>
  <si>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</si>
  <si>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</si>
  <si>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</si>
  <si>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</si>
  <si>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</si>
  <si>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</si>
  <si>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</si>
  <si>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</si>
  <si>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</si>
  <si>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</si>
  <si>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</si>
  <si>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</si>
  <si>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</si>
  <si>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</si>
  <si>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</si>
  <si>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</si>
  <si>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</si>
  <si>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</si>
  <si>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</si>
  <si>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</si>
  <si>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</si>
  <si>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</si>
  <si>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</si>
  <si>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</si>
  <si>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</si>
  <si>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</si>
  <si>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</si>
  <si>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</si>
  <si>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</si>
  <si>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</si>
  <si>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</si>
  <si>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</si>
  <si>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</si>
  <si>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</si>
  <si>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</si>
  <si>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</si>
  <si>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</si>
  <si>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</si>
  <si>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</si>
  <si>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</si>
  <si>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</si>
  <si>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</si>
  <si>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</si>
  <si>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</si>
  <si>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</si>
  <si>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</si>
  <si>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</si>
  <si>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</si>
  <si>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</si>
  <si>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</si>
  <si>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</si>
  <si>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</si>
  <si>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</si>
  <si>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</si>
  <si>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</si>
  <si>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</si>
  <si>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</si>
  <si>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</si>
  <si>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</si>
  <si>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</si>
  <si>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</si>
  <si>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</si>
  <si>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</si>
  <si>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</si>
  <si>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</si>
  <si>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</si>
  <si>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</si>
  <si>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</si>
  <si>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</si>
  <si>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</si>
  <si>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</si>
  <si>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</si>
  <si>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</si>
  <si>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</si>
  <si>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</si>
  <si>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</si>
  <si>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</si>
  <si>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</si>
  <si>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</si>
  <si>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</si>
  <si>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</si>
  <si>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</si>
  <si>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</si>
  <si>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</si>
  <si>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</si>
  <si>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</si>
  <si>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</si>
  <si>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</si>
  <si>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</si>
  <si>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</si>
  <si>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</si>
  <si>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</si>
  <si>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</si>
  <si>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</si>
  <si>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</si>
  <si>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</si>
  <si>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</si>
  <si>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</si>
  <si>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</si>
  <si>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</si>
  <si>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</si>
  <si>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</si>
  <si>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</si>
  <si>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</si>
  <si>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</si>
  <si>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</si>
  <si>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</si>
  <si>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</si>
  <si>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</si>
  <si>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</si>
  <si>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</si>
  <si>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</si>
  <si>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</si>
  <si>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</si>
  <si>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</si>
  <si>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</si>
  <si>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</si>
  <si>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</si>
  <si>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</si>
  <si>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</si>
  <si>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</si>
  <si>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</si>
  <si>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</si>
  <si>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</si>
  <si>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</si>
  <si>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</si>
  <si>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</si>
  <si>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</si>
  <si>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</si>
  <si>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</si>
  <si>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</si>
  <si>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</si>
  <si>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</si>
  <si>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</si>
  <si>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</si>
  <si>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</si>
  <si>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</si>
  <si>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</si>
  <si>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</si>
  <si>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</si>
  <si>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</si>
  <si>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</si>
  <si>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</si>
  <si>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</si>
  <si>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</si>
  <si>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</si>
  <si>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</si>
  <si>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</si>
  <si>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</si>
  <si>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</si>
  <si>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</si>
  <si>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</si>
  <si>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</si>
  <si>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</si>
  <si>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</si>
  <si>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</si>
  <si>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</si>
  <si>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</si>
  <si>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</si>
  <si>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</si>
  <si>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</si>
  <si>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</si>
  <si>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</si>
  <si>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</si>
  <si>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</si>
  <si>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</si>
  <si>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</si>
  <si>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</si>
  <si>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</si>
  <si>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</si>
  <si>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</si>
  <si>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</si>
  <si>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</si>
  <si>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</si>
  <si>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</si>
  <si>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</si>
  <si>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</si>
  <si>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</si>
  <si>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</si>
  <si>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</si>
  <si>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</si>
  <si>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</si>
  <si>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</si>
  <si>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</si>
  <si>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</si>
  <si>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</si>
  <si>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</si>
  <si>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</si>
  <si>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</si>
  <si>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</si>
  <si>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</si>
  <si>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</si>
  <si>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</si>
  <si>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</si>
  <si>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</si>
  <si>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</si>
  <si>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</si>
  <si>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</si>
  <si>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</si>
  <si>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</si>
  <si>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</si>
  <si>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</si>
  <si>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</si>
  <si>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</si>
  <si>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</si>
  <si>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</si>
  <si>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</si>
  <si>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</si>
  <si>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</si>
  <si>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</si>
  <si>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</si>
  <si>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</si>
  <si>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</si>
  <si>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</si>
  <si>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</si>
  <si>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</si>
  <si>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</si>
  <si>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</si>
  <si>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</si>
  <si>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</si>
  <si>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</si>
  <si>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</si>
  <si>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</si>
  <si>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</si>
  <si>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</si>
  <si>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</si>
  <si>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</si>
  <si>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</si>
  <si>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</si>
  <si>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</si>
  <si>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</si>
  <si>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</si>
  <si>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</si>
  <si>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</si>
  <si>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</si>
  <si>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</si>
  <si>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</si>
  <si>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</si>
  <si>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</si>
  <si>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</si>
  <si>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</si>
  <si>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</si>
  <si>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</si>
  <si>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</si>
  <si>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</si>
  <si>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</si>
  <si>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</si>
  <si>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</si>
  <si>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</si>
  <si>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</si>
  <si>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</si>
  <si>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</si>
  <si>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</si>
  <si>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</si>
  <si>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</si>
  <si>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</si>
  <si>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</si>
  <si>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</si>
  <si>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</si>
  <si>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</si>
  <si>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</si>
  <si>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</si>
  <si>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</si>
  <si>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</si>
  <si>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</si>
  <si>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</si>
  <si>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</si>
  <si>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</si>
  <si>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</si>
  <si>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</si>
  <si>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</si>
  <si>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</si>
  <si>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</si>
  <si>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</si>
  <si>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</si>
  <si>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</si>
  <si>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</si>
  <si>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</si>
  <si>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</si>
  <si>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</si>
  <si>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</si>
  <si>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</si>
  <si>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</si>
  <si>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</si>
  <si>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</si>
  <si>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</si>
  <si>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</si>
  <si>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</si>
  <si>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</si>
  <si>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</si>
  <si>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</si>
  <si>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</si>
  <si>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</si>
  <si>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</si>
  <si>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</si>
  <si>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</si>
  <si>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</si>
  <si>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</si>
  <si>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</si>
  <si>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</si>
  <si>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</si>
  <si>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</si>
  <si>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</si>
  <si>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</si>
  <si>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</si>
  <si>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</si>
  <si>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</si>
  <si>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</si>
  <si>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</si>
  <si>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</si>
  <si>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</si>
  <si>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</si>
  <si>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</si>
  <si>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</si>
  <si>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</si>
  <si>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</si>
  <si>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</si>
  <si>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</si>
  <si>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</si>
  <si>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</si>
  <si>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</si>
  <si>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</si>
  <si>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</si>
  <si>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</si>
  <si>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</si>
  <si>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</si>
  <si>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</si>
  <si>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</si>
  <si>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</si>
  <si>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</si>
  <si>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</si>
  <si>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</si>
  <si>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</si>
  <si>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</si>
  <si>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</si>
  <si>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</si>
  <si>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</si>
  <si>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</si>
  <si>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</si>
  <si>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</si>
  <si>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</si>
  <si>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</si>
  <si>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</si>
  <si>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</si>
  <si>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</si>
  <si>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</si>
  <si>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</si>
  <si>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</si>
  <si>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</si>
  <si>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</si>
  <si>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</si>
  <si>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</si>
  <si>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</si>
  <si>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</si>
  <si>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</si>
  <si>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</si>
  <si>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</si>
  <si>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</si>
  <si>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</si>
  <si>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</si>
  <si>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</si>
  <si>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</si>
  <si>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</si>
  <si>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</si>
  <si>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</si>
  <si>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</si>
  <si>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</si>
  <si>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</si>
  <si>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</si>
  <si>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</si>
  <si>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</si>
  <si>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</si>
  <si>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</si>
  <si>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</si>
  <si>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</si>
  <si>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</si>
  <si>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</si>
  <si>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</si>
  <si>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</si>
  <si>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</si>
  <si>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</si>
  <si>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</si>
  <si>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</si>
  <si>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</si>
  <si>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</si>
  <si>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</si>
  <si>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</si>
  <si>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</si>
  <si>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</si>
  <si>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</si>
  <si>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</si>
  <si>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</si>
  <si>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</si>
  <si>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</si>
  <si>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</si>
  <si>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</si>
  <si>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</si>
  <si>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</si>
  <si>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</si>
  <si>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</si>
  <si>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</si>
  <si>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</si>
  <si>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</si>
  <si>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</si>
  <si>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</si>
  <si>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</si>
  <si>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</si>
  <si>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</si>
  <si>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</si>
  <si>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</si>
  <si>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</si>
  <si>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</si>
  <si>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</si>
  <si>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</si>
  <si>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</si>
  <si>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</si>
  <si>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</si>
  <si>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</si>
  <si>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</si>
  <si>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</si>
  <si>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</si>
  <si>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</si>
  <si>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</si>
  <si>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</si>
  <si>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</si>
  <si>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</si>
  <si>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</si>
  <si>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</si>
  <si>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</si>
  <si>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</si>
  <si>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</si>
  <si>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</si>
  <si>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</si>
  <si>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</si>
  <si>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</si>
  <si>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</si>
  <si>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</si>
  <si>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</si>
  <si>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</si>
  <si>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</si>
  <si>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</si>
  <si>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</si>
  <si>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</si>
  <si>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</si>
  <si>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</si>
  <si>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</si>
  <si>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</si>
  <si>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</si>
  <si>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</si>
  <si>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</si>
  <si>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</si>
  <si>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</si>
  <si>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</si>
  <si>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</si>
  <si>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</si>
  <si>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</si>
  <si>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</si>
  <si>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</si>
  <si>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</si>
  <si>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</si>
  <si>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</si>
  <si>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</si>
  <si>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</si>
  <si>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</si>
  <si>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</si>
  <si>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</si>
  <si>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</si>
  <si>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</si>
  <si>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</si>
  <si>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</si>
  <si>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</si>
  <si>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</si>
  <si>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</si>
  <si>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</si>
  <si>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</si>
  <si>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</si>
  <si>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</si>
  <si>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</si>
  <si>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</si>
  <si>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</si>
  <si>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</si>
  <si>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</si>
  <si>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</si>
  <si>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</si>
  <si>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</si>
  <si>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</si>
  <si>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</si>
  <si>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</si>
  <si>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</si>
  <si>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</si>
  <si>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</si>
  <si>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</si>
  <si>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</si>
  <si>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</si>
  <si>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</si>
  <si>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</si>
  <si>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</si>
  <si>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</si>
  <si>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</si>
  <si>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</si>
  <si>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</si>
  <si>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</si>
  <si>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</si>
  <si>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</si>
  <si>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</si>
  <si>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</si>
  <si>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</si>
  <si>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</si>
  <si>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</si>
  <si>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</si>
  <si>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</si>
  <si>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</si>
  <si>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</si>
  <si>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</si>
  <si>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</si>
  <si>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</si>
  <si>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</si>
  <si>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</si>
  <si>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</si>
  <si>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</si>
  <si>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</si>
  <si>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</si>
  <si>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</si>
  <si>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</si>
  <si>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</si>
  <si>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</si>
  <si>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</si>
  <si>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</si>
  <si>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</si>
  <si>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</si>
  <si>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</si>
  <si>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</si>
  <si>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</si>
  <si>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</si>
  <si>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</si>
  <si>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</si>
  <si>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</si>
  <si>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</si>
  <si>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</si>
  <si>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</si>
  <si>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</si>
  <si>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</si>
  <si>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</si>
  <si>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</si>
  <si>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</si>
  <si>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</si>
  <si>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</si>
  <si>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</si>
  <si>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</si>
  <si>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</si>
  <si>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</si>
  <si>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</si>
  <si>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</si>
  <si>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</si>
  <si>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</si>
  <si>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</si>
  <si>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</si>
  <si>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</si>
  <si>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</si>
  <si>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</si>
  <si>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</si>
  <si>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</si>
  <si>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</si>
  <si>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</si>
  <si>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</si>
  <si>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</si>
  <si>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</si>
  <si>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</si>
  <si>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</si>
  <si>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</si>
  <si>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</si>
  <si>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</si>
  <si>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</si>
  <si>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</si>
  <si>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</si>
  <si>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</si>
  <si>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</si>
  <si>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</si>
  <si>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</si>
  <si>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</si>
  <si>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</si>
  <si>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</si>
  <si>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</si>
  <si>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</si>
  <si>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</si>
  <si>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</si>
  <si>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</si>
  <si>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</si>
  <si>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</si>
  <si>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</si>
  <si>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</si>
  <si>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</si>
  <si>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</si>
  <si>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</si>
  <si>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</si>
  <si>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</si>
  <si>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</si>
  <si>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</si>
  <si>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</si>
  <si>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</si>
  <si>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</si>
  <si>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</si>
  <si>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</si>
  <si>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</si>
  <si>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</si>
  <si>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</si>
  <si>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</si>
  <si>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</si>
  <si>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</si>
  <si>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</si>
  <si>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</si>
  <si>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</si>
  <si>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</si>
  <si>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</si>
  <si>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</si>
  <si>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</si>
  <si>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</si>
  <si>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</si>
  <si>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</si>
  <si>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</si>
  <si>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</si>
  <si>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</si>
  <si>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</si>
  <si>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</si>
  <si>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</si>
  <si>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</si>
  <si>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</si>
  <si>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</si>
  <si>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</si>
  <si>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</si>
  <si>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</si>
  <si>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</si>
  <si>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</si>
  <si>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</si>
  <si>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</si>
  <si>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</si>
  <si>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</si>
  <si>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</si>
  <si>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</si>
  <si>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</si>
  <si>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</si>
  <si>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</si>
  <si>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</si>
  <si>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</si>
  <si>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</si>
  <si>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</si>
  <si>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</si>
  <si>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</si>
  <si>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</si>
  <si>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</si>
  <si>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</si>
  <si>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</si>
  <si>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</si>
  <si>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</si>
  <si>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</si>
  <si>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</si>
  <si>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</si>
  <si>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</si>
  <si>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</si>
  <si>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</si>
  <si>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</si>
  <si>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</si>
  <si>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</si>
  <si>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</si>
  <si>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</si>
  <si>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</si>
  <si>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</si>
  <si>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</si>
  <si>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</si>
  <si>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</si>
  <si>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</si>
  <si>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</si>
  <si>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</si>
  <si>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</si>
  <si>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</si>
  <si>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</si>
  <si>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</si>
  <si>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</si>
  <si>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</si>
  <si>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</si>
  <si>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</si>
  <si>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</si>
  <si>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</si>
  <si>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</si>
  <si>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</si>
  <si>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</si>
  <si>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</si>
  <si>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</si>
  <si>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</si>
  <si>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</si>
  <si>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</si>
  <si>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</si>
  <si>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</si>
  <si>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</si>
  <si>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</si>
  <si>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</si>
  <si>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</si>
  <si>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</si>
  <si>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</si>
  <si>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</si>
  <si>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</si>
  <si>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</si>
  <si>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</si>
  <si>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</si>
  <si>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</si>
  <si>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</si>
  <si>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</si>
  <si>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</si>
  <si>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</si>
  <si>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</si>
  <si>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</si>
  <si>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</si>
  <si>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</si>
  <si>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</si>
  <si>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</si>
  <si>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</si>
  <si>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</si>
  <si>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</si>
  <si>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</si>
  <si>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</si>
  <si>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</si>
  <si>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</si>
  <si>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</si>
  <si>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</si>
  <si>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</si>
  <si>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</si>
  <si>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</si>
  <si>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</si>
  <si>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</si>
  <si>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</si>
  <si>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</si>
  <si>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</si>
  <si>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</si>
  <si>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</si>
  <si>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</si>
  <si>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</si>
  <si>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</si>
  <si>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</si>
  <si>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</si>
  <si>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</si>
  <si>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</si>
  <si>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</si>
  <si>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</si>
  <si>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</si>
  <si>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</si>
  <si>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</si>
  <si>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</si>
  <si>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</si>
  <si>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</si>
  <si>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</si>
  <si>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</si>
  <si>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</si>
  <si>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</si>
  <si>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</si>
  <si>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</si>
  <si>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</si>
  <si>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</si>
  <si>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</si>
  <si>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</si>
  <si>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</si>
  <si>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</si>
  <si>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</si>
  <si>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</si>
  <si>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</si>
  <si>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</si>
  <si>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</si>
  <si>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</si>
  <si>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</si>
  <si>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</si>
  <si>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</si>
  <si>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</si>
  <si>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</si>
  <si>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</si>
  <si>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</si>
  <si>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</si>
  <si>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</si>
  <si>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</si>
  <si>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</si>
  <si>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</si>
  <si>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</si>
  <si>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</si>
  <si>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</si>
  <si>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</si>
  <si>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</si>
  <si>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</si>
  <si>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</si>
  <si>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</si>
  <si>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</si>
  <si>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</si>
  <si>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</si>
  <si>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</si>
  <si>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</si>
  <si>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</si>
  <si>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</si>
  <si>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</si>
  <si>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</si>
  <si>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</si>
  <si>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</si>
  <si>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</si>
  <si>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</si>
  <si>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</si>
  <si>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</si>
  <si>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</si>
  <si>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</si>
  <si>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</si>
  <si>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</si>
  <si>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</si>
  <si>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</si>
  <si>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</si>
  <si>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</si>
  <si>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</si>
  <si>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</si>
  <si>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</si>
  <si>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</si>
  <si>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</si>
  <si>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</si>
  <si>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</si>
  <si>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</si>
  <si>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</si>
  <si>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</si>
  <si>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</si>
  <si>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</si>
  <si>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</si>
  <si>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</si>
  <si>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</si>
  <si>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</si>
  <si>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</si>
  <si>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</si>
  <si>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</si>
  <si>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</si>
  <si>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</si>
  <si>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</si>
  <si>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</si>
  <si>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</si>
  <si>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</si>
  <si>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</si>
  <si>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</si>
  <si>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</si>
  <si>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</si>
  <si>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</si>
  <si>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</si>
  <si>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</si>
  <si>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</si>
  <si>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</si>
  <si>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</si>
  <si>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</si>
  <si>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</si>
  <si>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</si>
  <si>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</si>
  <si>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</si>
  <si>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</si>
  <si>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</si>
  <si>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</si>
  <si>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</si>
  <si>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</si>
  <si>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</si>
  <si>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</si>
  <si>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</si>
  <si>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</si>
  <si>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</si>
  <si>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</si>
  <si>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</si>
  <si>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</si>
  <si>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</si>
  <si>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</si>
  <si>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</si>
  <si>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</si>
  <si>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</si>
  <si>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</si>
  <si>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</si>
  <si>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</si>
  <si>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</si>
  <si>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</si>
  <si>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</si>
  <si>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</si>
  <si>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</si>
  <si>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</si>
  <si>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</si>
  <si>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</si>
  <si>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</si>
  <si>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</si>
  <si>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</si>
  <si>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</si>
  <si>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</si>
  <si>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</si>
  <si>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</si>
  <si>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</si>
  <si>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</si>
  <si>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</si>
  <si>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</si>
  <si>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</si>
  <si>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</si>
  <si>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</si>
  <si>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</si>
  <si>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</si>
  <si>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</si>
  <si>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</si>
  <si>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</si>
  <si>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</si>
  <si>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</si>
  <si>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</si>
  <si>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</si>
  <si>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</si>
  <si>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</si>
  <si>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</si>
  <si>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</si>
  <si>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</si>
  <si>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</si>
  <si>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</si>
  <si>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</si>
  <si>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</si>
  <si>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</si>
  <si>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</si>
  <si>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</si>
  <si>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</si>
  <si>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</si>
  <si>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</si>
  <si>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</si>
  <si>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</si>
  <si>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</si>
  <si>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</si>
  <si>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</si>
  <si>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</si>
  <si>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</si>
  <si>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</si>
  <si>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</si>
  <si>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</si>
  <si>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</si>
  <si>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</si>
  <si>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</si>
  <si>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</si>
  <si>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</si>
  <si>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</si>
  <si>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</si>
  <si>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</si>
  <si>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</si>
  <si>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</si>
  <si>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</si>
  <si>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</si>
  <si>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</si>
  <si>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</si>
  <si>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</si>
  <si>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</si>
  <si>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</si>
  <si>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</si>
  <si>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</si>
  <si>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</si>
  <si>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</si>
  <si>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</si>
  <si>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</si>
  <si>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</si>
  <si>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</si>
  <si>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</si>
  <si>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</si>
  <si>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</si>
  <si>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</si>
  <si>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</si>
  <si>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</si>
  <si>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</si>
  <si>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</si>
  <si>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</si>
  <si>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</si>
  <si>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</si>
  <si>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</si>
  <si>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</si>
  <si>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</si>
  <si>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</si>
  <si>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</si>
  <si>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</si>
  <si>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</si>
  <si>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</si>
  <si>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</si>
  <si>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</si>
  <si>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</si>
  <si>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</si>
  <si>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</si>
  <si>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</si>
  <si>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</si>
  <si>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</si>
  <si>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</si>
  <si>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</si>
  <si>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</si>
  <si>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</si>
  <si>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</si>
  <si>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</si>
  <si>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</si>
  <si>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</si>
  <si>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</si>
  <si>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</si>
  <si>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</si>
  <si>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</si>
  <si>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</si>
  <si>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</si>
  <si>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</si>
  <si>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</si>
  <si>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</si>
  <si>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</si>
  <si>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</si>
  <si>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</si>
  <si>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</si>
  <si>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</si>
  <si>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</si>
  <si>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</si>
  <si>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</si>
  <si>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</si>
  <si>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</si>
  <si>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</si>
  <si>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</si>
  <si>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</si>
  <si>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</si>
  <si>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</si>
  <si>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</si>
  <si>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</si>
  <si>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</si>
  <si>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</si>
  <si>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</si>
  <si>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</si>
  <si>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</si>
  <si>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</si>
  <si>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</si>
  <si>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</si>
  <si>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</si>
  <si>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</si>
  <si>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</si>
  <si>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</si>
  <si>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</si>
  <si>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</si>
  <si>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</si>
  <si>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</si>
  <si>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</si>
  <si>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</si>
  <si>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</si>
  <si>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</si>
  <si>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</si>
  <si>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</si>
  <si>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</si>
  <si>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</si>
  <si>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</si>
  <si>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</si>
  <si>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</si>
  <si>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</si>
  <si>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</si>
  <si>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</si>
  <si>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</si>
  <si>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</si>
  <si>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</si>
  <si>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</si>
  <si>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</si>
  <si>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</si>
  <si>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</si>
  <si>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</si>
  <si>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</si>
  <si>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</si>
  <si>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</si>
  <si>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</si>
  <si>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</si>
  <si>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</si>
  <si>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</si>
  <si>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</si>
  <si>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</si>
  <si>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</si>
  <si>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</si>
  <si>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</si>
  <si>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</si>
  <si>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</si>
  <si>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</si>
  <si>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</si>
  <si>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</si>
  <si>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</si>
  <si>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</si>
  <si>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</si>
  <si>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</si>
  <si>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</si>
  <si>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</si>
  <si>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</si>
  <si>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</si>
  <si>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</si>
  <si>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</si>
  <si>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</si>
  <si>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</si>
  <si>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</si>
  <si>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</si>
  <si>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</si>
  <si>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</si>
  <si>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</si>
  <si>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</si>
  <si>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</si>
  <si>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</si>
  <si>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</si>
  <si>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</si>
  <si>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</si>
  <si>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</si>
  <si>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</si>
  <si>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</si>
  <si>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</si>
  <si>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</si>
  <si>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</si>
  <si>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</si>
  <si>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</si>
  <si>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</si>
  <si>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</si>
  <si>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</si>
  <si>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</si>
  <si>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</si>
  <si>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</si>
  <si>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</si>
  <si>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</si>
  <si>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</si>
  <si>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</si>
  <si>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</si>
  <si>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</si>
  <si>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</si>
  <si>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</si>
  <si>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</si>
  <si>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</si>
  <si>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</si>
  <si>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</si>
  <si>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</si>
  <si>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</si>
  <si>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</si>
  <si>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</si>
  <si>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</si>
  <si>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</si>
  <si>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</si>
  <si>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</si>
  <si>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</si>
  <si>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</si>
  <si>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</si>
  <si>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</si>
  <si>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</si>
  <si>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</si>
  <si>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</si>
  <si>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</si>
  <si>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</si>
  <si>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</si>
  <si>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</si>
  <si>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</si>
  <si>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</si>
  <si>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</si>
  <si>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</si>
  <si>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</si>
  <si>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</si>
  <si>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</si>
  <si>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</si>
  <si>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</si>
  <si>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</si>
  <si>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</si>
  <si>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</si>
  <si>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</si>
  <si>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</si>
  <si>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</si>
  <si>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</si>
  <si>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</si>
  <si>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</si>
  <si>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</si>
  <si>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</si>
  <si>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</si>
  <si>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</si>
  <si>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</si>
  <si>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</si>
  <si>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</si>
  <si>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</si>
  <si>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</si>
  <si>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</si>
  <si>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</si>
  <si>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</si>
  <si>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</si>
  <si>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</si>
  <si>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</si>
  <si>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</si>
  <si>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</si>
  <si>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</si>
  <si>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</si>
  <si>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</si>
  <si>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</si>
  <si>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</si>
  <si>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</si>
  <si>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</si>
  <si>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</si>
  <si>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</si>
  <si>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</si>
  <si>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</si>
  <si>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</si>
  <si>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</si>
  <si>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</si>
  <si>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</si>
  <si>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</si>
  <si>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</si>
  <si>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</si>
  <si>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</si>
  <si>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</si>
  <si>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</si>
  <si>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</si>
  <si>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</si>
  <si>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</si>
  <si>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</si>
  <si>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</si>
  <si>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</si>
  <si>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</si>
  <si>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</si>
  <si>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</si>
  <si>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</si>
  <si>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</si>
  <si>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</si>
  <si>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</si>
  <si>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</si>
  <si>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</si>
  <si>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</si>
  <si>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</si>
  <si>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</si>
  <si>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</si>
  <si>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</si>
  <si>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</si>
  <si>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</si>
  <si>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</si>
  <si>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</si>
  <si>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</si>
  <si>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</si>
  <si>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</si>
  <si>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</si>
  <si>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</si>
  <si>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</si>
  <si>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</si>
  <si>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</si>
  <si>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</si>
  <si>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</si>
  <si>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</si>
  <si>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</si>
  <si>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</si>
  <si>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</si>
  <si>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</si>
  <si>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</si>
  <si>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</si>
  <si>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</si>
  <si>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</si>
  <si>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</si>
  <si>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</si>
  <si>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</si>
  <si>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</si>
  <si>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</si>
  <si>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</si>
  <si>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</si>
  <si>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</si>
  <si>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</si>
  <si>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</si>
  <si>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</si>
  <si>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</si>
  <si>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</si>
  <si>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</si>
  <si>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</si>
  <si>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</si>
  <si>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</si>
  <si>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</si>
  <si>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</si>
  <si>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</si>
  <si>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</si>
  <si>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</si>
  <si>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</si>
  <si>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</si>
  <si>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</si>
  <si>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</si>
  <si>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</si>
  <si>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</si>
  <si>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</si>
  <si>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</si>
  <si>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</si>
  <si>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</si>
  <si>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</si>
  <si>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</si>
  <si>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</si>
  <si>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</si>
  <si>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</si>
  <si>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</si>
  <si>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</si>
  <si>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</si>
  <si>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</si>
  <si>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</si>
  <si>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</si>
  <si>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</si>
  <si>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</si>
  <si>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</si>
  <si>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</si>
  <si>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</si>
  <si>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</si>
  <si>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</si>
  <si>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</si>
  <si>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</si>
  <si>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</si>
  <si>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</si>
  <si>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</si>
  <si>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</si>
  <si>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</si>
  <si>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</si>
  <si>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</si>
  <si>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</si>
  <si>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</si>
  <si>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</si>
  <si>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</si>
  <si>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</si>
  <si>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</si>
  <si>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</si>
  <si>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</si>
  <si>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</si>
  <si>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</si>
  <si>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</si>
  <si>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</si>
  <si>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</si>
  <si>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</si>
  <si>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</si>
  <si>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</si>
  <si>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</si>
  <si>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</si>
  <si>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</si>
  <si>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</si>
  <si>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</si>
  <si>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</si>
  <si>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</si>
  <si>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</si>
  <si>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</si>
  <si>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</si>
  <si>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</si>
  <si>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</si>
  <si>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</si>
  <si>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</si>
  <si>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</si>
  <si>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</si>
  <si>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</si>
  <si>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</si>
  <si>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</si>
  <si>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</si>
  <si>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</si>
  <si>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</si>
  <si>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</si>
  <si>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</si>
  <si>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</si>
  <si>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</si>
  <si>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</si>
  <si>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</si>
  <si>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</si>
  <si>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</si>
  <si>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</si>
  <si>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</si>
  <si>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</si>
  <si>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</si>
  <si>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</si>
  <si>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</si>
  <si>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</si>
  <si>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</si>
  <si>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</si>
  <si>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</si>
  <si>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</si>
  <si>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</si>
  <si>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</si>
  <si>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</si>
  <si>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</si>
  <si>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</si>
  <si>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</si>
  <si>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</si>
  <si>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</si>
  <si>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</si>
  <si>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</si>
  <si>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</si>
  <si>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</si>
  <si>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</si>
  <si>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</si>
  <si>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</si>
  <si>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</si>
  <si>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</si>
  <si>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</si>
  <si>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</si>
  <si>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</si>
  <si>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</si>
  <si>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</si>
  <si>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</si>
  <si>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</si>
  <si>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</si>
  <si>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</si>
  <si>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</si>
  <si>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</si>
  <si>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</si>
  <si>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</si>
  <si>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</si>
  <si>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</si>
  <si>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</si>
  <si>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</si>
  <si>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</si>
  <si>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</si>
  <si>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</si>
  <si>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</si>
  <si>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</si>
  <si>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</si>
  <si>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</si>
  <si>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</si>
  <si>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</si>
  <si>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</si>
  <si>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</si>
  <si>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</si>
  <si>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</si>
  <si>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</si>
  <si>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</si>
  <si>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</si>
  <si>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</si>
  <si>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</si>
  <si>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</si>
  <si>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</si>
  <si>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</si>
  <si>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</si>
  <si>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</si>
  <si>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</si>
  <si>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</si>
  <si>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</si>
  <si>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</si>
  <si>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</si>
  <si>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</si>
  <si>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</si>
  <si>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</si>
  <si>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</si>
  <si>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</si>
  <si>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</si>
  <si>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</si>
  <si>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</si>
  <si>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</si>
  <si>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</si>
  <si>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</si>
  <si>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</si>
  <si>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</si>
  <si>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</si>
  <si>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</si>
  <si>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</si>
  <si>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</si>
  <si>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</si>
  <si>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</si>
  <si>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</si>
  <si>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</si>
  <si>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</si>
  <si>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</si>
  <si>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</si>
  <si>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</si>
  <si>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</si>
  <si>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</si>
  <si>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</si>
  <si>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</si>
  <si>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</si>
  <si>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</si>
  <si>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</si>
  <si>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</si>
  <si>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</si>
  <si>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</si>
  <si>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</si>
  <si>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</si>
  <si>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</si>
  <si>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</si>
  <si>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</si>
  <si>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</si>
  <si>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</si>
  <si>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</si>
  <si>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</si>
  <si>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</si>
  <si>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</si>
  <si>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</si>
  <si>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</si>
  <si>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</si>
  <si>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</si>
  <si>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</si>
  <si>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</si>
  <si>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</si>
  <si>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</si>
  <si>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</si>
  <si>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</si>
  <si>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</si>
  <si>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</si>
  <si>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</si>
  <si>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</si>
  <si>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</si>
  <si>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</si>
  <si>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</si>
  <si>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</si>
  <si>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</si>
  <si>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</si>
  <si>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</si>
  <si>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</si>
  <si>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</si>
  <si>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</si>
  <si>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</si>
  <si>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</si>
  <si>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</si>
  <si>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</si>
  <si>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</si>
  <si>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</si>
  <si>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</si>
  <si>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</si>
  <si>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</si>
  <si>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</si>
  <si>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</si>
  <si>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</si>
  <si>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</si>
  <si>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</si>
  <si>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</si>
  <si>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</si>
  <si>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</si>
  <si>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</si>
  <si>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</si>
  <si>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</si>
  <si>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</si>
  <si>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</si>
  <si>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</si>
  <si>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</si>
  <si>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</si>
  <si>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</si>
  <si>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</si>
  <si>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</si>
  <si>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</si>
  <si>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</si>
  <si>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</si>
  <si>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</si>
  <si>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</si>
  <si>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</si>
  <si>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</si>
  <si>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</si>
  <si>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</si>
  <si>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</si>
  <si>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</si>
  <si>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</si>
  <si>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</si>
  <si>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</si>
  <si>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</si>
  <si>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</si>
  <si>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</si>
  <si>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</si>
  <si>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</si>
  <si>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</si>
  <si>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</si>
  <si>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</si>
  <si>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</si>
  <si>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</si>
  <si>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</si>
  <si>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</si>
  <si>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</si>
  <si>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</si>
  <si>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</si>
  <si>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</si>
  <si>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</si>
  <si>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</si>
  <si>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</si>
  <si>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</si>
  <si>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</si>
  <si>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</si>
  <si>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</si>
  <si>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</si>
  <si>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</si>
  <si>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</si>
  <si>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</si>
  <si>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</si>
  <si>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</si>
  <si>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</si>
  <si>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</si>
  <si>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</si>
  <si>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</si>
  <si>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</si>
  <si>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</si>
  <si>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</si>
  <si>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</si>
  <si>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</si>
  <si>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</si>
  <si>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</si>
  <si>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</si>
  <si>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</si>
  <si>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</si>
  <si>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</si>
  <si>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</si>
  <si>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</si>
  <si>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</si>
  <si>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</si>
  <si>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</si>
  <si>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</si>
  <si>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</si>
  <si>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</si>
  <si>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</si>
  <si>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</si>
  <si>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</si>
  <si>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</si>
  <si>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</si>
  <si>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</si>
  <si>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</si>
  <si>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</si>
  <si>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</si>
  <si>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</si>
  <si>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</si>
  <si>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</si>
  <si>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</si>
  <si>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</si>
  <si>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</si>
  <si>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</si>
  <si>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</si>
  <si>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</si>
  <si>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</si>
  <si>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</si>
  <si>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</si>
  <si>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</si>
  <si>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</si>
  <si>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</si>
  <si>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</si>
  <si>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</si>
  <si>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</si>
  <si>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</si>
  <si>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</si>
  <si>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</si>
  <si>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</si>
  <si>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</si>
  <si>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</si>
  <si>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</si>
  <si>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</si>
  <si>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</si>
  <si>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</si>
  <si>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</si>
  <si>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</si>
  <si>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</si>
  <si>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</si>
  <si>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</si>
  <si>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</si>
  <si>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</si>
  <si>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</si>
  <si>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</si>
  <si>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</si>
  <si>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</si>
  <si>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</si>
  <si>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</si>
  <si>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</si>
  <si>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</si>
  <si>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</si>
  <si>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</si>
  <si>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</si>
  <si>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</si>
  <si>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</si>
  <si>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</si>
  <si>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</si>
  <si>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</si>
  <si>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</si>
  <si>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</si>
  <si>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</si>
  <si>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</si>
  <si>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</si>
  <si>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</si>
  <si>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</si>
  <si>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</si>
  <si>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</si>
  <si>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</si>
  <si>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0406 - OFICINA NACIONAL DE DEFENSA PUBLICA</t>
  </si>
  <si>
    <t>2.9.5-GASTOS DE INTERESES, RECARGOS MULTAS Y SANCIONES DE IMPUESTOS Y CONTRIBUCIONES SOCIALES</t>
  </si>
  <si>
    <t>Ejecución 1ro de enero - 09 de febrero de 2024*</t>
  </si>
  <si>
    <t>* Fecha de imputación al 09 de febrero y fecha de registro al 12 de febrero de 2024. La fecha de imputación representa los gastos o ingresos en el momento de su ejecución, mientras que la fecha de registro representa el momento de su registro en el sistema, en la medida que se van regularizando los pagos.</t>
  </si>
  <si>
    <t>Ejecución 1ro de enero - 09 de febrero de 2024 *</t>
  </si>
  <si>
    <t xml:space="preserve">      Ejecución 1ro de enero - 09 de febrero 2024 (fecha de imputación)</t>
  </si>
  <si>
    <t>Ejecución 1ro de enero - 12 de febrero 2024 (fecha de registro)</t>
  </si>
  <si>
    <t>13867-CENSO  NACIONAL DE POBLACIÓN Y VIVIENDA 2020 DE LA REPÚBLICA DOMINICANA X EDICIÓN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</si>
</sst>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0.0%"/>
    <numFmt numFmtId="177" formatCode="#,##0.0,,"/>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165" fontId="4" fillId="2" borderId="0" xfId="1" applyFont="1" applyFill="1"/>
    <xf numFmtId="165" fontId="13" fillId="2" borderId="0" xfId="1" applyFont="1" applyFill="1" applyAlignment="1">
      <alignment wrapText="1"/>
    </xf>
    <xf numFmtId="165"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6"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177" fontId="54" fillId="5" borderId="0" xfId="864" applyNumberFormat="1" applyFont="1" applyFill="1"/>
    <xf numFmtId="177"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165"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7" fontId="57" fillId="42" borderId="0" xfId="864" applyNumberFormat="1" applyFont="1" applyFill="1"/>
    <xf numFmtId="177" fontId="54" fillId="0" borderId="0" xfId="0" applyNumberFormat="1" applyFont="1" applyAlignment="1">
      <alignment horizontal="left" indent="3"/>
    </xf>
    <xf numFmtId="177" fontId="0" fillId="0" borderId="0" xfId="0" applyNumberFormat="1" applyAlignment="1">
      <alignment horizontal="left" indent="4"/>
    </xf>
    <xf numFmtId="177" fontId="0" fillId="0" borderId="0" xfId="0" applyNumberFormat="1" applyAlignment="1">
      <alignment horizontal="left" indent="2"/>
    </xf>
    <xf numFmtId="177" fontId="0" fillId="0" borderId="0" xfId="0" applyNumberFormat="1" applyAlignment="1">
      <alignment horizontal="left" indent="5"/>
    </xf>
    <xf numFmtId="0" fontId="9" fillId="2" borderId="18" xfId="0" applyFont="1" applyFill="1" applyBorder="1" applyAlignment="1">
      <alignment vertical="center"/>
    </xf>
    <xf numFmtId="177" fontId="54" fillId="43" borderId="0" xfId="436" applyNumberFormat="1" applyFont="1" applyFill="1" applyAlignment="1">
      <alignment horizontal="left" vertical="center" indent="1"/>
    </xf>
    <xf numFmtId="177"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6" fontId="5" fillId="0" borderId="0" xfId="1" applyNumberFormat="1" applyFont="1" applyAlignment="1">
      <alignment horizontal="right"/>
    </xf>
    <xf numFmtId="165" fontId="5" fillId="0" borderId="0" xfId="1" applyFont="1" applyFill="1" applyBorder="1" applyAlignment="1">
      <alignment horizontal="right" vertical="center"/>
    </xf>
    <xf numFmtId="0" fontId="0" fillId="2" borderId="19" xfId="0" applyFill="1" applyBorder="1"/>
    <xf numFmtId="166" fontId="6" fillId="5" borderId="20" xfId="1" applyNumberFormat="1" applyFont="1" applyFill="1" applyBorder="1" applyAlignment="1">
      <alignment horizontal="right" vertical="center" wrapText="1"/>
    </xf>
    <xf numFmtId="166" fontId="5" fillId="0" borderId="19" xfId="1" applyNumberFormat="1" applyFont="1" applyFill="1" applyBorder="1" applyAlignment="1">
      <alignment horizontal="right" vertical="center" wrapText="1"/>
    </xf>
    <xf numFmtId="0" fontId="0" fillId="0" borderId="19" xfId="0" applyBorder="1"/>
    <xf numFmtId="165"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6" fontId="5" fillId="0" borderId="0" xfId="1" applyNumberFormat="1" applyFont="1" applyFill="1" applyBorder="1" applyAlignment="1">
      <alignment horizontal="right" vertical="center"/>
    </xf>
    <xf numFmtId="166" fontId="6" fillId="4" borderId="0" xfId="1" applyNumberFormat="1" applyFont="1" applyFill="1" applyBorder="1" applyAlignment="1">
      <alignment horizontal="right" vertical="center"/>
    </xf>
    <xf numFmtId="166" fontId="59" fillId="0" borderId="0" xfId="1" applyNumberFormat="1" applyFont="1" applyFill="1" applyBorder="1" applyAlignment="1">
      <alignment horizontal="right" vertical="center"/>
    </xf>
    <xf numFmtId="166" fontId="6" fillId="5"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xf>
    <xf numFmtId="166" fontId="55" fillId="3" borderId="0" xfId="1" applyNumberFormat="1" applyFont="1" applyFill="1" applyBorder="1" applyAlignment="1">
      <alignment horizontal="right" vertical="center"/>
    </xf>
    <xf numFmtId="177" fontId="54" fillId="43" borderId="0" xfId="856" applyNumberFormat="1" applyFont="1" applyFill="1"/>
    <xf numFmtId="177" fontId="54" fillId="5" borderId="0" xfId="856" applyNumberFormat="1" applyFont="1" applyFill="1"/>
    <xf numFmtId="166" fontId="5" fillId="0" borderId="19" xfId="1" applyNumberFormat="1" applyFont="1" applyFill="1" applyBorder="1" applyAlignment="1">
      <alignment horizontal="right" vertical="center"/>
    </xf>
    <xf numFmtId="166" fontId="54" fillId="5" borderId="20" xfId="1" applyNumberFormat="1" applyFont="1" applyFill="1" applyBorder="1"/>
    <xf numFmtId="166" fontId="54" fillId="5" borderId="0" xfId="1" applyNumberFormat="1" applyFont="1" applyFill="1"/>
    <xf numFmtId="166" fontId="6" fillId="41"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xf>
    <xf numFmtId="166" fontId="58" fillId="0" borderId="0" xfId="1" applyNumberFormat="1" applyFont="1" applyFill="1" applyBorder="1" applyAlignment="1">
      <alignment horizontal="right" vertical="center"/>
    </xf>
    <xf numFmtId="166" fontId="17" fillId="3" borderId="0" xfId="1" applyNumberFormat="1" applyFont="1" applyFill="1" applyBorder="1" applyAlignment="1">
      <alignment horizontal="right" vertical="center" wrapText="1"/>
    </xf>
    <xf numFmtId="166" fontId="55" fillId="2" borderId="0" xfId="0" applyNumberFormat="1" applyFont="1" applyFill="1" applyAlignment="1">
      <alignment horizontal="center" wrapText="1"/>
    </xf>
    <xf numFmtId="177" fontId="0" fillId="0" borderId="0" xfId="0" applyNumberFormat="1"/>
    <xf numFmtId="177" fontId="54" fillId="0" borderId="0" xfId="0" applyNumberFormat="1" applyFont="1"/>
    <xf numFmtId="166" fontId="59" fillId="4" borderId="0" xfId="1" applyNumberFormat="1" applyFont="1" applyFill="1" applyBorder="1" applyAlignment="1">
      <alignment horizontal="right" vertical="center"/>
    </xf>
    <xf numFmtId="167" fontId="6" fillId="0" borderId="19" xfId="1" applyNumberFormat="1" applyFont="1" applyFill="1" applyBorder="1" applyAlignment="1">
      <alignment horizontal="right" vertical="center" wrapText="1"/>
    </xf>
    <xf numFmtId="166" fontId="0" fillId="0" borderId="20" xfId="1" applyNumberFormat="1" applyFont="1" applyBorder="1"/>
    <xf numFmtId="177" fontId="16" fillId="3" borderId="0" xfId="856" applyNumberFormat="1" applyFont="1" applyFill="1" applyAlignment="1">
      <alignment horizontal="center" vertical="center"/>
    </xf>
    <xf numFmtId="177" fontId="7" fillId="3" borderId="0" xfId="856" applyNumberFormat="1" applyFont="1" applyFill="1" applyAlignment="1">
      <alignment horizont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7" fontId="16" fillId="3" borderId="0" xfId="436" applyNumberFormat="1" applyFont="1" applyFill="1" applyAlignment="1">
      <alignment horizontal="center" vertical="center"/>
    </xf>
    <xf numFmtId="177"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59260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57150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8324D50D-C081-49AC-A3B8-195278285765}"/>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96685CF5-C764-4D31-BACC-5216BC072BE7}"/>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908F62ED-A059-47C5-99E2-544FD090BC94}"/>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35.318664351849" createdVersion="8" refreshedVersion="8" minRefreshableVersion="3" recordCount="8037" xr:uid="{4A5CD21B-45CC-409A-ABCF-566DC1CC5C14}">
  <cacheSource type="worksheet">
    <worksheetSource ref="A1:T8038" sheet="09.02.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65"/>
    </cacheField>
    <cacheField name="PROVINCIA" numFmtId="0">
      <sharedItems/>
    </cacheField>
    <cacheField name="Suma de INICIAL" numFmtId="165">
      <sharedItems containsSemiMixedTypes="0" containsString="0" containsNumber="1" containsInteger="1" minValue="0" maxValue="79215857821"/>
    </cacheField>
    <cacheField name="Suma de DEVENGADO" numFmtId="165">
      <sharedItems containsSemiMixedTypes="0" containsString="0" containsNumber="1" minValue="0" maxValue="35608734587.3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37">
  <r>
    <s v="2024"/>
    <x v="0"/>
    <x v="0"/>
    <x v="0"/>
    <x v="0"/>
    <s v="1 - Poder Legislativo"/>
    <s v="0101 - SENADO DE LA REPÚBLICA"/>
    <s v="0001 - SENADO DE LA REPÚBLICA DOMINICANA"/>
    <s v="1 - SERVICIOS  GENERALES"/>
    <s v="1.1 - Administración general"/>
    <s v="1.1.01 - Órganos ejecutivos y legislativos"/>
    <s v="2.1 - REMUNERACIONES Y CONTRIBUCIONES"/>
    <s v="2.1.1 - REMUNERACIONES"/>
    <s v="N"/>
    <s v="00 - N/A"/>
    <s v="10 - FONDO GENERAL"/>
    <s v="(en blanco)"/>
    <s v="99 - MULTIPROVINCIAL"/>
    <n v="1207658661"/>
    <n v="201276438"/>
  </r>
  <r>
    <s v="2024"/>
    <x v="0"/>
    <x v="0"/>
    <x v="0"/>
    <x v="0"/>
    <s v="1 - Poder Legislativo"/>
    <s v="0101 - SENADO DE LA REPÚBLICA"/>
    <s v="0001 - SENADO DE LA REPÚBLICA DOMINICANA"/>
    <s v="1 - SERVICIOS  GENERALES"/>
    <s v="1.1 - Administración general"/>
    <s v="1.1.01 - Órganos ejecutivos y legislativos"/>
    <s v="2.1 - REMUNERACIONES Y CONTRIBUCIONES"/>
    <s v="2.1.2 - SOBRESUELDOS"/>
    <s v="N"/>
    <s v="00 - N/A"/>
    <s v="10 - FONDO GENERAL"/>
    <s v="(en blanco)"/>
    <s v="99 - MULTIPROVINCIAL"/>
    <n v="115200000"/>
    <n v="18700000"/>
  </r>
  <r>
    <s v="2024"/>
    <x v="0"/>
    <x v="0"/>
    <x v="0"/>
    <x v="0"/>
    <s v="1 - Poder Legislativo"/>
    <s v="0101 - SENADO DE LA REPÚBLICA"/>
    <s v="0001 - SENADO DE LA REPÚBLICA DOMINICANA"/>
    <s v="1 - SERVICIOS  GENERALES"/>
    <s v="1.1 - Administración general"/>
    <s v="1.1.01 - Órganos ejecutivos y legislativos"/>
    <s v="2.1 - REMUNERACIONES Y CONTRIBUCIONES"/>
    <s v="2.1.3 - DIETAS Y GASTOS DE REPRESENTACIÓN"/>
    <s v="N"/>
    <s v="00 - N/A"/>
    <s v="10 - FONDO GENERAL"/>
    <s v="(en blanco)"/>
    <s v="99 - MULTIPROVINCIAL"/>
    <n v="29226000"/>
    <n v="4870998"/>
  </r>
  <r>
    <s v="2024"/>
    <x v="0"/>
    <x v="0"/>
    <x v="0"/>
    <x v="0"/>
    <s v="1 - Poder Legislativo"/>
    <s v="0101 - SENADO DE LA REPÚBLICA"/>
    <s v="0001 - SENADO DE LA REPÚBLICA DOMINICANA"/>
    <s v="1 - SERVICIOS  GENERALES"/>
    <s v="1.1 - Administración general"/>
    <s v="1.1.01 - Órganos ejecutivos y legislativos"/>
    <s v="2.1 - REMUNERACIONES Y CONTRIBUCIONES"/>
    <s v="2.1.4 - GRATIFICACIONES Y BONIFICACIONES"/>
    <s v="N"/>
    <s v="00 - N/A"/>
    <s v="10 - FONDO GENERAL"/>
    <s v="(en blanco)"/>
    <s v="99 - MULTIPROVINCIAL"/>
    <n v="0"/>
    <n v="500000"/>
  </r>
  <r>
    <s v="2024"/>
    <x v="0"/>
    <x v="0"/>
    <x v="0"/>
    <x v="0"/>
    <s v="1 - Poder Legislativo"/>
    <s v="0101 - SENADO DE LA REPÚBLICA"/>
    <s v="0001 - SENADO DE LA REPÚBLICA DOMINICANA"/>
    <s v="1 - SERVICIOS  GENERALES"/>
    <s v="1.1 - Administración general"/>
    <s v="1.1.01 - Órganos ejecutivos y legislativos"/>
    <s v="2.1 - REMUNERACIONES Y CONTRIBUCIONES"/>
    <s v="2.1.5 - CONTRIBUCIONES A LA SEGURIDAD SOCIAL"/>
    <s v="N"/>
    <s v="00 - N/A"/>
    <s v="10 - FONDO GENERAL"/>
    <s v="(en blanco)"/>
    <s v="99 - MULTIPROVINCIAL"/>
    <n v="368888027"/>
    <n v="67148004"/>
  </r>
  <r>
    <s v="2024"/>
    <x v="0"/>
    <x v="0"/>
    <x v="0"/>
    <x v="0"/>
    <s v="1 - Poder Legislativo"/>
    <s v="0101 - SENADO DE LA REPÚBLICA"/>
    <s v="0001 - SENADO DE LA REPÚBLICA DOMINICANA"/>
    <s v="1 - SERVICIOS  GENERALES"/>
    <s v="1.1 - Administración general"/>
    <s v="1.1.01 - Órganos ejecutivos y legislativos"/>
    <s v="2.2 - CONTRATACIÓN DE SERVICIOS"/>
    <s v="2.2.1 - SERVICIOS BÁSICOS"/>
    <s v="N"/>
    <s v="00 - N/A"/>
    <s v="10 - FONDO GENERAL"/>
    <s v="(en blanco)"/>
    <s v="99 - MULTIPROVINCIAL"/>
    <n v="38025000"/>
    <n v="6337498"/>
  </r>
  <r>
    <s v="2024"/>
    <x v="0"/>
    <x v="0"/>
    <x v="0"/>
    <x v="0"/>
    <s v="1 - Poder Legislativo"/>
    <s v="0101 - SENADO DE LA REPÚBLICA"/>
    <s v="0001 - SENADO DE LA REPÚBLICA DOMINICANA"/>
    <s v="1 - SERVICIOS  GENERALES"/>
    <s v="1.1 - Administración general"/>
    <s v="1.1.01 - Órganos ejecutivos y legislativos"/>
    <s v="2.2 - CONTRATACIÓN DE SERVICIOS"/>
    <s v="2.2.2 - PUBLICIDAD, IMPRESIÓN Y ENCUADERNACIÓN"/>
    <s v="N"/>
    <s v="00 - N/A"/>
    <s v="10 - FONDO GENERAL"/>
    <s v="(en blanco)"/>
    <s v="99 - MULTIPROVINCIAL"/>
    <n v="53000000"/>
    <n v="10500000"/>
  </r>
  <r>
    <s v="2024"/>
    <x v="0"/>
    <x v="0"/>
    <x v="0"/>
    <x v="0"/>
    <s v="1 - Poder Legislativo"/>
    <s v="0101 - SENADO DE LA REPÚBLICA"/>
    <s v="0001 - SENADO DE LA REPÚBLICA DOMINICANA"/>
    <s v="1 - SERVICIOS  GENERALES"/>
    <s v="1.1 - Administración general"/>
    <s v="1.1.01 - Órganos ejecutivos y legislativos"/>
    <s v="2.2 - CONTRATACIÓN DE SERVICIOS"/>
    <s v="2.2.3 - VIÁTICOS"/>
    <s v="N"/>
    <s v="00 - N/A"/>
    <s v="10 - FONDO GENERAL"/>
    <s v="(en blanco)"/>
    <s v="99 - MULTIPROVINCIAL"/>
    <n v="34676000"/>
    <n v="5779334"/>
  </r>
  <r>
    <s v="2024"/>
    <x v="0"/>
    <x v="0"/>
    <x v="0"/>
    <x v="0"/>
    <s v="1 - Poder Legislativo"/>
    <s v="0101 - SENADO DE LA REPÚBLICA"/>
    <s v="0001 - SENADO DE LA REPÚBLICA DOMINICANA"/>
    <s v="1 - SERVICIOS  GENERALES"/>
    <s v="1.1 - Administración general"/>
    <s v="1.1.01 - Órganos ejecutivos y legislativos"/>
    <s v="2.2 - CONTRATACIÓN DE SERVICIOS"/>
    <s v="2.2.4 - TRANSPORTE Y ALMACENAJE"/>
    <s v="N"/>
    <s v="00 - N/A"/>
    <s v="10 - FONDO GENERAL"/>
    <s v="(en blanco)"/>
    <s v="99 - MULTIPROVINCIAL"/>
    <n v="7650000"/>
    <n v="1275002"/>
  </r>
  <r>
    <s v="2024"/>
    <x v="0"/>
    <x v="0"/>
    <x v="0"/>
    <x v="0"/>
    <s v="1 - Poder Legislativo"/>
    <s v="0101 - SENADO DE LA REPÚBLICA"/>
    <s v="0001 - SENADO DE LA REPÚBLICA DOMINICANA"/>
    <s v="1 - SERVICIOS  GENERALES"/>
    <s v="1.1 - Administración general"/>
    <s v="1.1.01 - Órganos ejecutivos y legislativos"/>
    <s v="2.2 - CONTRATACIÓN DE SERVICIOS"/>
    <s v="2.2.5 - ALQUILERES Y RENTAS"/>
    <s v="N"/>
    <s v="00 - N/A"/>
    <s v="10 - FONDO GENERAL"/>
    <s v="(en blanco)"/>
    <s v="99 - MULTIPROVINCIAL"/>
    <n v="33500000"/>
    <n v="5583336"/>
  </r>
  <r>
    <s v="2024"/>
    <x v="0"/>
    <x v="0"/>
    <x v="0"/>
    <x v="0"/>
    <s v="1 - Poder Legislativo"/>
    <s v="0101 - SENADO DE LA REPÚBLICA"/>
    <s v="0001 - SENADO DE LA REPÚBLICA DOMINICANA"/>
    <s v="1 - SERVICIOS  GENERALES"/>
    <s v="1.1 - Administración general"/>
    <s v="1.1.01 - Órganos ejecutivos y legislativos"/>
    <s v="2.2 - CONTRATACIÓN DE SERVICIOS"/>
    <s v="2.2.6 - SEGUROS"/>
    <s v="N"/>
    <s v="00 - N/A"/>
    <s v="10 - FONDO GENERAL"/>
    <s v="(en blanco)"/>
    <s v="99 - MULTIPROVINCIAL"/>
    <n v="85650000"/>
    <n v="14275002"/>
  </r>
  <r>
    <s v="2024"/>
    <x v="0"/>
    <x v="0"/>
    <x v="0"/>
    <x v="0"/>
    <s v="1 - Poder Legislativo"/>
    <s v="0101 - SENADO DE LA REPÚBLICA"/>
    <s v="0001 - SENADO DE LA REPÚBLICA DOMINICAN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34900000"/>
    <n v="7483336"/>
  </r>
  <r>
    <s v="2024"/>
    <x v="0"/>
    <x v="0"/>
    <x v="0"/>
    <x v="0"/>
    <s v="1 - Poder Legislativo"/>
    <s v="0101 - SENADO DE LA REPÚBLICA"/>
    <s v="0001 - SENADO DE LA REPÚBLICA DOMINICANA"/>
    <s v="1 - SERVICIOS  GENERALES"/>
    <s v="1.1 - Administración general"/>
    <s v="1.1.01 - Órganos ejecutivos y legislativos"/>
    <s v="2.2 - CONTRATACIÓN DE SERVICIOS"/>
    <s v="2.2.8 - OTROS SERVICIOS NO INCLUIDOS EN CONCEPTOS ANTERIORES"/>
    <s v="N"/>
    <s v="00 - N/A"/>
    <s v="10 - FONDO GENERAL"/>
    <s v="(en blanco)"/>
    <s v="99 - MULTIPROVINCIAL"/>
    <n v="208675000"/>
    <n v="5112486"/>
  </r>
  <r>
    <s v="2024"/>
    <x v="0"/>
    <x v="0"/>
    <x v="0"/>
    <x v="0"/>
    <s v="1 - Poder Legislativo"/>
    <s v="0101 - SENADO DE LA REPÚBLICA"/>
    <s v="0001 - SENADO DE LA REPÚBLICA DOMINICANA"/>
    <s v="1 - SERVICIOS  GENERALES"/>
    <s v="1.1 - Administración general"/>
    <s v="1.1.01 - Órganos ejecutivos y legislativos"/>
    <s v="2.2 - CONTRATACIÓN DE SERVICIOS"/>
    <s v="2.2.9 - OTRAS CONTRATACIONES DE SERVICIOS"/>
    <s v="N"/>
    <s v="00 - N/A"/>
    <s v="10 - FONDO GENERAL"/>
    <s v="(en blanco)"/>
    <s v="99 - MULTIPROVINCIAL"/>
    <n v="55000000"/>
    <n v="9166666"/>
  </r>
  <r>
    <s v="2024"/>
    <x v="0"/>
    <x v="0"/>
    <x v="0"/>
    <x v="0"/>
    <s v="1 - Poder Legislativo"/>
    <s v="0101 - SENADO DE LA REPÚBLICA"/>
    <s v="0001 - SENADO DE LA REPÚBLICA DOMINICANA"/>
    <s v="1 - SERVICIOS  GENERALES"/>
    <s v="1.1 - Administración general"/>
    <s v="1.1.01 - Órganos ejecutivos y legislativos"/>
    <s v="2.3 - MATERIALES Y SUMINISTROS"/>
    <s v="2.3.1 - ALIMENTOS Y PRODUCTOS AGROFORESTALES"/>
    <s v="N"/>
    <s v="00 - N/A"/>
    <s v="10 - FONDO GENERAL"/>
    <s v="(en blanco)"/>
    <s v="99 - MULTIPROVINCIAL"/>
    <n v="10600000"/>
    <n v="1766670"/>
  </r>
  <r>
    <s v="2024"/>
    <x v="0"/>
    <x v="0"/>
    <x v="0"/>
    <x v="0"/>
    <s v="1 - Poder Legislativo"/>
    <s v="0101 - SENADO DE LA REPÚBLICA"/>
    <s v="0001 - SENADO DE LA REPÚBLICA DOMINICANA"/>
    <s v="1 - SERVICIOS  GENERALES"/>
    <s v="1.1 - Administración general"/>
    <s v="1.1.01 - Órganos ejecutivos y legislativos"/>
    <s v="2.3 - MATERIALES Y SUMINISTROS"/>
    <s v="2.3.2 - TEXTILES Y VESTUARIOS"/>
    <s v="N"/>
    <s v="00 - N/A"/>
    <s v="10 - FONDO GENERAL"/>
    <s v="(en blanco)"/>
    <s v="99 - MULTIPROVINCIAL"/>
    <n v="2500000"/>
    <n v="416668"/>
  </r>
  <r>
    <s v="2024"/>
    <x v="0"/>
    <x v="0"/>
    <x v="0"/>
    <x v="0"/>
    <s v="1 - Poder Legislativo"/>
    <s v="0101 - SENADO DE LA REPÚBLICA"/>
    <s v="0001 - SENADO DE LA REPÚBLICA DOMINICANA"/>
    <s v="1 - SERVICIOS  GENERALES"/>
    <s v="1.1 - Administración general"/>
    <s v="1.1.01 - Órganos ejecutivos y legislativos"/>
    <s v="2.3 - MATERIALES Y SUMINISTROS"/>
    <s v="2.3.3 - PAPEL, CARTÓN E IMPRESOS"/>
    <s v="N"/>
    <s v="00 - N/A"/>
    <s v="10 - FONDO GENERAL"/>
    <s v="(en blanco)"/>
    <s v="99 - MULTIPROVINCIAL"/>
    <n v="9000000"/>
    <n v="1500002"/>
  </r>
  <r>
    <s v="2024"/>
    <x v="0"/>
    <x v="0"/>
    <x v="0"/>
    <x v="0"/>
    <s v="1 - Poder Legislativo"/>
    <s v="0101 - SENADO DE LA REPÚBLICA"/>
    <s v="0001 - SENADO DE LA REPÚBLICA DOMINICANA"/>
    <s v="1 - SERVICIOS  GENERALES"/>
    <s v="1.1 - Administración general"/>
    <s v="1.1.01 - Órganos ejecutivos y legislativos"/>
    <s v="2.3 - MATERIALES Y SUMINISTROS"/>
    <s v="2.3.4 - PRODUCTOS FARMACÉUTICOS"/>
    <s v="N"/>
    <s v="00 - N/A"/>
    <s v="10 - FONDO GENERAL"/>
    <s v="(en blanco)"/>
    <s v="99 - MULTIPROVINCIAL"/>
    <n v="600000"/>
    <n v="100000"/>
  </r>
  <r>
    <s v="2024"/>
    <x v="0"/>
    <x v="0"/>
    <x v="0"/>
    <x v="0"/>
    <s v="1 - Poder Legislativo"/>
    <s v="0101 - SENADO DE LA REPÚBLICA"/>
    <s v="0001 - SENADO DE LA REPÚBLICA DOMINICANA"/>
    <s v="1 - SERVICIOS  GENERALES"/>
    <s v="1.1 - Administración general"/>
    <s v="1.1.01 - Órganos ejecutivos y legislativos"/>
    <s v="2.3 - MATERIALES Y SUMINISTROS"/>
    <s v="2.3.5 - CUERO, CAUCHO Y PLÁSTICO"/>
    <s v="N"/>
    <s v="00 - N/A"/>
    <s v="10 - FONDO GENERAL"/>
    <s v="(en blanco)"/>
    <s v="99 - MULTIPROVINCIAL"/>
    <n v="3850000"/>
    <n v="641668"/>
  </r>
  <r>
    <s v="2024"/>
    <x v="0"/>
    <x v="0"/>
    <x v="0"/>
    <x v="0"/>
    <s v="1 - Poder Legislativo"/>
    <s v="0101 - SENADO DE LA REPÚBLICA"/>
    <s v="0001 - SENADO DE LA REPÚBLICA DOMINICANA"/>
    <s v="1 - SERVICIOS  GENERALES"/>
    <s v="1.1 - Administración general"/>
    <s v="1.1.01 - Órganos ejecutivos y legislativos"/>
    <s v="2.3 - MATERIALES Y SUMINISTROS"/>
    <s v="2.3.6 - PRODUCTOS DE MINERALES, METÁLICOS Y NO METÁLICOS"/>
    <s v="N"/>
    <s v="00 - N/A"/>
    <s v="10 - FONDO GENERAL"/>
    <s v="(en blanco)"/>
    <s v="99 - MULTIPROVINCIAL"/>
    <n v="3025000"/>
    <n v="504172"/>
  </r>
  <r>
    <s v="2024"/>
    <x v="0"/>
    <x v="0"/>
    <x v="0"/>
    <x v="0"/>
    <s v="1 - Poder Legislativo"/>
    <s v="0101 - SENADO DE LA REPÚBLICA"/>
    <s v="0001 - SENADO DE LA REPÚBLICA DOMINICANA"/>
    <s v="1 - SERVICIOS  GENERALES"/>
    <s v="1.1 - Administración general"/>
    <s v="1.1.01 - Órganos ejecutivos y legislativos"/>
    <s v="2.3 - MATERIALES Y SUMINISTROS"/>
    <s v="2.3.7 - COMBUSTIBLES, LUBRICANTES, PRODUCTOS QUÍMICOS Y CONEXOS"/>
    <s v="N"/>
    <s v="00 - N/A"/>
    <s v="10 - FONDO GENERAL"/>
    <s v="(en blanco)"/>
    <s v="99 - MULTIPROVINCIAL"/>
    <n v="39705436"/>
    <n v="6617566"/>
  </r>
  <r>
    <s v="2024"/>
    <x v="0"/>
    <x v="0"/>
    <x v="0"/>
    <x v="0"/>
    <s v="1 - Poder Legislativo"/>
    <s v="0101 - SENADO DE LA REPÚBLICA"/>
    <s v="0001 - SENADO DE LA REPÚBLICA DOMINICANA"/>
    <s v="1 - SERVICIOS  GENERALES"/>
    <s v="1.1 - Administración general"/>
    <s v="1.1.01 - Órganos ejecutivos y legislativos"/>
    <s v="2.3 - MATERIALES Y SUMINISTROS"/>
    <s v="2.3.9 - PRODUCTOS Y ÚTILES VARIOS"/>
    <s v="N"/>
    <s v="00 - N/A"/>
    <s v="10 - FONDO GENERAL"/>
    <s v="(en blanco)"/>
    <s v="99 - MULTIPROVINCIAL"/>
    <n v="200200000"/>
    <n v="2116658"/>
  </r>
  <r>
    <s v="2024"/>
    <x v="0"/>
    <x v="0"/>
    <x v="0"/>
    <x v="0"/>
    <s v="1 - Poder Legislativo"/>
    <s v="0102 - CÁMARA DE DIPUTADOS"/>
    <s v="0001 - CÁMARA DE DIPUTADOS"/>
    <s v="1 - SERVICIOS  GENERALES"/>
    <s v="1.1 - Administración general"/>
    <s v="1.1.01 - Órganos ejecutivos y legislativos"/>
    <s v="2.1 - REMUNERACIONES Y CONTRIBUCIONES"/>
    <s v="2.1.1 - REMUNERACIONES"/>
    <s v="N"/>
    <s v="00 - N/A"/>
    <s v="10 - FONDO GENERAL"/>
    <s v="(en blanco)"/>
    <s v="99 - MULTIPROVINCIAL"/>
    <n v="1747960652"/>
    <n v="334434635.33000004"/>
  </r>
  <r>
    <s v="2024"/>
    <x v="0"/>
    <x v="0"/>
    <x v="0"/>
    <x v="0"/>
    <s v="1 - Poder Legislativo"/>
    <s v="0102 - CÁMARA DE DIPUTADOS"/>
    <s v="0001 - CÁMARA DE DIPUTADOS"/>
    <s v="1 - SERVICIOS  GENERALES"/>
    <s v="1.1 - Administración general"/>
    <s v="1.1.01 - Órganos ejecutivos y legislativos"/>
    <s v="2.1 - REMUNERACIONES Y CONTRIBUCIONES"/>
    <s v="2.1.2 - SOBRESUELDOS"/>
    <s v="N"/>
    <s v="00 - N/A"/>
    <s v="10 - FONDO GENERAL"/>
    <s v="(en blanco)"/>
    <s v="99 - MULTIPROVINCIAL"/>
    <n v="736469292"/>
    <n v="46755180.829999998"/>
  </r>
  <r>
    <s v="2024"/>
    <x v="0"/>
    <x v="0"/>
    <x v="0"/>
    <x v="0"/>
    <s v="1 - Poder Legislativo"/>
    <s v="0102 - CÁMARA DE DIPUTADOS"/>
    <s v="0001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220194000"/>
    <n v="36703500"/>
  </r>
  <r>
    <s v="2024"/>
    <x v="0"/>
    <x v="0"/>
    <x v="0"/>
    <x v="0"/>
    <s v="1 - Poder Legislativo"/>
    <s v="0102 - CÁMARA DE DIPUTADOS"/>
    <s v="0001 - CÁMARA DE DIPUTADOS"/>
    <s v="1 - SERVICIOS  GENERALES"/>
    <s v="1.1 - Administración general"/>
    <s v="1.1.01 - Órganos ejecutivos y legislativos"/>
    <s v="2.1 - REMUNERACIONES Y CONTRIBUCIONES"/>
    <s v="2.1.4 - GRATIFICACIONES Y BONIFICACIONES"/>
    <s v="N"/>
    <s v="00 - N/A"/>
    <s v="10 - FONDO GENERAL"/>
    <s v="(en blanco)"/>
    <s v="99 - MULTIPROVINCIAL"/>
    <n v="0"/>
    <n v="77050333.340000004"/>
  </r>
  <r>
    <s v="2024"/>
    <x v="0"/>
    <x v="0"/>
    <x v="0"/>
    <x v="0"/>
    <s v="1 - Poder Legislativo"/>
    <s v="0102 - CÁMARA DE DIPUTADOS"/>
    <s v="0001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63735403"/>
    <n v="96962128.340000004"/>
  </r>
  <r>
    <s v="2024"/>
    <x v="0"/>
    <x v="0"/>
    <x v="0"/>
    <x v="0"/>
    <s v="1 - Poder Legislativo"/>
    <s v="0102 - CÁMARA DE DIPUTADOS"/>
    <s v="0001 - CÁMARA DE DIPUTADOS"/>
    <s v="1 - SERVICIOS  GENERALES"/>
    <s v="1.1 - Administración general"/>
    <s v="1.1.01 - Órganos ejecutivos y legislativos"/>
    <s v="2.2 - CONTRATACIÓN DE SERVICIOS"/>
    <s v="2.2.1 - SERVICIOS BÁSICOS"/>
    <s v="N"/>
    <s v="00 - N/A"/>
    <s v="10 - FONDO GENERAL"/>
    <s v="(en blanco)"/>
    <s v="99 - MULTIPROVINCIAL"/>
    <n v="79925183"/>
    <n v="13234623.699999999"/>
  </r>
  <r>
    <s v="2024"/>
    <x v="0"/>
    <x v="0"/>
    <x v="0"/>
    <x v="0"/>
    <s v="1 - Poder Legislativo"/>
    <s v="0102 - CÁMARA DE DIPUTADOS"/>
    <s v="0001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24500000"/>
    <n v="31548391"/>
  </r>
  <r>
    <s v="2024"/>
    <x v="0"/>
    <x v="0"/>
    <x v="0"/>
    <x v="0"/>
    <s v="1 - Poder Legislativo"/>
    <s v="0102 - CÁMARA DE DIPUTADOS"/>
    <s v="0001 - CÁMARA DE DIPUTADOS"/>
    <s v="1 - SERVICIOS  GENERALES"/>
    <s v="1.1 - Administración general"/>
    <s v="1.1.01 - Órganos ejecutivos y legislativos"/>
    <s v="2.2 - CONTRATACIÓN DE SERVICIOS"/>
    <s v="2.2.3 - VIÁTICOS"/>
    <s v="N"/>
    <s v="00 - N/A"/>
    <s v="10 - FONDO GENERAL"/>
    <s v="(en blanco)"/>
    <s v="99 - MULTIPROVINCIAL"/>
    <n v="218000000"/>
    <n v="36333333.32"/>
  </r>
  <r>
    <s v="2024"/>
    <x v="0"/>
    <x v="0"/>
    <x v="0"/>
    <x v="0"/>
    <s v="1 - Poder Legislativo"/>
    <s v="0102 - CÁMARA DE DIPUTADOS"/>
    <s v="0001 - CÁMARA DE DIPUTADOS"/>
    <s v="1 - SERVICIOS  GENERALES"/>
    <s v="1.1 - Administración general"/>
    <s v="1.1.01 - Órganos ejecutivos y legislativos"/>
    <s v="2.2 - CONTRATACIÓN DE SERVICIOS"/>
    <s v="2.2.4 - TRANSPORTE Y ALMACENAJE"/>
    <s v="N"/>
    <s v="00 - N/A"/>
    <s v="10 - FONDO GENERAL"/>
    <s v="(en blanco)"/>
    <s v="99 - MULTIPROVINCIAL"/>
    <n v="20040000"/>
    <n v="13758764.310000001"/>
  </r>
  <r>
    <s v="2024"/>
    <x v="0"/>
    <x v="0"/>
    <x v="0"/>
    <x v="0"/>
    <s v="1 - Poder Legislativo"/>
    <s v="0102 - CÁMARA DE DIPUTADOS"/>
    <s v="0001 - CÁMARA DE DIPUTADOS"/>
    <s v="1 - SERVICIOS  GENERALES"/>
    <s v="1.1 - Administración general"/>
    <s v="1.1.01 - Órganos ejecutivos y legislativos"/>
    <s v="2.2 - CONTRATACIÓN DE SERVICIOS"/>
    <s v="2.2.5 - ALQUILERES Y RENTAS"/>
    <s v="N"/>
    <s v="00 - N/A"/>
    <s v="10 - FONDO GENERAL"/>
    <s v="(en blanco)"/>
    <s v="99 - MULTIPROVINCIAL"/>
    <n v="28323195"/>
    <n v="6828932.5"/>
  </r>
  <r>
    <s v="2024"/>
    <x v="0"/>
    <x v="0"/>
    <x v="0"/>
    <x v="0"/>
    <s v="1 - Poder Legislativo"/>
    <s v="0102 - CÁMARA DE DIPUTADOS"/>
    <s v="0001 - CÁMARA DE DIPUTADOS"/>
    <s v="1 - SERVICIOS  GENERALES"/>
    <s v="1.1 - Administración general"/>
    <s v="1.1.01 - Órganos ejecutivos y legislativos"/>
    <s v="2.2 - CONTRATACIÓN DE SERVICIOS"/>
    <s v="2.2.6 - SEGUROS"/>
    <s v="N"/>
    <s v="00 - N/A"/>
    <s v="10 - FONDO GENERAL"/>
    <s v="(en blanco)"/>
    <s v="99 - MULTIPROVINCIAL"/>
    <n v="244752000"/>
    <n v="46279300"/>
  </r>
  <r>
    <s v="2024"/>
    <x v="0"/>
    <x v="0"/>
    <x v="0"/>
    <x v="0"/>
    <s v="1 - Poder Legislativo"/>
    <s v="0102 - CÁMARA DE DIPUTADOS"/>
    <s v="0001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22412000"/>
    <n v="4331666.66"/>
  </r>
  <r>
    <s v="2024"/>
    <x v="0"/>
    <x v="0"/>
    <x v="0"/>
    <x v="0"/>
    <s v="1 - Poder Legislativo"/>
    <s v="0102 - CÁMARA DE DIPUTADOS"/>
    <s v="0001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75051319"/>
    <n v="84292610.510000005"/>
  </r>
  <r>
    <s v="2024"/>
    <x v="0"/>
    <x v="0"/>
    <x v="0"/>
    <x v="0"/>
    <s v="1 - Poder Legislativo"/>
    <s v="0102 - CÁMARA DE DIPUTADOS"/>
    <s v="0001 - CÁMARA DE DIPUTADOS"/>
    <s v="1 - SERVICIOS  GENERALES"/>
    <s v="1.1 - Administración general"/>
    <s v="1.1.01 - Órganos ejecutivos y legislativos"/>
    <s v="2.3 - MATERIALES Y SUMINISTROS"/>
    <s v="2.3.1 - ALIMENTOS Y PRODUCTOS AGROFORESTALES"/>
    <s v="N"/>
    <s v="00 - N/A"/>
    <s v="10 - FONDO GENERAL"/>
    <s v="(en blanco)"/>
    <s v="99 - MULTIPROVINCIAL"/>
    <n v="68000000"/>
    <n v="12569576.67"/>
  </r>
  <r>
    <s v="2024"/>
    <x v="0"/>
    <x v="0"/>
    <x v="0"/>
    <x v="0"/>
    <s v="1 - Poder Legislativo"/>
    <s v="0102 - CÁMARA DE DIPUTADOS"/>
    <s v="0001 - CÁMARA DE DIPUTADOS"/>
    <s v="1 - SERVICIOS  GENERALES"/>
    <s v="1.1 - Administración general"/>
    <s v="1.1.01 - Órganos ejecutivos y legislativos"/>
    <s v="2.3 - MATERIALES Y SUMINISTROS"/>
    <s v="2.3.2 - TEXTILES Y VESTUARIOS"/>
    <s v="N"/>
    <s v="00 - N/A"/>
    <s v="10 - FONDO GENERAL"/>
    <s v="(en blanco)"/>
    <s v="99 - MULTIPROVINCIAL"/>
    <n v="900000"/>
    <n v="129500"/>
  </r>
  <r>
    <s v="2024"/>
    <x v="0"/>
    <x v="0"/>
    <x v="0"/>
    <x v="0"/>
    <s v="1 - Poder Legislativo"/>
    <s v="0102 - CÁMARA DE DIPUTADOS"/>
    <s v="0001 - CÁMARA DE DIPUTADOS"/>
    <s v="1 - SERVICIOS  GENERALES"/>
    <s v="1.1 - Administración general"/>
    <s v="1.1.01 - Órganos ejecutivos y legislativos"/>
    <s v="2.3 - MATERIALES Y SUMINISTROS"/>
    <s v="2.3.3 - PAPEL, CARTÓN E IMPRESOS"/>
    <s v="N"/>
    <s v="00 - N/A"/>
    <s v="10 - FONDO GENERAL"/>
    <s v="(en blanco)"/>
    <s v="99 - MULTIPROVINCIAL"/>
    <n v="6423000"/>
    <n v="1928833.3399999999"/>
  </r>
  <r>
    <s v="2024"/>
    <x v="0"/>
    <x v="0"/>
    <x v="0"/>
    <x v="0"/>
    <s v="1 - Poder Legislativo"/>
    <s v="0102 - CÁMARA DE DIPUTADOS"/>
    <s v="0001 - CÁMARA DE DIPUTADOS"/>
    <s v="1 - SERVICIOS  GENERALES"/>
    <s v="1.1 - Administración general"/>
    <s v="1.1.01 - Órganos ejecutivos y legislativos"/>
    <s v="2.3 - MATERIALES Y SUMINISTROS"/>
    <s v="2.3.4 - PRODUCTOS FARMACÉUTICOS"/>
    <s v="N"/>
    <s v="00 - N/A"/>
    <s v="10 - FONDO GENERAL"/>
    <s v="(en blanco)"/>
    <s v="99 - MULTIPROVINCIAL"/>
    <n v="9952000"/>
    <n v="829333.33"/>
  </r>
  <r>
    <s v="2024"/>
    <x v="0"/>
    <x v="0"/>
    <x v="0"/>
    <x v="0"/>
    <s v="1 - Poder Legislativo"/>
    <s v="0102 - CÁMARA DE DIPUTADOS"/>
    <s v="0001 - CÁMARA DE DIPUTADOS"/>
    <s v="1 - SERVICIOS  GENERALES"/>
    <s v="1.1 - Administración general"/>
    <s v="1.1.01 - Órganos ejecutivos y legislativos"/>
    <s v="2.3 - MATERIALES Y SUMINISTROS"/>
    <s v="2.3.5 - CUERO, CAUCHO Y PLÁSTICO"/>
    <s v="N"/>
    <s v="00 - N/A"/>
    <s v="10 - FONDO GENERAL"/>
    <s v="(en blanco)"/>
    <s v="99 - MULTIPROVINCIAL"/>
    <n v="9600000"/>
    <n v="1067990.78"/>
  </r>
  <r>
    <s v="2024"/>
    <x v="0"/>
    <x v="0"/>
    <x v="0"/>
    <x v="0"/>
    <s v="1 - Poder Legislativo"/>
    <s v="0102 - CÁMARA DE DIPUTADOS"/>
    <s v="0001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1330747"/>
    <n v="221776.87"/>
  </r>
  <r>
    <s v="2024"/>
    <x v="0"/>
    <x v="0"/>
    <x v="0"/>
    <x v="0"/>
    <s v="1 - Poder Legislativo"/>
    <s v="0102 - CÁMARA DE DIPUTADOS"/>
    <s v="0001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15674750"/>
    <n v="19138791.670000002"/>
  </r>
  <r>
    <s v="2024"/>
    <x v="0"/>
    <x v="0"/>
    <x v="0"/>
    <x v="0"/>
    <s v="1 - Poder Legislativo"/>
    <s v="0102 - CÁMARA DE DIPUTADOS"/>
    <s v="0001 - CÁMARA DE DIPUTADOS"/>
    <s v="1 - SERVICIOS  GENERALES"/>
    <s v="1.1 - Administración general"/>
    <s v="1.1.01 - Órganos ejecutivos y legislativos"/>
    <s v="2.3 - MATERIALES Y SUMINISTROS"/>
    <s v="2.3.9 - PRODUCTOS Y ÚTILES VARIOS"/>
    <s v="N"/>
    <s v="00 - N/A"/>
    <s v="10 - FONDO GENERAL"/>
    <s v="(en blanco)"/>
    <s v="99 - MULTIPROVINCIAL"/>
    <n v="379300000"/>
    <n v="2938669.34"/>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1 - REMUNERACIONES"/>
    <s v="N"/>
    <s v="00 - N/A"/>
    <s v="10 - FONDO GENERAL"/>
    <s v="(en blanco)"/>
    <s v="99 - MULTIPROVINCIAL"/>
    <n v="507852741"/>
    <n v="35410502.76000000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2 - SOBRESUELDOS"/>
    <s v="N"/>
    <s v="00 - N/A"/>
    <s v="10 - FONDO GENERAL"/>
    <s v="(en blanco)"/>
    <s v="99 - MULTIPROVINCIAL"/>
    <n v="53482451"/>
    <n v="1644968.63"/>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2640000"/>
    <n v="130184.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492976.29"/>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64277540"/>
    <n v="5296154.979999999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1 - SERVICIOS BÁSICOS"/>
    <s v="N"/>
    <s v="00 - N/A"/>
    <s v="10 - FONDO GENERAL"/>
    <s v="(en blanco)"/>
    <s v="99 - MULTIPROVINCIAL"/>
    <n v="13253964"/>
    <n v="775322.69"/>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1600000"/>
    <n v="333667.21999999997"/>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3 - VIÁTICOS"/>
    <s v="N"/>
    <s v="00 - N/A"/>
    <s v="10 - FONDO GENERAL"/>
    <s v="(en blanco)"/>
    <s v="99 - MULTIPROVINCIAL"/>
    <n v="3400000"/>
    <n v="74990"/>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4 - TRANSPORTE Y ALMACENAJE"/>
    <s v="N"/>
    <s v="00 - N/A"/>
    <s v="10 - FONDO GENERAL"/>
    <s v="(en blanco)"/>
    <s v="99 - MULTIPROVINCIAL"/>
    <n v="2715000"/>
    <n v="2567670.8199999998"/>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6 - SEGUROS"/>
    <s v="N"/>
    <s v="00 - N/A"/>
    <s v="10 - FONDO GENERAL"/>
    <s v="(en blanco)"/>
    <s v="99 - MULTIPROVINCIAL"/>
    <n v="15200000"/>
    <n v="1795104.1400000001"/>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3094787"/>
    <n v="10634.12"/>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545000"/>
    <n v="48676.71"/>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9 - OTRAS CONTRATACIONES DE SERVICIOS"/>
    <s v="N"/>
    <s v="00 - N/A"/>
    <s v="10 - FONDO GENERAL"/>
    <s v="(en blanco)"/>
    <s v="99 - MULTIPROVINCIAL"/>
    <n v="1450000"/>
    <n v="297293"/>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1 - ALIMENTOS Y PRODUCTOS AGROFORESTALES"/>
    <s v="N"/>
    <s v="00 - N/A"/>
    <s v="10 - FONDO GENERAL"/>
    <s v="(en blanco)"/>
    <s v="99 - MULTIPROVINCIAL"/>
    <n v="1280000"/>
    <n v="45180.88"/>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3 - PAPEL, CARTÓN E IMPRESOS"/>
    <s v="N"/>
    <s v="00 - N/A"/>
    <s v="10 - FONDO GENERAL"/>
    <s v="(en blanco)"/>
    <s v="99 - MULTIPROVINCIAL"/>
    <n v="2550000"/>
    <n v="8126.9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4 - PRODUCTOS FARMACÉUTICOS"/>
    <s v="N"/>
    <s v="00 - N/A"/>
    <s v="10 - FONDO GENERAL"/>
    <s v="(en blanco)"/>
    <s v="99 - MULTIPROVINCIAL"/>
    <n v="15000"/>
    <n v="10903"/>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5 - CUERO, CAUCHO Y PLÁSTICO"/>
    <s v="N"/>
    <s v="00 - N/A"/>
    <s v="10 - FONDO GENERAL"/>
    <s v="(en blanco)"/>
    <s v="99 - MULTIPROVINCIAL"/>
    <n v="265000"/>
    <n v="2600.19"/>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90000"/>
    <n v="2383.2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3785000"/>
    <n v="75473.499999999985"/>
  </r>
  <r>
    <s v="2024"/>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3010000"/>
    <n v="45159.75"/>
  </r>
  <r>
    <s v="2024"/>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698476886"/>
    <n v="121751045.27"/>
  </r>
  <r>
    <s v="2024"/>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2 - SOBRESUELDOS"/>
    <s v="N"/>
    <s v="00 - N/A"/>
    <s v="10 - FONDO GENERAL"/>
    <s v="(en blanco)"/>
    <s v="99 - MULTIPROVINCIAL"/>
    <n v="603344092"/>
    <n v="2469000"/>
  </r>
  <r>
    <s v="2024"/>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25417627"/>
    <n v="18364935.159999996"/>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1 - SERVICIOS BÁSICOS"/>
    <s v="N"/>
    <s v="00 - N/A"/>
    <s v="10 - FONDO GENERAL"/>
    <s v="(en blanco)"/>
    <s v="99 - MULTIPROVINCIAL"/>
    <n v="24625012"/>
    <n v="1674679.8900000001"/>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7857935"/>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3 - VIÁTICOS"/>
    <s v="N"/>
    <s v="00 - N/A"/>
    <s v="10 - FONDO GENERAL"/>
    <s v="(en blanco)"/>
    <s v="99 - MULTIPROVINCIAL"/>
    <n v="26309409"/>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6370009"/>
    <n v="40000"/>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6 - SEGUROS"/>
    <s v="N"/>
    <s v="00 - N/A"/>
    <s v="10 - FONDO GENERAL"/>
    <s v="(en blanco)"/>
    <s v="99 - MULTIPROVINCIAL"/>
    <n v="27846412"/>
    <n v="1712511.5799999998"/>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9585000"/>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2112540"/>
    <n v="303218.86"/>
  </r>
  <r>
    <s v="2024"/>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s v="4 - SERVICIOS SOCIALES"/>
    <s v="4.2 - Salud"/>
    <s v="4.2.04 - Servicios médicos en salud sexual/reproductiva y de centros de salud materno infantil"/>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s v="4 - SERVICIOS SOCIALES"/>
    <s v="4.5 - Protección social"/>
    <s v="4.5.09 - Juventud"/>
    <s v="2.1 - REMUNERACIONES Y CONTRIBUCIONES"/>
    <s v="2.1.1 - REMUNERACIONES"/>
    <s v="N"/>
    <s v="00 - N/A"/>
    <s v="10 - FONDO GENERAL"/>
    <s v="(en blanco)"/>
    <s v="99 - MULTIPROVINCIAL"/>
    <n v="392852600"/>
    <n v="25099082.199999999"/>
  </r>
  <r>
    <s v="2024"/>
    <x v="0"/>
    <x v="0"/>
    <x v="0"/>
    <x v="0"/>
    <s v="2 - Poder Ejecutivo"/>
    <s v="0201 - PRESIDENCIA DE LA REPÚBLICA"/>
    <s v="0001 - GABINETE SOCIAL DE LA PRESIDENCIA"/>
    <s v="4 - SERVICIOS SOCIALES"/>
    <s v="4.5 - Protección social"/>
    <s v="4.5.09 - Juventud"/>
    <s v="2.1 - REMUNERACIONES Y CONTRIBUCIONES"/>
    <s v="2.1.2 - SOBRESUELDOS"/>
    <s v="N"/>
    <s v="00 - N/A"/>
    <s v="10 - FONDO GENERAL"/>
    <s v="(en blanco)"/>
    <s v="99 - MULTIPROVINCIAL"/>
    <n v="84519400"/>
    <n v="2480000"/>
  </r>
  <r>
    <s v="2024"/>
    <x v="0"/>
    <x v="0"/>
    <x v="0"/>
    <x v="0"/>
    <s v="2 - Poder Ejecutivo"/>
    <s v="0201 - PRESIDENCIA DE LA REPÚBLICA"/>
    <s v="0001 - GABINETE SOCIAL DE LA PRESIDENCIA"/>
    <s v="4 - SERVICIOS SOCIALES"/>
    <s v="4.5 - Protección social"/>
    <s v="4.5.09 - Juventud"/>
    <s v="2.1 - REMUNERACIONES Y CONTRIBUCIONES"/>
    <s v="2.1.5 - CONTRIBUCIONES A LA SEGURIDAD SOCIAL"/>
    <s v="N"/>
    <s v="00 - N/A"/>
    <s v="10 - FONDO GENERAL"/>
    <s v="(en blanco)"/>
    <s v="99 - MULTIPROVINCIAL"/>
    <n v="45510000"/>
    <n v="3794674.6100000003"/>
  </r>
  <r>
    <s v="2024"/>
    <x v="0"/>
    <x v="0"/>
    <x v="0"/>
    <x v="0"/>
    <s v="2 - Poder Ejecutivo"/>
    <s v="0201 - PRESIDENCIA DE LA REPÚBLICA"/>
    <s v="0001 - GABINETE SOCIAL DE LA PRESIDENCIA"/>
    <s v="4 - SERVICIOS SOCIALES"/>
    <s v="4.5 - Protección social"/>
    <s v="4.5.09 - Juventud"/>
    <s v="2.2 - CONTRATACIÓN DE SERVICIOS"/>
    <s v="2.2.1 - SERVICIOS BÁSICOS"/>
    <s v="N"/>
    <s v="00 - N/A"/>
    <s v="10 - FONDO GENERAL"/>
    <s v="(en blanco)"/>
    <s v="99 - MULTIPROVINCIAL"/>
    <n v="5000000"/>
    <n v="1398793.31"/>
  </r>
  <r>
    <s v="2024"/>
    <x v="0"/>
    <x v="0"/>
    <x v="0"/>
    <x v="0"/>
    <s v="2 - Poder Ejecutivo"/>
    <s v="0201 - PRESIDENCIA DE LA REPÚBLICA"/>
    <s v="0001 - GABINETE SOCIAL DE LA PRESIDENCIA"/>
    <s v="4 - SERVICIOS SOCIALES"/>
    <s v="4.5 - Protección social"/>
    <s v="4.5.09 - Juventud"/>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s v="4 - SERVICIOS SOCIALES"/>
    <s v="4.5 - Protección social"/>
    <s v="4.5.09 - Juventud"/>
    <s v="2.2 - CONTRATACIÓN DE SERVICIOS"/>
    <s v="2.2.3 - VIÁTICOS"/>
    <s v="N"/>
    <s v="00 - N/A"/>
    <s v="10 - FONDO GENERAL"/>
    <s v="(en blanco)"/>
    <s v="99 - MULTIPROVINCIAL"/>
    <n v="6500000"/>
    <n v="0"/>
  </r>
  <r>
    <s v="2024"/>
    <x v="0"/>
    <x v="0"/>
    <x v="0"/>
    <x v="0"/>
    <s v="2 - Poder Ejecutivo"/>
    <s v="0201 - PRESIDENCIA DE LA REPÚBLICA"/>
    <s v="0001 - GABINETE SOCIAL DE LA PRESIDENCIA"/>
    <s v="4 - SERVICIOS SOCIALES"/>
    <s v="4.5 - Protección social"/>
    <s v="4.5.09 - Juventud"/>
    <s v="2.2 - CONTRATACIÓN DE SERVICIOS"/>
    <s v="2.2.4 - TRANSPORTE Y ALMACENAJE"/>
    <s v="N"/>
    <s v="00 - N/A"/>
    <s v="10 - FONDO GENERAL"/>
    <s v="(en blanco)"/>
    <s v="99 - MULTIPROVINCIAL"/>
    <n v="0"/>
    <n v="0"/>
  </r>
  <r>
    <s v="2024"/>
    <x v="0"/>
    <x v="0"/>
    <x v="0"/>
    <x v="0"/>
    <s v="2 - Poder Ejecutivo"/>
    <s v="0201 - PRESIDENCIA DE LA REPÚBLICA"/>
    <s v="0001 - GABINETE SOCIAL DE LA PRESIDENCIA"/>
    <s v="4 - SERVICIOS SOCIALES"/>
    <s v="4.5 - Protección social"/>
    <s v="4.5.09 - Juventud"/>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s v="4 - SERVICIOS SOCIALES"/>
    <s v="4.5 - Protección social"/>
    <s v="4.5.09 - Juventud"/>
    <s v="2.2 - CONTRATACIÓN DE SERVICIOS"/>
    <s v="2.2.6 - SEGUROS"/>
    <s v="N"/>
    <s v="00 - N/A"/>
    <s v="10 - FONDO GENERAL"/>
    <s v="(en blanco)"/>
    <s v="99 - MULTIPROVINCIAL"/>
    <n v="5445000"/>
    <n v="0"/>
  </r>
  <r>
    <s v="2024"/>
    <x v="0"/>
    <x v="0"/>
    <x v="0"/>
    <x v="0"/>
    <s v="2 - Poder Ejecutivo"/>
    <s v="0201 - PRESIDENCIA DE LA REPÚBLICA"/>
    <s v="0001 - GABINETE SOCIAL DE LA PRESIDENCIA"/>
    <s v="4 - SERVICIOS SOCIALES"/>
    <s v="4.5 - Protección social"/>
    <s v="4.5.09 - Juventud"/>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s v="4 - SERVICIOS SOCIALES"/>
    <s v="4.5 - Protección social"/>
    <s v="4.5.09 - Juventud"/>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s v="4 - SERVICIOS SOCIALES"/>
    <s v="4.5 - Protección social"/>
    <s v="4.5.09 - Juventud"/>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s v="4 - SERVICIOS SOCIALES"/>
    <s v="4.5 - Protección social"/>
    <s v="4.5.09 - Juventud"/>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s v="4 - SERVICIOS SOCIALES"/>
    <s v="4.5 - Protección social"/>
    <s v="4.5.09 - Juventud"/>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s v="4 - SERVICIOS SOCIALES"/>
    <s v="4.5 - Protección social"/>
    <s v="4.5.09 - Juventud"/>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s v="4 - SERVICIOS SOCIALES"/>
    <s v="4.5 - Protección social"/>
    <s v="4.5.09 - Juventud"/>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s v="4 - SERVICIOS SOCIALES"/>
    <s v="4.5 - Protección social"/>
    <s v="4.5.09 - Juventud"/>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s v="4 - SERVICIOS SOCIALES"/>
    <s v="4.5 - Protección social"/>
    <s v="4.5.09 - Juventud"/>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s v="4 - SERVICIOS SOCIALES"/>
    <s v="4.5 - Protección social"/>
    <s v="4.5.09 - Juventud"/>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s v="4 - SERVICIOS SOCIALES"/>
    <s v="4.5 - Protección social"/>
    <s v="4.5.09 - Juventud"/>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s v="4 - SERVICIOS SOCIALES"/>
    <s v="4.5 - Protección social"/>
    <s v="4.5.10 - Asistencia social"/>
    <s v="2.1 - REMUNERACIONES Y CONTRIBUCIONES"/>
    <s v="2.1.1 - REMUNERACIONES"/>
    <s v="N"/>
    <s v="00 - N/A"/>
    <s v="10 - FONDO GENERAL"/>
    <s v="(en blanco)"/>
    <s v="99 - MULTIPROVINCIAL"/>
    <n v="479854886"/>
    <n v="37545529.850000001"/>
  </r>
  <r>
    <s v="2024"/>
    <x v="0"/>
    <x v="0"/>
    <x v="0"/>
    <x v="0"/>
    <s v="2 - Poder Ejecutivo"/>
    <s v="0201 - PRESIDENCIA DE LA REPÚBLICA"/>
    <s v="0001 - GABINETE SOCIAL DE LA PRESIDENCIA"/>
    <s v="4 - SERVICIOS SOCIALES"/>
    <s v="4.5 - Protección social"/>
    <s v="4.5.10 - Asistencia social"/>
    <s v="2.1 - REMUNERACIONES Y CONTRIBUCIONES"/>
    <s v="2.1.2 - SOBRESUELDOS"/>
    <s v="N"/>
    <s v="00 - N/A"/>
    <s v="10 - FONDO GENERAL"/>
    <s v="(en blanco)"/>
    <s v="99 - MULTIPROVINCIAL"/>
    <n v="130147846"/>
    <n v="4561500"/>
  </r>
  <r>
    <s v="2024"/>
    <x v="0"/>
    <x v="0"/>
    <x v="0"/>
    <x v="0"/>
    <s v="2 - Poder Ejecutivo"/>
    <s v="0201 - PRESIDENCIA DE LA REPÚBLICA"/>
    <s v="0001 - GABINETE SOCIAL DE LA PRESIDENCIA"/>
    <s v="4 - SERVICIOS SOCIALES"/>
    <s v="4.5 - Protección social"/>
    <s v="4.5.10 - Asistencia social"/>
    <s v="2.1 - REMUNERACIONES Y CONTRIBUCIONES"/>
    <s v="2.1.5 - CONTRIBUCIONES A LA SEGURIDAD SOCIAL"/>
    <s v="N"/>
    <s v="00 - N/A"/>
    <s v="10 - FONDO GENERAL"/>
    <s v="(en blanco)"/>
    <s v="99 - MULTIPROVINCIAL"/>
    <n v="65407727"/>
    <n v="5679822.0800000001"/>
  </r>
  <r>
    <s v="2024"/>
    <x v="0"/>
    <x v="0"/>
    <x v="0"/>
    <x v="0"/>
    <s v="2 - Poder Ejecutivo"/>
    <s v="0201 - PRESIDENCIA DE LA REPÚBLICA"/>
    <s v="0001 - GABINETE SOCIAL DE LA PRESIDENCIA"/>
    <s v="4 - SERVICIOS SOCIALES"/>
    <s v="4.5 - Protección social"/>
    <s v="4.5.10 - Asistencia social"/>
    <s v="2.2 - CONTRATACIÓN DE SERVICIOS"/>
    <s v="2.2.1 - SERVICIOS BÁSICOS"/>
    <s v="N"/>
    <s v="00 - N/A"/>
    <s v="10 - FONDO GENERAL"/>
    <s v="(en blanco)"/>
    <s v="99 - MULTIPROVINCIAL"/>
    <n v="64578825"/>
    <n v="4153618.83"/>
  </r>
  <r>
    <s v="2024"/>
    <x v="0"/>
    <x v="0"/>
    <x v="0"/>
    <x v="0"/>
    <s v="2 - Poder Ejecutivo"/>
    <s v="0201 - PRESIDENCIA DE LA REPÚBLICA"/>
    <s v="0001 - GABINETE SOCIAL DE LA PRESIDENCIA"/>
    <s v="4 - SERVICIOS SOCIALES"/>
    <s v="4.5 - Protección social"/>
    <s v="4.5.10 - Asistencia social"/>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s v="4 - SERVICIOS SOCIALES"/>
    <s v="4.5 - Protección social"/>
    <s v="4.5.10 - Asistencia social"/>
    <s v="2.2 - CONTRATACIÓN DE SERVICIOS"/>
    <s v="2.2.3 - VIÁTICOS"/>
    <s v="N"/>
    <s v="00 - N/A"/>
    <s v="10 - FONDO GENERAL"/>
    <s v="(en blanco)"/>
    <s v="99 - MULTIPROVINCIAL"/>
    <n v="13500000"/>
    <n v="838000"/>
  </r>
  <r>
    <s v="2024"/>
    <x v="0"/>
    <x v="0"/>
    <x v="0"/>
    <x v="0"/>
    <s v="2 - Poder Ejecutivo"/>
    <s v="0201 - PRESIDENCIA DE LA REPÚBLICA"/>
    <s v="0001 - GABINETE SOCIAL DE LA PRESIDENCIA"/>
    <s v="4 - SERVICIOS SOCIALES"/>
    <s v="4.5 - Protección social"/>
    <s v="4.5.10 - Asistencia social"/>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s v="4 - SERVICIOS SOCIALES"/>
    <s v="4.5 - Protección social"/>
    <s v="4.5.10 - Asistencia social"/>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s v="4 - SERVICIOS SOCIALES"/>
    <s v="4.5 - Protección social"/>
    <s v="4.5.10 - Asistencia social"/>
    <s v="2.2 - CONTRATACIÓN DE SERVICIOS"/>
    <s v="2.2.6 - SEGUROS"/>
    <s v="N"/>
    <s v="00 - N/A"/>
    <s v="10 - FONDO GENERAL"/>
    <s v="(en blanco)"/>
    <s v="99 - MULTIPROVINCIAL"/>
    <n v="9435478"/>
    <n v="1601380.48"/>
  </r>
  <r>
    <s v="2024"/>
    <x v="0"/>
    <x v="0"/>
    <x v="0"/>
    <x v="0"/>
    <s v="2 - Poder Ejecutivo"/>
    <s v="0201 - PRESIDENCIA DE LA REPÚBLICA"/>
    <s v="0001 - GABINETE SOCIAL DE LA PRESIDENCIA"/>
    <s v="4 - SERVICIOS SOCIALES"/>
    <s v="4.5 - Protección social"/>
    <s v="4.5.10 - Asistencia social"/>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s v="4 - SERVICIOS SOCIALES"/>
    <s v="4.5 - Protección social"/>
    <s v="4.5.10 - Asistencia social"/>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s v="4 - SERVICIOS SOCIALES"/>
    <s v="4.5 - Protección social"/>
    <s v="4.5.10 - Asistencia social"/>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s v="4 - SERVICIOS SOCIALES"/>
    <s v="4.5 - Protección social"/>
    <s v="4.5.10 - Asistencia social"/>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s v="4 - SERVICIOS SOCIALES"/>
    <s v="4.5 - Protección social"/>
    <s v="4.5.10 - Asistencia social"/>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s v="4 - SERVICIOS SOCIALES"/>
    <s v="4.5 - Protección social"/>
    <s v="4.5.10 - Asistencia social"/>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s v="4 - SERVICIOS SOCIALES"/>
    <s v="4.5 - Protección social"/>
    <s v="4.5.10 - Asistencia social"/>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s v="4 - SERVICIOS SOCIALES"/>
    <s v="4.5 - Protección social"/>
    <s v="4.5.10 - Asistencia social"/>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s v="4 - SERVICIOS SOCIALES"/>
    <s v="4.5 - Protección social"/>
    <s v="4.5.10 - Asistencia social"/>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s v="4 - SERVICIOS SOCIALES"/>
    <s v="4.5 - Protección social"/>
    <s v="4.5.10 - Asistencia social"/>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s v="4 - SERVICIOS SOCIALES"/>
    <s v="4.5 - Protección social"/>
    <s v="4.5.10 - Asistencia social"/>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s v="4 - SERVICIOS SOCIALES"/>
    <s v="4.6 - Equidad de género"/>
    <s v="4.6.01 - Acciones focalizada en mujeres"/>
    <s v="2.1 - REMUNERACIONES Y CONTRIBUCIONES"/>
    <s v="2.1.1 - REMUNERACIONE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1 - REMUNERACIONES Y CONTRIBUCIONES"/>
    <s v="2.1.1 - REMUNERACIONE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1 - REMUNERACIONES Y CONTRIBUCIONES"/>
    <s v="2.1.2 - SOBRESUELD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1 - REMUNERACIONES Y CONTRIBUCIONES"/>
    <s v="2.1.2 - SOBRESUELD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1 - SERVICIOS BÁSIC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3 - VIÁTIC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2 - CONTRATACIÓN DE SERVICIOS"/>
    <s v="2.2.3 - VIÁTIC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6 - SEGUR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3 - MATERIALES Y SUMINISTROS"/>
    <s v="2.3.3 - PAPEL, CARTÓN E IMPRES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s v="4 - SERVICIOS SOCIALES"/>
    <s v="4.6 - Equidad de género"/>
    <s v="4.6.01 - Acciones focalizada en mujeres"/>
    <s v="2.3 - MATERIALES Y SUMINISTROS"/>
    <s v="2.3.9 - PRODUCTOS Y ÚTILES VARIOS"/>
    <s v="N"/>
    <s v="00 - N/A"/>
    <s v="10 - FONDO GENERAL"/>
    <s v="(en blanco)"/>
    <s v="25 - SANTIAGO"/>
    <n v="0"/>
    <n v="0"/>
  </r>
  <r>
    <s v="2024"/>
    <x v="0"/>
    <x v="0"/>
    <x v="0"/>
    <x v="0"/>
    <s v="2 - Poder Ejecutivo"/>
    <s v="0201 - PRESIDENCIA DE LA REPÚBLICA"/>
    <s v="0001 - GABINETE SOCIAL DE LA PRESIDENCIA"/>
    <s v="4 - SERVICIOS SOCIALES"/>
    <s v="4.6 - Equidad de género"/>
    <s v="4.6.01 - Acciones focalizada en mujeres"/>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s v="4 - SERVICIOS SOCIALES"/>
    <s v="4.6 - Equidad de género"/>
    <s v="4.6.03 - Acciones para una cultura de igualdad de género."/>
    <s v="2.2 - CONTRATACIÓN DE SERVICIOS"/>
    <s v="2.2.4 - TRANSPORTE Y ALMACENAJE"/>
    <s v="N"/>
    <s v="00 - N/A"/>
    <s v="10 - FONDO GENERAL"/>
    <s v="(en blanco)"/>
    <s v="25 - SANTIAGO"/>
    <n v="0"/>
    <n v="0"/>
  </r>
  <r>
    <s v="2024"/>
    <x v="0"/>
    <x v="0"/>
    <x v="0"/>
    <x v="0"/>
    <s v="2 - Poder Ejecutivo"/>
    <s v="0201 - PRESIDENCIA DE LA REPÚBLICA"/>
    <s v="0001 - GABINETE SOCIAL DE LA PRESIDENCIA"/>
    <s v="4 - SERVICIOS SOCIALES"/>
    <s v="4.6 - Equidad de género"/>
    <s v="4.6.03 - Acciones para una cultura de igualdad de género."/>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s v="4 - SERVICIOS SOCIALES"/>
    <s v="4.6 - Equidad de género"/>
    <s v="4.6.03 - Acciones para una cultura de igualdad de género."/>
    <s v="2.2 - CONTRATACIÓN DE SERVICIOS"/>
    <s v="2.2.5 - ALQUILERES Y RENTAS"/>
    <s v="N"/>
    <s v="00 - N/A"/>
    <s v="10 - FONDO GENERAL"/>
    <s v="(en blanco)"/>
    <s v="25 - SANTIAGO"/>
    <n v="0"/>
    <n v="0"/>
  </r>
  <r>
    <s v="2024"/>
    <x v="0"/>
    <x v="0"/>
    <x v="0"/>
    <x v="0"/>
    <s v="2 - Poder Ejecutivo"/>
    <s v="0201 - PRESIDENCIA DE LA REPÚBLICA"/>
    <s v="0001 - GABINETE SOCIAL DE LA PRESIDENCIA"/>
    <s v="4 - SERVICIOS SOCIALES"/>
    <s v="4.6 - Equidad de género"/>
    <s v="4.6.03 - Acciones para una cultura de igualdad de género."/>
    <s v="2.2 - CONTRATACIÓN DE SERVICIOS"/>
    <s v="2.2.5 - ALQUILERES Y RENTAS"/>
    <s v="N"/>
    <s v="00 - N/A"/>
    <s v="10 - FONDO GENERAL"/>
    <s v="(en blanco)"/>
    <s v="32 - SANTO DOMINGO"/>
    <n v="0"/>
    <n v="0"/>
  </r>
  <r>
    <s v="2024"/>
    <x v="0"/>
    <x v="0"/>
    <x v="0"/>
    <x v="0"/>
    <s v="2 - Poder Ejecutivo"/>
    <s v="0201 - PRESIDENCIA DE LA REPÚBLICA"/>
    <s v="0001 - GABINETE SOCIAL DE LA PRESIDENCIA"/>
    <s v="4 - SERVICIOS SOCIALES"/>
    <s v="4.6 - Equidad de género"/>
    <s v="4.6.03 - Acciones para una cultura de igualdad de género."/>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s v="4 - SERVICIOS SOCIALES"/>
    <s v="4.6 - Equidad de género"/>
    <s v="4.6.04 - Acciones de prevención, atención y protección de violencia de género"/>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s v="4 - SERVICIOS SOCIALES"/>
    <s v="4.6 - Equidad de género"/>
    <s v="4.6.04 - Acciones de prevención, atención y protección de violencia de género"/>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s v="4 - SERVICIOS SOCIALES"/>
    <s v="4.6 - Equidad de género"/>
    <s v="4.6.04 - Acciones de prevención, atención y protección de violencia de género"/>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1 - REMUNERACIONES"/>
    <s v="N"/>
    <s v="00 - N/A"/>
    <s v="10 - FONDO GENERAL"/>
    <s v="(en blanco)"/>
    <s v="99 - MULTIPROVINCIAL"/>
    <n v="321619396"/>
    <n v="20456904.669999994"/>
  </r>
  <r>
    <s v="2024"/>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2 - SOBRESUELDOS"/>
    <s v="N"/>
    <s v="00 - N/A"/>
    <s v="10 - FONDO GENERAL"/>
    <s v="(en blanco)"/>
    <s v="99 - MULTIPROVINCIAL"/>
    <n v="131197558"/>
    <n v="2574816.1800000002"/>
  </r>
  <r>
    <s v="2024"/>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9037673"/>
    <n v="2929778.1200000006"/>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1 - SERVICIOS BÁSICOS"/>
    <s v="N"/>
    <s v="00 - N/A"/>
    <s v="10 - FONDO GENERAL"/>
    <s v="(en blanco)"/>
    <s v="99 - MULTIPROVINCIAL"/>
    <n v="23673700"/>
    <n v="1314237.67"/>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3 - VIÁTICOS"/>
    <s v="N"/>
    <s v="00 - N/A"/>
    <s v="10 - FONDO GENERAL"/>
    <s v="(en blanco)"/>
    <s v="99 - MULTIPROVINCIAL"/>
    <n v="7332298"/>
    <n v="0"/>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5 - ALQUILERES Y RENTAS"/>
    <s v="N"/>
    <s v="00 - N/A"/>
    <s v="10 - FONDO GENERAL"/>
    <s v="(en blanco)"/>
    <s v="99 - MULTIPROVINCIAL"/>
    <n v="28711869"/>
    <n v="6429171.4499999993"/>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6 - SEGUROS"/>
    <s v="N"/>
    <s v="00 - N/A"/>
    <s v="10 - FONDO GENERAL"/>
    <s v="(en blanco)"/>
    <s v="99 - MULTIPROVINCIAL"/>
    <n v="15438917"/>
    <n v="3171310.94"/>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350000"/>
    <n v="170291.7"/>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2354179"/>
    <n v="18939.400000000001"/>
  </r>
  <r>
    <s v="2024"/>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4425750"/>
    <n v="1516993.41"/>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651548"/>
    <n v="4531.2"/>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3325000"/>
    <n v="132445.38"/>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085394"/>
    <n v="370230.72"/>
  </r>
  <r>
    <s v="2024"/>
    <x v="0"/>
    <x v="0"/>
    <x v="0"/>
    <x v="0"/>
    <s v="2 - Poder Ejecutivo"/>
    <s v="0201 - PRESIDENCIA DE LA REPÚBLICA"/>
    <s v="0001 - MINISTERIO DE LA PRESIDENCIA"/>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00000"/>
    <n v="0"/>
  </r>
  <r>
    <s v="2024"/>
    <x v="0"/>
    <x v="0"/>
    <x v="0"/>
    <x v="0"/>
    <s v="2 - Poder Ejecutivo"/>
    <s v="0201 - PRESIDENCIA DE LA REPÚBLICA"/>
    <s v="0001 - MINISTERIO DE LA PRESIDENCIA"/>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1 - REMUNERACIONES"/>
    <s v="N"/>
    <s v="00 - N/A"/>
    <s v="10 - FONDO GENERAL"/>
    <s v="(en blanco)"/>
    <s v="99 - MULTIPROVINCIAL"/>
    <n v="3563084"/>
    <n v="170000"/>
  </r>
  <r>
    <s v="2024"/>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2 - SOBRESUELDOS"/>
    <s v="N"/>
    <s v="00 - N/A"/>
    <s v="10 - FONDO GENERAL"/>
    <s v="(en blanco)"/>
    <s v="99 - MULTIPROVINCIAL"/>
    <n v="510000"/>
    <n v="0"/>
  </r>
  <r>
    <s v="2024"/>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5 - CONTRIBUCIONES A LA SEGURIDAD SOCIAL"/>
    <s v="N"/>
    <s v="00 - N/A"/>
    <s v="10 - FONDO GENERAL"/>
    <s v="(en blanco)"/>
    <s v="99 - MULTIPROVINCIAL"/>
    <n v="311916"/>
    <n v="24945.89"/>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3 - VIÁTICOS"/>
    <s v="N"/>
    <s v="00 - N/A"/>
    <s v="10 - FONDO GENERAL"/>
    <s v="(en blanco)"/>
    <s v="99 - MULTIPROVINCIAL"/>
    <n v="300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6 - SEGUROS"/>
    <s v="N"/>
    <s v="00 - N/A"/>
    <s v="10 - FONDO GENERAL"/>
    <s v="(en blanco)"/>
    <s v="99 - MULTIPROVINCIAL"/>
    <n v="500000"/>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s v="3 - PROTECCIÓN DEL MEDIO AMBIENTE"/>
    <s v="3.3 - Cambio Climático"/>
    <s v="3.3.04 - Gobernanza del riesgo de desastres climáticos"/>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s v="3 - PROTECCIÓN DEL MEDIO AMBIENTE"/>
    <s v="3.3 - Cambio Climático"/>
    <s v="3.3.04 - Gobernanza del riesgo de desastres climáticos"/>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s v="3 - PROTECCIÓN DEL MEDIO AMBIENTE"/>
    <s v="3.3 - Cambio Climático"/>
    <s v="3.3.04 - Gobernanza del riesgo de desastres climáticos"/>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s v="3 - PROTECCIÓN DEL MEDIO AMBIENTE"/>
    <s v="3.3 - Cambio Climático"/>
    <s v="3.3.04 - Gobernanza del riesgo de desastres climáticos"/>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s v="3 - PROTECCIÓN DEL MEDIO AMBIENTE"/>
    <s v="3.3 - Cambio Climático"/>
    <s v="3.3.04 - Gobernanza del riesgo de desastres climáticos"/>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s v="3 - PROTECCIÓN DEL MEDIO AMBIENTE"/>
    <s v="3.3 - Cambio Climático"/>
    <s v="3.3.04 - Gobernanza del riesgo de desastres climáticos"/>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1 - REMUNERACIONES"/>
    <s v="N"/>
    <s v="00 - N/A"/>
    <s v="10 - FONDO GENERAL"/>
    <s v="(en blanco)"/>
    <s v="99 - MULTIPROVINCIAL"/>
    <n v="716540814"/>
    <n v="52749589.460000001"/>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2 - SOBRESUELDOS"/>
    <s v="N"/>
    <s v="00 - N/A"/>
    <s v="10 - FONDO GENERAL"/>
    <s v="(en blanco)"/>
    <s v="99 - MULTIPROVINCIAL"/>
    <n v="168655002"/>
    <n v="2242338.2999999998"/>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4963520"/>
    <n v="7734738.2999999998"/>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1 - SERVICIOS BÁSICOS"/>
    <s v="N"/>
    <s v="00 - N/A"/>
    <s v="10 - FONDO GENERAL"/>
    <s v="(en blanco)"/>
    <s v="99 - MULTIPROVINCIAL"/>
    <n v="95300000"/>
    <n v="12724763.66"/>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7466664"/>
    <n v="11075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3 - VIÁTICOS"/>
    <s v="N"/>
    <s v="00 - N/A"/>
    <s v="10 - FONDO GENERAL"/>
    <s v="(en blanco)"/>
    <s v="99 - MULTIPROVINCIAL"/>
    <n v="204000000"/>
    <n v="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80750000"/>
    <n v="3250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5 - ALQUILERES Y RENTAS"/>
    <s v="N"/>
    <s v="00 - N/A"/>
    <s v="10 - FONDO GENERAL"/>
    <s v="(en blanco)"/>
    <s v="99 - MULTIPROVINCIAL"/>
    <n v="79725000"/>
    <n v="8723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6 - SEGUROS"/>
    <s v="N"/>
    <s v="00 - N/A"/>
    <s v="10 - FONDO GENERAL"/>
    <s v="(en blanco)"/>
    <s v="99 - MULTIPROVINCIAL"/>
    <n v="33750000"/>
    <n v="13192564.970000001"/>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2650000"/>
    <n v="1458776.85"/>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2588556"/>
    <n v="2223602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83480000"/>
    <n v="389966.4"/>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6900000"/>
    <n v="5947905"/>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7700000"/>
    <n v="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4 - PRODUCTOS FARMACÉUTICOS"/>
    <s v="N"/>
    <s v="00 - N/A"/>
    <s v="10 - FONDO GENERAL"/>
    <s v="(en blanco)"/>
    <s v="99 - MULTIPROVINCIAL"/>
    <n v="3500000"/>
    <n v="15161434.76"/>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4100000"/>
    <n v="24000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122000"/>
    <n v="20000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80355000"/>
    <n v="1002450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2280000"/>
    <n v="24578689.98"/>
  </r>
  <r>
    <s v="2024"/>
    <x v="0"/>
    <x v="0"/>
    <x v="0"/>
    <x v="0"/>
    <s v="2 - Poder Ejecutivo"/>
    <s v="0201 - PRESIDENCIA DE LA REPÚBLICA"/>
    <s v="0001 - SECRETARIADO ADMINISTRATIVO DE LA PRESIDENCIA"/>
    <s v="4 - SERVICIOS SOCIALES"/>
    <s v="4.5 - Protección social"/>
    <s v="4.5.10 - Asistencia social"/>
    <s v="2.1 - REMUNERACIONES Y CONTRIBUCIONES"/>
    <s v="2.1.1 - REMUNERACIONES"/>
    <s v="N"/>
    <s v="00 - N/A"/>
    <s v="10 - FONDO GENERAL"/>
    <s v="(en blanco)"/>
    <s v="99 - MULTIPROVINCIAL"/>
    <n v="31975000"/>
    <n v="1864250"/>
  </r>
  <r>
    <s v="2024"/>
    <x v="0"/>
    <x v="0"/>
    <x v="0"/>
    <x v="0"/>
    <s v="2 - Poder Ejecutivo"/>
    <s v="0201 - PRESIDENCIA DE LA REPÚBLICA"/>
    <s v="0001 - SECRETARIADO ADMINISTRATIVO DE LA PRESIDENCIA"/>
    <s v="4 - SERVICIOS SOCIALES"/>
    <s v="4.5 - Protección social"/>
    <s v="4.5.10 - Asistencia social"/>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s v="4 - SERVICIOS SOCIALES"/>
    <s v="4.5 - Protección social"/>
    <s v="4.5.10 - Asistencia social"/>
    <s v="2.1 - REMUNERACIONES Y CONTRIBUCIONES"/>
    <s v="2.1.5 - CONTRIBUCIONES A LA SEGURIDAD SOCIAL"/>
    <s v="N"/>
    <s v="00 - N/A"/>
    <s v="10 - FONDO GENERAL"/>
    <s v="(en blanco)"/>
    <s v="99 - MULTIPROVINCIAL"/>
    <n v="4700000"/>
    <n v="275466.95"/>
  </r>
  <r>
    <s v="2024"/>
    <x v="0"/>
    <x v="0"/>
    <x v="0"/>
    <x v="0"/>
    <s v="2 - Poder Ejecutivo"/>
    <s v="0201 - PRESIDENCIA DE LA REPÚBLICA"/>
    <s v="0001 - SECRETARIADO ADMINISTRATIVO DE LA PRESIDENCIA"/>
    <s v="4 - SERVICIOS SOCIALES"/>
    <s v="4.5 - Protección social"/>
    <s v="4.5.10 - Asistencia social"/>
    <s v="2.2 - CONTRATACIÓN DE SERVICIOS"/>
    <s v="2.2.1 - SERVICIOS BÁSICOS"/>
    <s v="N"/>
    <s v="00 - N/A"/>
    <s v="10 - FONDO GENERAL"/>
    <s v="(en blanco)"/>
    <s v="99 - MULTIPROVINCIAL"/>
    <n v="10575000"/>
    <n v="730683.89"/>
  </r>
  <r>
    <s v="2024"/>
    <x v="0"/>
    <x v="0"/>
    <x v="0"/>
    <x v="0"/>
    <s v="2 - Poder Ejecutivo"/>
    <s v="0201 - PRESIDENCIA DE LA REPÚBLICA"/>
    <s v="0001 - SECRETARIADO ADMINISTRATIVO DE LA PRESIDENCIA"/>
    <s v="4 - SERVICIOS SOCIALES"/>
    <s v="4.5 - Protección social"/>
    <s v="4.5.10 - Asistencia social"/>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s v="4 - SERVICIOS SOCIALES"/>
    <s v="4.5 - Protección social"/>
    <s v="4.5.10 - Asistencia social"/>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s v="4 - SERVICIOS SOCIALES"/>
    <s v="4.5 - Protección social"/>
    <s v="4.5.10 - Asistencia social"/>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s v="4 - SERVICIOS SOCIALES"/>
    <s v="4.5 - Protección social"/>
    <s v="4.5.10 - Asistencia social"/>
    <s v="2.2 - CONTRATACIÓN DE SERVICIOS"/>
    <s v="2.2.6 - SEGUROS"/>
    <s v="N"/>
    <s v="00 - N/A"/>
    <s v="10 - FONDO GENERAL"/>
    <s v="(en blanco)"/>
    <s v="99 - MULTIPROVINCIAL"/>
    <n v="1600000"/>
    <n v="675496.86"/>
  </r>
  <r>
    <s v="2024"/>
    <x v="0"/>
    <x v="0"/>
    <x v="0"/>
    <x v="0"/>
    <s v="2 - Poder Ejecutivo"/>
    <s v="0201 - PRESIDENCIA DE LA REPÚBLICA"/>
    <s v="0001 - SECRETARIADO ADMINISTRATIVO DE LA PRESIDENCIA"/>
    <s v="4 - SERVICIOS SOCIALES"/>
    <s v="4.5 - Protección social"/>
    <s v="4.5.10 - Asistencia social"/>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s v="4 - SERVICIOS SOCIALES"/>
    <s v="4.5 - Protección social"/>
    <s v="4.5.10 - Asistencia social"/>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s v="4 - SERVICIOS SOCIALES"/>
    <s v="4.5 - Protección social"/>
    <s v="4.5.10 - Asistencia social"/>
    <s v="2.2 - CONTRATACIÓN DE SERVICIOS"/>
    <s v="2.2.9 - OTRAS CONTRATACIONES DE SERVICIOS"/>
    <s v="N"/>
    <s v="00 - N/A"/>
    <s v="10 - FONDO GENERAL"/>
    <s v="(en blanco)"/>
    <s v="99 - MULTIPROVINCIAL"/>
    <n v="2500000"/>
    <n v="106200"/>
  </r>
  <r>
    <s v="2024"/>
    <x v="0"/>
    <x v="0"/>
    <x v="0"/>
    <x v="0"/>
    <s v="2 - Poder Ejecutivo"/>
    <s v="0201 - PRESIDENCIA DE LA REPÚBLICA"/>
    <s v="0001 - SECRETARIADO ADMINISTRATIVO DE LA PRESIDENCIA"/>
    <s v="4 - SERVICIOS SOCIALES"/>
    <s v="4.5 - Protección social"/>
    <s v="4.5.10 - Asistencia social"/>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s v="4 - SERVICIOS SOCIALES"/>
    <s v="4.5 - Protección social"/>
    <s v="4.5.10 - Asistencia social"/>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s v="4 - SERVICIOS SOCIALES"/>
    <s v="4.5 - Protección social"/>
    <s v="4.5.10 - Asistencia social"/>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s v="4 - SERVICIOS SOCIALES"/>
    <s v="4.5 - Protección social"/>
    <s v="4.5.10 - Asistencia social"/>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s v="4 - SERVICIOS SOCIALES"/>
    <s v="4.5 - Protección social"/>
    <s v="4.5.10 - Asistencia social"/>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s v="4 - SERVICIOS SOCIALES"/>
    <s v="4.5 - Protección social"/>
    <s v="4.5.10 - Asistencia social"/>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s v="4 - SERVICIOS SOCIALES"/>
    <s v="4.5 - Protección social"/>
    <s v="4.5.10 - Asistencia social"/>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s v="4 - SERVICIOS SOCIALES"/>
    <s v="4.5 - Protección social"/>
    <s v="4.5.10 - Asistencia social"/>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s v="4 - SERVICIOS SOCIALES"/>
    <s v="4.5 - Protección social"/>
    <s v="4.5.10 - Asistencia social"/>
    <s v="2.1 - REMUNERACIONES Y CONTRIBUCIONES"/>
    <s v="2.1.1 - REMUNERACIONES"/>
    <s v="N"/>
    <s v="00 - N/A"/>
    <s v="10 - FONDO GENERAL"/>
    <s v="(en blanco)"/>
    <s v="99 - MULTIPROVINCIAL"/>
    <n v="314935976"/>
    <n v="23600882.16"/>
  </r>
  <r>
    <s v="2024"/>
    <x v="0"/>
    <x v="0"/>
    <x v="0"/>
    <x v="0"/>
    <s v="2 - Poder Ejecutivo"/>
    <s v="0201 - PRESIDENCIA DE LA REPÚBLICA"/>
    <s v="0003 - PLAN PRESIDENCIAL CONTRA LA POBREZA"/>
    <s v="4 - SERVICIOS SOCIALES"/>
    <s v="4.5 - Protección social"/>
    <s v="4.5.10 - Asistencia social"/>
    <s v="2.1 - REMUNERACIONES Y CONTRIBUCIONES"/>
    <s v="2.1.2 - SOBRESUELDOS"/>
    <s v="N"/>
    <s v="00 - N/A"/>
    <s v="10 - FONDO GENERAL"/>
    <s v="(en blanco)"/>
    <s v="99 - MULTIPROVINCIAL"/>
    <n v="57865154"/>
    <n v="1368000.8"/>
  </r>
  <r>
    <s v="2024"/>
    <x v="0"/>
    <x v="0"/>
    <x v="0"/>
    <x v="0"/>
    <s v="2 - Poder Ejecutivo"/>
    <s v="0201 - PRESIDENCIA DE LA REPÚBLICA"/>
    <s v="0003 - PLAN PRESIDENCIAL CONTRA LA POBREZA"/>
    <s v="4 - SERVICIOS SOCIALES"/>
    <s v="4.5 - Protección social"/>
    <s v="4.5.10 - Asistencia social"/>
    <s v="2.1 - REMUNERACIONES Y CONTRIBUCIONES"/>
    <s v="2.1.5 - CONTRIBUCIONES A LA SEGURIDAD SOCIAL"/>
    <s v="N"/>
    <s v="00 - N/A"/>
    <s v="10 - FONDO GENERAL"/>
    <s v="(en blanco)"/>
    <s v="99 - MULTIPROVINCIAL"/>
    <n v="36130093"/>
    <n v="2994086.79"/>
  </r>
  <r>
    <s v="2024"/>
    <x v="0"/>
    <x v="0"/>
    <x v="0"/>
    <x v="0"/>
    <s v="2 - Poder Ejecutivo"/>
    <s v="0201 - PRESIDENCIA DE LA REPÚBLICA"/>
    <s v="0003 - PLAN PRESIDENCIAL CONTRA LA POBREZA"/>
    <s v="4 - SERVICIOS SOCIALES"/>
    <s v="4.5 - Protección social"/>
    <s v="4.5.10 - Asistencia social"/>
    <s v="2.2 - CONTRATACIÓN DE SERVICIOS"/>
    <s v="2.2.1 - SERVICIOS BÁSICOS"/>
    <s v="N"/>
    <s v="00 - N/A"/>
    <s v="10 - FONDO GENERAL"/>
    <s v="(en blanco)"/>
    <s v="99 - MULTIPROVINCIAL"/>
    <n v="25550000"/>
    <n v="3947599.4200000004"/>
  </r>
  <r>
    <s v="2024"/>
    <x v="0"/>
    <x v="0"/>
    <x v="0"/>
    <x v="0"/>
    <s v="2 - Poder Ejecutivo"/>
    <s v="0201 - PRESIDENCIA DE LA REPÚBLICA"/>
    <s v="0003 - PLAN PRESIDENCIAL CONTRA LA POBREZA"/>
    <s v="4 - SERVICIOS SOCIALES"/>
    <s v="4.5 - Protección social"/>
    <s v="4.5.10 - Asistencia social"/>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s v="4 - SERVICIOS SOCIALES"/>
    <s v="4.5 - Protección social"/>
    <s v="4.5.10 - Asistencia social"/>
    <s v="2.2 - CONTRATACIÓN DE SERVICIOS"/>
    <s v="2.2.3 - VIÁTICOS"/>
    <s v="N"/>
    <s v="00 - N/A"/>
    <s v="10 - FONDO GENERAL"/>
    <s v="(en blanco)"/>
    <s v="99 - MULTIPROVINCIAL"/>
    <n v="15000000"/>
    <n v="0"/>
  </r>
  <r>
    <s v="2024"/>
    <x v="0"/>
    <x v="0"/>
    <x v="0"/>
    <x v="0"/>
    <s v="2 - Poder Ejecutivo"/>
    <s v="0201 - PRESIDENCIA DE LA REPÚBLICA"/>
    <s v="0003 - PLAN PRESIDENCIAL CONTRA LA POBREZA"/>
    <s v="4 - SERVICIOS SOCIALES"/>
    <s v="4.5 - Protección social"/>
    <s v="4.5.10 - Asistencia social"/>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s v="4 - SERVICIOS SOCIALES"/>
    <s v="4.5 - Protección social"/>
    <s v="4.5.10 - Asistencia social"/>
    <s v="2.2 - CONTRATACIÓN DE SERVICIOS"/>
    <s v="2.2.5 - ALQUILERES Y RENTAS"/>
    <s v="N"/>
    <s v="00 - N/A"/>
    <s v="10 - FONDO GENERAL"/>
    <s v="(en blanco)"/>
    <s v="99 - MULTIPROVINCIAL"/>
    <n v="53000000"/>
    <n v="519277.37"/>
  </r>
  <r>
    <s v="2024"/>
    <x v="0"/>
    <x v="0"/>
    <x v="0"/>
    <x v="0"/>
    <s v="2 - Poder Ejecutivo"/>
    <s v="0201 - PRESIDENCIA DE LA REPÚBLICA"/>
    <s v="0003 - PLAN PRESIDENCIAL CONTRA LA POBREZA"/>
    <s v="4 - SERVICIOS SOCIALES"/>
    <s v="4.5 - Protección social"/>
    <s v="4.5.10 - Asistencia social"/>
    <s v="2.2 - CONTRATACIÓN DE SERVICIOS"/>
    <s v="2.2.6 - SEGUROS"/>
    <s v="N"/>
    <s v="00 - N/A"/>
    <s v="10 - FONDO GENERAL"/>
    <s v="(en blanco)"/>
    <s v="99 - MULTIPROVINCIAL"/>
    <n v="10000000"/>
    <n v="5922350.46"/>
  </r>
  <r>
    <s v="2024"/>
    <x v="0"/>
    <x v="0"/>
    <x v="0"/>
    <x v="0"/>
    <s v="2 - Poder Ejecutivo"/>
    <s v="0201 - PRESIDENCIA DE LA REPÚBLICA"/>
    <s v="0003 - PLAN PRESIDENCIAL CONTRA LA POBREZA"/>
    <s v="4 - SERVICIOS SOCIALES"/>
    <s v="4.5 - Protección social"/>
    <s v="4.5.10 - Asistencia social"/>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s v="4 - SERVICIOS SOCIALES"/>
    <s v="4.5 - Protección social"/>
    <s v="4.5.10 - Asistencia social"/>
    <s v="2.2 - CONTRATACIÓN DE SERVICIOS"/>
    <s v="2.2.8 - OTROS SERVICIOS NO INCLUIDOS EN CONCEPTOS ANTERIORES"/>
    <s v="N"/>
    <s v="00 - N/A"/>
    <s v="10 - FONDO GENERAL"/>
    <s v="(en blanco)"/>
    <s v="99 - MULTIPROVINCIAL"/>
    <n v="34100000"/>
    <n v="129800"/>
  </r>
  <r>
    <s v="2024"/>
    <x v="0"/>
    <x v="0"/>
    <x v="0"/>
    <x v="0"/>
    <s v="2 - Poder Ejecutivo"/>
    <s v="0201 - PRESIDENCIA DE LA REPÚBLICA"/>
    <s v="0003 - PLAN PRESIDENCIAL CONTRA LA POBREZA"/>
    <s v="4 - SERVICIOS SOCIALES"/>
    <s v="4.5 - Protección social"/>
    <s v="4.5.10 - Asistencia social"/>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s v="4 - SERVICIOS SOCIALES"/>
    <s v="4.5 - Protección social"/>
    <s v="4.5.10 - Asistencia social"/>
    <s v="2.3 - MATERIALES Y SUMINISTROS"/>
    <s v="2.3.1 - ALIMENTOS Y PRODUCTOS AGROFORESTALES"/>
    <s v="N"/>
    <s v="00 - N/A"/>
    <s v="10 - FONDO GENERAL"/>
    <s v="(en blanco)"/>
    <s v="99 - MULTIPROVINCIAL"/>
    <n v="3725367261"/>
    <n v="80027430.629999995"/>
  </r>
  <r>
    <s v="2024"/>
    <x v="0"/>
    <x v="0"/>
    <x v="0"/>
    <x v="0"/>
    <s v="2 - Poder Ejecutivo"/>
    <s v="0201 - PRESIDENCIA DE LA REPÚBLICA"/>
    <s v="0003 - PLAN PRESIDENCIAL CONTRA LA POBREZA"/>
    <s v="4 - SERVICIOS SOCIALES"/>
    <s v="4.5 - Protección social"/>
    <s v="4.5.10 - Asistencia social"/>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s v="4 - SERVICIOS SOCIALES"/>
    <s v="4.5 - Protección social"/>
    <s v="4.5.10 - Asistencia social"/>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s v="4 - SERVICIOS SOCIALES"/>
    <s v="4.5 - Protección social"/>
    <s v="4.5.10 - Asistencia social"/>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s v="4 - SERVICIOS SOCIALES"/>
    <s v="4.5 - Protección social"/>
    <s v="4.5.10 - Asistencia social"/>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s v="4 - SERVICIOS SOCIALES"/>
    <s v="4.5 - Protección social"/>
    <s v="4.5.10 - Asistencia social"/>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s v="4 - SERVICIOS SOCIALES"/>
    <s v="4.5 - Protección social"/>
    <s v="4.5.10 - Asistencia social"/>
    <s v="2.3 - MATERIALES Y SUMINISTROS"/>
    <s v="2.3.7 - COMBUSTIBLES, LUBRICANTES, PRODUCTOS QUÍMICOS Y CONEXOS"/>
    <s v="N"/>
    <s v="00 - N/A"/>
    <s v="10 - FONDO GENERAL"/>
    <s v="(en blanco)"/>
    <s v="99 - MULTIPROVINCIAL"/>
    <n v="32500000"/>
    <n v="2106900"/>
  </r>
  <r>
    <s v="2024"/>
    <x v="0"/>
    <x v="0"/>
    <x v="0"/>
    <x v="0"/>
    <s v="2 - Poder Ejecutivo"/>
    <s v="0201 - PRESIDENCIA DE LA REPÚBLICA"/>
    <s v="0003 - PLAN PRESIDENCIAL CONTRA LA POBREZA"/>
    <s v="4 - SERVICIOS SOCIALES"/>
    <s v="4.5 - Protección social"/>
    <s v="4.5.10 - Asistencia social"/>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s v="4 - SERVICIOS SOCIALES"/>
    <s v="4.5 - Protección social"/>
    <s v="4.5.10 - Asistencia social"/>
    <s v="2.1 - REMUNERACIONES Y CONTRIBUCIONES"/>
    <s v="2.1.1 - REMUNERACIONES"/>
    <s v="N"/>
    <s v="00 - N/A"/>
    <s v="10 - FONDO GENERAL"/>
    <s v="(en blanco)"/>
    <s v="99 - MULTIPROVINCIAL"/>
    <n v="322712213"/>
    <n v="61642809.839999996"/>
  </r>
  <r>
    <s v="2024"/>
    <x v="0"/>
    <x v="0"/>
    <x v="0"/>
    <x v="0"/>
    <s v="2 - Poder Ejecutivo"/>
    <s v="0201 - PRESIDENCIA DE LA REPÚBLICA"/>
    <s v="0004 - COMISION PRESIDENCIAL DE APOYO AL DESARROLLO BARRIAL"/>
    <s v="4 - SERVICIOS SOCIALES"/>
    <s v="4.5 - Protección social"/>
    <s v="4.5.10 - Asistencia social"/>
    <s v="2.1 - REMUNERACIONES Y CONTRIBUCIONES"/>
    <s v="2.1.2 - SOBRESUELDOS"/>
    <s v="N"/>
    <s v="00 - N/A"/>
    <s v="10 - FONDO GENERAL"/>
    <s v="(en blanco)"/>
    <s v="99 - MULTIPROVINCIAL"/>
    <n v="29493012"/>
    <n v="1549600"/>
  </r>
  <r>
    <s v="2024"/>
    <x v="0"/>
    <x v="0"/>
    <x v="0"/>
    <x v="0"/>
    <s v="2 - Poder Ejecutivo"/>
    <s v="0201 - PRESIDENCIA DE LA REPÚBLICA"/>
    <s v="0004 - COMISION PRESIDENCIAL DE APOYO AL DESARROLLO BARRIAL"/>
    <s v="4 - SERVICIOS SOCIALES"/>
    <s v="4.5 - Protección social"/>
    <s v="4.5.10 - Asistencia social"/>
    <s v="2.1 - REMUNERACIONES Y CONTRIBUCIONES"/>
    <s v="2.1.5 - CONTRIBUCIONES A LA SEGURIDAD SOCIAL"/>
    <s v="N"/>
    <s v="00 - N/A"/>
    <s v="10 - FONDO GENERAL"/>
    <s v="(en blanco)"/>
    <s v="99 - MULTIPROVINCIAL"/>
    <n v="34860670"/>
    <n v="5969643.3200000022"/>
  </r>
  <r>
    <s v="2024"/>
    <x v="0"/>
    <x v="0"/>
    <x v="0"/>
    <x v="0"/>
    <s v="2 - Poder Ejecutivo"/>
    <s v="0201 - PRESIDENCIA DE LA REPÚBLICA"/>
    <s v="0004 - COMISION PRESIDENCIAL DE APOYO AL DESARROLLO BARRIAL"/>
    <s v="4 - SERVICIOS SOCIALES"/>
    <s v="4.5 - Protección social"/>
    <s v="4.5.10 - Asistencia social"/>
    <s v="2.2 - CONTRATACIÓN DE SERVICIOS"/>
    <s v="2.2.1 - SERVICIOS BÁSICOS"/>
    <s v="N"/>
    <s v="00 - N/A"/>
    <s v="10 - FONDO GENERAL"/>
    <s v="(en blanco)"/>
    <s v="99 - MULTIPROVINCIAL"/>
    <n v="8120530"/>
    <n v="1161647.3700000001"/>
  </r>
  <r>
    <s v="2024"/>
    <x v="0"/>
    <x v="0"/>
    <x v="0"/>
    <x v="0"/>
    <s v="2 - Poder Ejecutivo"/>
    <s v="0201 - PRESIDENCIA DE LA REPÚBLICA"/>
    <s v="0004 - COMISION PRESIDENCIAL DE APOYO AL DESARROLLO BARRIAL"/>
    <s v="4 - SERVICIOS SOCIALES"/>
    <s v="4.5 - Protección social"/>
    <s v="4.5.10 - Asistencia social"/>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s v="4 - SERVICIOS SOCIALES"/>
    <s v="4.5 - Protección social"/>
    <s v="4.5.10 - Asistencia social"/>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s v="4 - SERVICIOS SOCIALES"/>
    <s v="4.5 - Protección social"/>
    <s v="4.5.10 - Asistencia social"/>
    <s v="2.2 - CONTRATACIÓN DE SERVICIOS"/>
    <s v="2.2.5 - ALQUILERES Y RENTAS"/>
    <s v="N"/>
    <s v="00 - N/A"/>
    <s v="10 - FONDO GENERAL"/>
    <s v="(en blanco)"/>
    <s v="99 - MULTIPROVINCIAL"/>
    <n v="22498831"/>
    <n v="1845160.79"/>
  </r>
  <r>
    <s v="2024"/>
    <x v="0"/>
    <x v="0"/>
    <x v="0"/>
    <x v="0"/>
    <s v="2 - Poder Ejecutivo"/>
    <s v="0201 - PRESIDENCIA DE LA REPÚBLICA"/>
    <s v="0004 - COMISION PRESIDENCIAL DE APOYO AL DESARROLLO BARRIAL"/>
    <s v="4 - SERVICIOS SOCIALES"/>
    <s v="4.5 - Protección social"/>
    <s v="4.5.10 - Asistencia social"/>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s v="4 - SERVICIOS SOCIALES"/>
    <s v="4.5 - Protección social"/>
    <s v="4.5.10 - Asistencia social"/>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s v="4 - SERVICIOS SOCIALES"/>
    <s v="4.5 - Protección social"/>
    <s v="4.5.10 - Asistencia social"/>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s v="4 - SERVICIOS SOCIALES"/>
    <s v="4.5 - Protección social"/>
    <s v="4.5.10 - Asistencia social"/>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s v="4 - SERVICIOS SOCIALES"/>
    <s v="4.5 - Protección social"/>
    <s v="4.5.10 - Asistencia social"/>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s v="4 - SERVICIOS SOCIALES"/>
    <s v="4.5 - Protección social"/>
    <s v="4.5.10 - Asistencia social"/>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s v="4 - SERVICIOS SOCIALES"/>
    <s v="4.5 - Protección social"/>
    <s v="4.5.10 - Asistencia social"/>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s v="4 - SERVICIOS SOCIALES"/>
    <s v="4.5 - Protección social"/>
    <s v="4.5.10 - Asistencia social"/>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s v="4 - SERVICIOS SOCIALES"/>
    <s v="4.5 - Protección social"/>
    <s v="4.5.10 - Asistencia social"/>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s v="4 - SERVICIOS SOCIALES"/>
    <s v="4.5 - Protección social"/>
    <s v="4.5.10 - Asistencia social"/>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s v="4 - SERVICIOS SOCIALES"/>
    <s v="4.5 - Protección social"/>
    <s v="4.5.10 - Asistencia social"/>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s v="1 - SERVICIOS  GENERALES"/>
    <s v="1.3 - Defensa nacional"/>
    <s v="1.3.03 - Defensa civil"/>
    <s v="2.1 - REMUNERACIONES Y CONTRIBUCIONES"/>
    <s v="2.1.1 - REMUNERACIONES"/>
    <s v="N"/>
    <s v="00 - N/A"/>
    <s v="10 - FONDO GENERAL"/>
    <s v="(en blanco)"/>
    <s v="99 - MULTIPROVINCIAL"/>
    <n v="801700000"/>
    <n v="64677322.18"/>
  </r>
  <r>
    <s v="2024"/>
    <x v="0"/>
    <x v="0"/>
    <x v="0"/>
    <x v="0"/>
    <s v="2 - Poder Ejecutivo"/>
    <s v="0201 - PRESIDENCIA DE LA REPÚBLICA"/>
    <s v="0004 - SERVICIO INTEGRAL DE EMERGENCIAS"/>
    <s v="1 - SERVICIOS  GENERALES"/>
    <s v="1.3 - Defensa nacional"/>
    <s v="1.3.03 - Defensa civil"/>
    <s v="2.1 - REMUNERACIONES Y CONTRIBUCIONES"/>
    <s v="2.1.2 - SOBRESUELDOS"/>
    <s v="N"/>
    <s v="00 - N/A"/>
    <s v="10 - FONDO GENERAL"/>
    <s v="(en blanco)"/>
    <s v="99 - MULTIPROVINCIAL"/>
    <n v="625000000"/>
    <n v="25191000"/>
  </r>
  <r>
    <s v="2024"/>
    <x v="0"/>
    <x v="0"/>
    <x v="0"/>
    <x v="0"/>
    <s v="2 - Poder Ejecutivo"/>
    <s v="0201 - PRESIDENCIA DE LA REPÚBLICA"/>
    <s v="0004 - SERVICIO INTEGRAL DE EMERGENCIAS"/>
    <s v="1 - SERVICIOS  GENERALES"/>
    <s v="1.3 - Defensa nacional"/>
    <s v="1.3.03 - Defensa civil"/>
    <s v="2.1 - REMUNERACIONES Y CONTRIBUCIONES"/>
    <s v="2.1.5 - CONTRIBUCIONES A LA SEGURIDAD SOCIAL"/>
    <s v="N"/>
    <s v="00 - N/A"/>
    <s v="10 - FONDO GENERAL"/>
    <s v="(en blanco)"/>
    <s v="99 - MULTIPROVINCIAL"/>
    <n v="110400000"/>
    <n v="9757452.0499999989"/>
  </r>
  <r>
    <s v="2024"/>
    <x v="0"/>
    <x v="0"/>
    <x v="0"/>
    <x v="0"/>
    <s v="2 - Poder Ejecutivo"/>
    <s v="0201 - PRESIDENCIA DE LA REPÚBLICA"/>
    <s v="0004 - SERVICIO INTEGRAL DE EMERGENCIAS"/>
    <s v="1 - SERVICIOS  GENERALES"/>
    <s v="1.3 - Defensa nacional"/>
    <s v="1.3.03 - Defensa civil"/>
    <s v="2.2 - CONTRATACIÓN DE SERVICIOS"/>
    <s v="2.2.1 - SERVICIOS BÁSICOS"/>
    <s v="N"/>
    <s v="00 - N/A"/>
    <s v="10 - FONDO GENERAL"/>
    <s v="(en blanco)"/>
    <s v="99 - MULTIPROVINCIAL"/>
    <n v="240800000"/>
    <n v="18474627.079999998"/>
  </r>
  <r>
    <s v="2024"/>
    <x v="0"/>
    <x v="0"/>
    <x v="0"/>
    <x v="0"/>
    <s v="2 - Poder Ejecutivo"/>
    <s v="0201 - PRESIDENCIA DE LA REPÚBLICA"/>
    <s v="0004 - SERVICIO INTEGRAL DE EMERGENCIAS"/>
    <s v="1 - SERVICIOS  GENERALES"/>
    <s v="1.3 - Defensa nacional"/>
    <s v="1.3.03 - Defensa civil"/>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s v="1 - SERVICIOS  GENERALES"/>
    <s v="1.3 - Defensa nacional"/>
    <s v="1.3.03 - Defensa civil"/>
    <s v="2.2 - CONTRATACIÓN DE SERVICIOS"/>
    <s v="2.2.3 - VIÁTICOS"/>
    <s v="N"/>
    <s v="00 - N/A"/>
    <s v="10 - FONDO GENERAL"/>
    <s v="(en blanco)"/>
    <s v="99 - MULTIPROVINCIAL"/>
    <n v="11000000"/>
    <n v="0"/>
  </r>
  <r>
    <s v="2024"/>
    <x v="0"/>
    <x v="0"/>
    <x v="0"/>
    <x v="0"/>
    <s v="2 - Poder Ejecutivo"/>
    <s v="0201 - PRESIDENCIA DE LA REPÚBLICA"/>
    <s v="0004 - SERVICIO INTEGRAL DE EMERGENCIAS"/>
    <s v="1 - SERVICIOS  GENERALES"/>
    <s v="1.3 - Defensa nacional"/>
    <s v="1.3.03 - Defensa civil"/>
    <s v="2.2 - CONTRATACIÓN DE SERVICIOS"/>
    <s v="2.2.4 - TRANSPORTE Y ALMACENAJE"/>
    <s v="N"/>
    <s v="00 - N/A"/>
    <s v="10 - FONDO GENERAL"/>
    <s v="(en blanco)"/>
    <s v="99 - MULTIPROVINCIAL"/>
    <n v="350000"/>
    <n v="794626.26"/>
  </r>
  <r>
    <s v="2024"/>
    <x v="0"/>
    <x v="0"/>
    <x v="0"/>
    <x v="0"/>
    <s v="2 - Poder Ejecutivo"/>
    <s v="0201 - PRESIDENCIA DE LA REPÚBLICA"/>
    <s v="0004 - SERVICIO INTEGRAL DE EMERGENCIAS"/>
    <s v="1 - SERVICIOS  GENERALES"/>
    <s v="1.3 - Defensa nacional"/>
    <s v="1.3.03 - Defensa civil"/>
    <s v="2.2 - CONTRATACIÓN DE SERVICIOS"/>
    <s v="2.2.4 - TRANSPORTE Y ALMACENAJE"/>
    <s v="N"/>
    <s v="00 - N/A"/>
    <s v="20 - FONDOS CON DESTINO ESPECÍFICO"/>
    <s v="(en blanco)"/>
    <s v="99 - MULTIPROVINCIAL"/>
    <n v="0"/>
    <n v="29500"/>
  </r>
  <r>
    <s v="2024"/>
    <x v="0"/>
    <x v="0"/>
    <x v="0"/>
    <x v="0"/>
    <s v="2 - Poder Ejecutivo"/>
    <s v="0201 - PRESIDENCIA DE LA REPÚBLICA"/>
    <s v="0004 - SERVICIO INTEGRAL DE EMERGENCIAS"/>
    <s v="1 - SERVICIOS  GENERALES"/>
    <s v="1.3 - Defensa nacional"/>
    <s v="1.3.03 - Defensa civil"/>
    <s v="2.2 - CONTRATACIÓN DE SERVICIOS"/>
    <s v="2.2.5 - ALQUILERES Y RENTAS"/>
    <s v="N"/>
    <s v="00 - N/A"/>
    <s v="10 - FONDO GENERAL"/>
    <s v="(en blanco)"/>
    <s v="99 - MULTIPROVINCIAL"/>
    <n v="56625000"/>
    <n v="19926747.469999999"/>
  </r>
  <r>
    <s v="2024"/>
    <x v="0"/>
    <x v="0"/>
    <x v="0"/>
    <x v="0"/>
    <s v="2 - Poder Ejecutivo"/>
    <s v="0201 - PRESIDENCIA DE LA REPÚBLICA"/>
    <s v="0004 - SERVICIO INTEGRAL DE EMERGENCIAS"/>
    <s v="1 - SERVICIOS  GENERALES"/>
    <s v="1.3 - Defensa nacional"/>
    <s v="1.3.03 - Defensa civil"/>
    <s v="2.2 - CONTRATACIÓN DE SERVICIOS"/>
    <s v="2.2.5 - ALQUILERES Y RENTAS"/>
    <s v="N"/>
    <s v="00 - N/A"/>
    <s v="20 - FONDOS CON DESTINO ESPECÍFICO"/>
    <s v="(en blanco)"/>
    <s v="99 - MULTIPROVINCIAL"/>
    <n v="60200000"/>
    <n v="434576.29"/>
  </r>
  <r>
    <s v="2024"/>
    <x v="0"/>
    <x v="0"/>
    <x v="0"/>
    <x v="0"/>
    <s v="2 - Poder Ejecutivo"/>
    <s v="0201 - PRESIDENCIA DE LA REPÚBLICA"/>
    <s v="0004 - SERVICIO INTEGRAL DE EMERGENCIAS"/>
    <s v="1 - SERVICIOS  GENERALES"/>
    <s v="1.3 - Defensa nacional"/>
    <s v="1.3.03 - Defensa civil"/>
    <s v="2.2 - CONTRATACIÓN DE SERVICIOS"/>
    <s v="2.2.6 - SEGUROS"/>
    <s v="N"/>
    <s v="00 - N/A"/>
    <s v="10 - FONDO GENERAL"/>
    <s v="(en blanco)"/>
    <s v="99 - MULTIPROVINCIAL"/>
    <n v="72000000"/>
    <n v="4032384.3"/>
  </r>
  <r>
    <s v="2024"/>
    <x v="0"/>
    <x v="0"/>
    <x v="0"/>
    <x v="0"/>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N"/>
    <s v="00 - N/A"/>
    <s v="20 - FONDOS CON DESTINO ESPECÍFICO"/>
    <s v="(en blanco)"/>
    <s v="99 - MULTIPROVINCIAL"/>
    <n v="78500000"/>
    <n v="2845360"/>
  </r>
  <r>
    <s v="2024"/>
    <x v="0"/>
    <x v="0"/>
    <x v="0"/>
    <x v="0"/>
    <s v="2 - Poder Ejecutivo"/>
    <s v="0201 - PRESIDENCIA DE LA REPÚBLICA"/>
    <s v="0004 - SERVICIO INTEGRAL DE EMERGENCIAS"/>
    <s v="1 - SERVICIOS  GENERALES"/>
    <s v="1.3 - Defensa nacional"/>
    <s v="1.3.03 - Defensa civil"/>
    <s v="2.2 - CONTRATACIÓN DE SERVICIOS"/>
    <s v="2.2.8 - OTROS SERVICIOS NO INCLUIDOS EN CONCEPTOS ANTERIORES"/>
    <s v="N"/>
    <s v="00 - N/A"/>
    <s v="10 - FONDO GENERAL"/>
    <s v="(en blanco)"/>
    <s v="99 - MULTIPROVINCIAL"/>
    <n v="6925000"/>
    <n v="855298.1"/>
  </r>
  <r>
    <s v="2024"/>
    <x v="0"/>
    <x v="0"/>
    <x v="0"/>
    <x v="0"/>
    <s v="2 - Poder Ejecutivo"/>
    <s v="0201 - PRESIDENCIA DE LA REPÚBLICA"/>
    <s v="0004 - SERVICIO INTEGRAL DE EMERGENCIAS"/>
    <s v="1 - SERVICIOS  GENERALES"/>
    <s v="1.3 - Defensa nacional"/>
    <s v="1.3.03 - Defensa civil"/>
    <s v="2.2 - CONTRATACIÓN DE SERVICIOS"/>
    <s v="2.2.8 - OTROS SERVICIOS NO INCLUIDOS EN CONCEPTOS ANTERIORES"/>
    <s v="N"/>
    <s v="00 - N/A"/>
    <s v="20 - FONDOS CON DESTINO ESPECÍFICO"/>
    <s v="(en blanco)"/>
    <s v="99 - MULTIPROVINCIAL"/>
    <n v="27000000"/>
    <n v="0"/>
  </r>
  <r>
    <s v="2024"/>
    <x v="0"/>
    <x v="0"/>
    <x v="0"/>
    <x v="0"/>
    <s v="2 - Poder Ejecutivo"/>
    <s v="0201 - PRESIDENCIA DE LA REPÚBLICA"/>
    <s v="0004 - SERVICIO INTEGRAL DE EMERGENCIAS"/>
    <s v="1 - SERVICIOS  GENERALES"/>
    <s v="1.3 - Defensa nacional"/>
    <s v="1.3.03 - Defensa civil"/>
    <s v="2.2 - CONTRATACIÓN DE SERVICIOS"/>
    <s v="2.2.9 - OTRAS CONTRATACIONES DE SERVICIOS"/>
    <s v="N"/>
    <s v="00 - N/A"/>
    <s v="10 - FONDO GENERAL"/>
    <s v="(en blanco)"/>
    <s v="99 - MULTIPROVINCIAL"/>
    <n v="6000000"/>
    <n v="1842301.9"/>
  </r>
  <r>
    <s v="2024"/>
    <x v="0"/>
    <x v="0"/>
    <x v="0"/>
    <x v="0"/>
    <s v="2 - Poder Ejecutivo"/>
    <s v="0201 - PRESIDENCIA DE LA REPÚBLICA"/>
    <s v="0004 - SERVICIO INTEGRAL DE EMERGENCIAS"/>
    <s v="1 - SERVICIOS  GENERALES"/>
    <s v="1.3 - Defensa nacional"/>
    <s v="1.3.03 - Defensa civil"/>
    <s v="2.3 - MATERIALES Y SUMINISTROS"/>
    <s v="2.3.1 - ALIMENTOS Y PRODUCTOS AGROFORESTALES"/>
    <s v="N"/>
    <s v="00 - N/A"/>
    <s v="10 - FONDO GENERAL"/>
    <s v="(en blanco)"/>
    <s v="99 - MULTIPROVINCIAL"/>
    <n v="2400000"/>
    <n v="158325"/>
  </r>
  <r>
    <s v="2024"/>
    <x v="0"/>
    <x v="0"/>
    <x v="0"/>
    <x v="0"/>
    <s v="2 - Poder Ejecutivo"/>
    <s v="0201 - PRESIDENCIA DE LA REPÚBLICA"/>
    <s v="0004 - SERVICIO INTEGRAL DE EMERGENCIAS"/>
    <s v="1 - SERVICIOS  GENERALES"/>
    <s v="1.3 - Defensa nacional"/>
    <s v="1.3.03 - Defensa civil"/>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s v="1 - SERVICIOS  GENERALES"/>
    <s v="1.3 - Defensa nacional"/>
    <s v="1.3.03 - Defensa civil"/>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s v="1 - SERVICIOS  GENERALES"/>
    <s v="1.3 - Defensa nacional"/>
    <s v="1.3.03 - Defensa civil"/>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s v="1 - SERVICIOS  GENERALES"/>
    <s v="1.3 - Defensa nacional"/>
    <s v="1.3.03 - Defensa civil"/>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s v="1 - SERVICIOS  GENERALES"/>
    <s v="1.3 - Defensa nacional"/>
    <s v="1.3.03 - Defensa civil"/>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s v="1 - SERVICIOS  GENERALES"/>
    <s v="1.3 - Defensa nacional"/>
    <s v="1.3.03 - Defensa civil"/>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s v="1 - SERVICIOS  GENERALES"/>
    <s v="1.3 - Defensa nacional"/>
    <s v="1.3.03 - Defensa civil"/>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s v="1 - SERVICIOS  GENERALES"/>
    <s v="1.3 - Defensa nacional"/>
    <s v="1.3.03 - Defensa civil"/>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s v="1 - SERVICIOS  GENERALES"/>
    <s v="1.3 - Defensa nacional"/>
    <s v="1.3.03 - Defensa civil"/>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s v="1 - SERVICIOS  GENERALES"/>
    <s v="1.3 - Defensa nacional"/>
    <s v="1.3.03 - Defensa civil"/>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s v="1 - SERVICIOS  GENERALES"/>
    <s v="1.3 - Defensa nacional"/>
    <s v="1.3.03 - Defensa civil"/>
    <s v="2.3 - MATERIALES Y SUMINISTROS"/>
    <s v="2.3.7 - COMBUSTIBLES, LUBRICANTES, PRODUCTOS QUÍMICOS Y CONEXOS"/>
    <s v="N"/>
    <s v="00 - N/A"/>
    <s v="10 - FONDO GENERAL"/>
    <s v="(en blanco)"/>
    <s v="99 - MULTIPROVINCIAL"/>
    <n v="51720000"/>
    <n v="3304571.3"/>
  </r>
  <r>
    <s v="2024"/>
    <x v="0"/>
    <x v="0"/>
    <x v="0"/>
    <x v="0"/>
    <s v="2 - Poder Ejecutivo"/>
    <s v="0201 - PRESIDENCIA DE LA REPÚBLICA"/>
    <s v="0004 - SERVICIO INTEGRAL DE EMERGENCIAS"/>
    <s v="1 - SERVICIOS  GENERALES"/>
    <s v="1.3 - Defensa nacional"/>
    <s v="1.3.03 - Defensa civil"/>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04 - SERVICIO INTEGRAL DE EMERGENCIAS"/>
    <s v="1 - SERVICIOS  GENERALES"/>
    <s v="1.3 - Defensa nacional"/>
    <s v="1.3.03 - Defensa civil"/>
    <s v="2.3 - MATERIALES Y SUMINISTROS"/>
    <s v="2.3.9 - PRODUCTOS Y ÚTILES VARIOS"/>
    <s v="N"/>
    <s v="00 - N/A"/>
    <s v="10 - FONDO GENERAL"/>
    <s v="(en blanco)"/>
    <s v="99 - MULTIPROVINCIAL"/>
    <n v="35597406"/>
    <n v="101028.26999999999"/>
  </r>
  <r>
    <s v="2024"/>
    <x v="0"/>
    <x v="0"/>
    <x v="0"/>
    <x v="0"/>
    <s v="2 - Poder Ejecutivo"/>
    <s v="0201 - PRESIDENCIA DE LA REPÚBLICA"/>
    <s v="0004 - SERVICIO INTEGRAL DE EMERGENCIAS"/>
    <s v="1 - SERVICIOS  GENERALES"/>
    <s v="1.3 - Defensa nacional"/>
    <s v="1.3.03 - Defensa civil"/>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1 - REMUNERACIONES"/>
    <s v="N"/>
    <s v="00 - N/A"/>
    <s v="10 - FONDO GENERAL"/>
    <s v="(en blanco)"/>
    <s v="99 - MULTIPROVINCIAL"/>
    <n v="48450580"/>
    <n v="3636061.95"/>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2 - SOBRESUELDOS"/>
    <s v="N"/>
    <s v="00 - N/A"/>
    <s v="10 - FONDO GENERAL"/>
    <s v="(en blanco)"/>
    <s v="99 - MULTIPROVINCIAL"/>
    <n v="6795000"/>
    <n v="21000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674420"/>
    <n v="555043.02"/>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1 - SERVICIOS BÁSICOS"/>
    <s v="N"/>
    <s v="00 - N/A"/>
    <s v="10 - FONDO GENERAL"/>
    <s v="(en blanco)"/>
    <s v="99 - MULTIPROVINCIAL"/>
    <n v="2400000"/>
    <n v="90374.75"/>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1 - REMUNERACIONES"/>
    <s v="N"/>
    <s v="00 - N/A"/>
    <s v="10 - FONDO GENERAL"/>
    <s v="(en blanco)"/>
    <s v="99 - MULTIPROVINCIAL"/>
    <n v="54710539"/>
    <n v="9166748"/>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2 - SOBRESUELDOS"/>
    <s v="N"/>
    <s v="00 - N/A"/>
    <s v="10 - FONDO GENERAL"/>
    <s v="(en blanco)"/>
    <s v="99 - MULTIPROVINCIAL"/>
    <n v="12316582"/>
    <n v="24500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513285"/>
    <n v="1374076.58"/>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1 - SERVICIOS BÁSICOS"/>
    <s v="N"/>
    <s v="00 - N/A"/>
    <s v="10 - FONDO GENERAL"/>
    <s v="(en blanco)"/>
    <s v="99 - MULTIPROVINCIAL"/>
    <n v="8151380"/>
    <n v="569517.16999999993"/>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900000"/>
    <n v="517000"/>
  </r>
  <r>
    <s v="2024"/>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1 - REMUNERACIONES"/>
    <s v="N"/>
    <s v="00 - N/A"/>
    <s v="10 - FONDO GENERAL"/>
    <s v="(en blanco)"/>
    <s v="99 - MULTIPROVINCIAL"/>
    <n v="45274275"/>
    <n v="6586056.7400000002"/>
  </r>
  <r>
    <s v="2024"/>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2 - SOBRESUELDOS"/>
    <s v="N"/>
    <s v="00 - N/A"/>
    <s v="10 - FONDO GENERAL"/>
    <s v="(en blanco)"/>
    <s v="99 - MULTIPROVINCIAL"/>
    <n v="21149360"/>
    <n v="1617440"/>
  </r>
  <r>
    <s v="2024"/>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6027794"/>
    <n v="994089.82000000007"/>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1 - SERVICIOS BÁSICOS"/>
    <s v="N"/>
    <s v="00 - N/A"/>
    <s v="10 - FONDO GENERAL"/>
    <s v="(en blanco)"/>
    <s v="99 - MULTIPROVINCIAL"/>
    <n v="5660000"/>
    <n v="621757.73"/>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1 - ALIMENTOS Y PRODUCTOS AGROFORESTALES"/>
    <s v="N"/>
    <s v="00 - N/A"/>
    <s v="10 - FONDO GENERAL"/>
    <s v="(en blanco)"/>
    <s v="99 - MULTIPROVINCIAL"/>
    <n v="10620000"/>
    <n v="1269995.3999999999"/>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9 - PRODUCTOS Y ÚTILES VARIOS"/>
    <s v="N"/>
    <s v="00 - N/A"/>
    <s v="10 - FONDO GENERAL"/>
    <s v="(en blanco)"/>
    <s v="99 - MULTIPROVINCIAL"/>
    <n v="11610800"/>
    <n v="0"/>
  </r>
  <r>
    <s v="2024"/>
    <x v="0"/>
    <x v="0"/>
    <x v="0"/>
    <x v="0"/>
    <s v="2 - Poder Ejecutivo"/>
    <s v="0201 - PRESIDENCIA DE LA REPÚBLICA"/>
    <s v="0007 - PROGRAMA SUPÉRATE"/>
    <s v="4 - SERVICIOS SOCIALES"/>
    <s v="4.5 - Protección social"/>
    <s v="4.5.10 - Asistencia social"/>
    <s v="2.1 - REMUNERACIONES Y CONTRIBUCIONES"/>
    <s v="2.1.1 - REMUNERACIONES"/>
    <s v="N"/>
    <s v="00 - N/A"/>
    <s v="10 - FONDO GENERAL"/>
    <s v="(en blanco)"/>
    <s v="99 - MULTIPROVINCIAL"/>
    <n v="2243950383"/>
    <n v="167081521.69999999"/>
  </r>
  <r>
    <s v="2024"/>
    <x v="0"/>
    <x v="0"/>
    <x v="0"/>
    <x v="0"/>
    <s v="2 - Poder Ejecutivo"/>
    <s v="0201 - PRESIDENCIA DE LA REPÚBLICA"/>
    <s v="0007 - PROGRAMA SUPÉRATE"/>
    <s v="4 - SERVICIOS SOCIALES"/>
    <s v="4.5 - Protección social"/>
    <s v="4.5.10 - Asistencia social"/>
    <s v="2.1 - REMUNERACIONES Y CONTRIBUCIONES"/>
    <s v="2.1.2 - SOBRESUELDOS"/>
    <s v="N"/>
    <s v="00 - N/A"/>
    <s v="10 - FONDO GENERAL"/>
    <s v="(en blanco)"/>
    <s v="99 - MULTIPROVINCIAL"/>
    <n v="266338080"/>
    <n v="8776403.2200000007"/>
  </r>
  <r>
    <s v="2024"/>
    <x v="0"/>
    <x v="0"/>
    <x v="0"/>
    <x v="0"/>
    <s v="2 - Poder Ejecutivo"/>
    <s v="0201 - PRESIDENCIA DE LA REPÚBLICA"/>
    <s v="0007 - PROGRAMA SUPÉRATE"/>
    <s v="4 - SERVICIOS SOCIALES"/>
    <s v="4.5 - Protección social"/>
    <s v="4.5.10 - Asistencia social"/>
    <s v="2.1 - REMUNERACIONES Y CONTRIBUCIONES"/>
    <s v="2.1.5 - CONTRIBUCIONES A LA SEGURIDAD SOCIAL"/>
    <s v="N"/>
    <s v="00 - N/A"/>
    <s v="10 - FONDO GENERAL"/>
    <s v="(en blanco)"/>
    <s v="99 - MULTIPROVINCIAL"/>
    <n v="292777201"/>
    <n v="23760812.25"/>
  </r>
  <r>
    <s v="2024"/>
    <x v="0"/>
    <x v="0"/>
    <x v="0"/>
    <x v="0"/>
    <s v="2 - Poder Ejecutivo"/>
    <s v="0201 - PRESIDENCIA DE LA REPÚBLICA"/>
    <s v="0007 - PROGRAMA SUPÉRATE"/>
    <s v="4 - SERVICIOS SOCIALES"/>
    <s v="4.5 - Protección social"/>
    <s v="4.5.10 - Asistencia social"/>
    <s v="2.2 - CONTRATACIÓN DE SERVICIOS"/>
    <s v="2.2.1 - SERVICIOS BÁSICOS"/>
    <s v="N"/>
    <s v="00 - N/A"/>
    <s v="10 - FONDO GENERAL"/>
    <s v="(en blanco)"/>
    <s v="99 - MULTIPROVINCIAL"/>
    <n v="124148689"/>
    <n v="13500264.479999999"/>
  </r>
  <r>
    <s v="2024"/>
    <x v="0"/>
    <x v="0"/>
    <x v="0"/>
    <x v="0"/>
    <s v="2 - Poder Ejecutivo"/>
    <s v="0201 - PRESIDENCIA DE LA REPÚBLICA"/>
    <s v="0007 - PROGRAMA SUPÉRATE"/>
    <s v="4 - SERVICIOS SOCIALES"/>
    <s v="4.5 - Protección social"/>
    <s v="4.5.10 - Asistencia social"/>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s v="4 - SERVICIOS SOCIALES"/>
    <s v="4.5 - Protección social"/>
    <s v="4.5.10 - Asistencia social"/>
    <s v="2.2 - CONTRATACIÓN DE SERVICIOS"/>
    <s v="2.2.3 - VIÁTICOS"/>
    <s v="N"/>
    <s v="00 - N/A"/>
    <s v="10 - FONDO GENERAL"/>
    <s v="(en blanco)"/>
    <s v="99 - MULTIPROVINCIAL"/>
    <n v="37000000"/>
    <n v="178436"/>
  </r>
  <r>
    <s v="2024"/>
    <x v="0"/>
    <x v="0"/>
    <x v="0"/>
    <x v="0"/>
    <s v="2 - Poder Ejecutivo"/>
    <s v="0201 - PRESIDENCIA DE LA REPÚBLICA"/>
    <s v="0007 - PROGRAMA SUPÉRATE"/>
    <s v="4 - SERVICIOS SOCIALES"/>
    <s v="4.5 - Protección social"/>
    <s v="4.5.10 - Asistencia social"/>
    <s v="2.2 - CONTRATACIÓN DE SERVICIOS"/>
    <s v="2.2.4 - TRANSPORTE Y ALMACENAJE"/>
    <s v="N"/>
    <s v="00 - N/A"/>
    <s v="10 - FONDO GENERAL"/>
    <s v="(en blanco)"/>
    <s v="99 - MULTIPROVINCIAL"/>
    <n v="1200000"/>
    <n v="231256.56"/>
  </r>
  <r>
    <s v="2024"/>
    <x v="0"/>
    <x v="0"/>
    <x v="0"/>
    <x v="0"/>
    <s v="2 - Poder Ejecutivo"/>
    <s v="0201 - PRESIDENCIA DE LA REPÚBLICA"/>
    <s v="0007 - PROGRAMA SUPÉRATE"/>
    <s v="4 - SERVICIOS SOCIALES"/>
    <s v="4.5 - Protección social"/>
    <s v="4.5.10 - Asistencia social"/>
    <s v="2.2 - CONTRATACIÓN DE SERVICIOS"/>
    <s v="2.2.5 - ALQUILERES Y RENTAS"/>
    <s v="N"/>
    <s v="00 - N/A"/>
    <s v="10 - FONDO GENERAL"/>
    <s v="(en blanco)"/>
    <s v="99 - MULTIPROVINCIAL"/>
    <n v="67056000"/>
    <n v="798256.19"/>
  </r>
  <r>
    <s v="2024"/>
    <x v="0"/>
    <x v="0"/>
    <x v="0"/>
    <x v="0"/>
    <s v="2 - Poder Ejecutivo"/>
    <s v="0201 - PRESIDENCIA DE LA REPÚBLICA"/>
    <s v="0007 - PROGRAMA SUPÉRATE"/>
    <s v="4 - SERVICIOS SOCIALES"/>
    <s v="4.5 - Protección social"/>
    <s v="4.5.10 - Asistencia social"/>
    <s v="2.2 - CONTRATACIÓN DE SERVICIOS"/>
    <s v="2.2.6 - SEGUROS"/>
    <s v="N"/>
    <s v="00 - N/A"/>
    <s v="10 - FONDO GENERAL"/>
    <s v="(en blanco)"/>
    <s v="99 - MULTIPROVINCIAL"/>
    <n v="39000000"/>
    <n v="2545167.0700000003"/>
  </r>
  <r>
    <s v="2024"/>
    <x v="0"/>
    <x v="0"/>
    <x v="0"/>
    <x v="0"/>
    <s v="2 - Poder Ejecutivo"/>
    <s v="0201 - PRESIDENCIA DE LA REPÚBLICA"/>
    <s v="0007 - PROGRAMA SUPÉRATE"/>
    <s v="4 - SERVICIOS SOCIALES"/>
    <s v="4.5 - Protección social"/>
    <s v="4.5.10 - Asistencia social"/>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s v="4 - SERVICIOS SOCIALES"/>
    <s v="4.5 - Protección social"/>
    <s v="4.5.10 - Asistencia social"/>
    <s v="2.2 - CONTRATACIÓN DE SERVICIOS"/>
    <s v="2.2.8 - OTROS SERVICIOS NO INCLUIDOS EN CONCEPTOS ANTERIORES"/>
    <s v="N"/>
    <s v="00 - N/A"/>
    <s v="10 - FONDO GENERAL"/>
    <s v="(en blanco)"/>
    <s v="99 - MULTIPROVINCIAL"/>
    <n v="148154479"/>
    <n v="0"/>
  </r>
  <r>
    <s v="2024"/>
    <x v="0"/>
    <x v="0"/>
    <x v="0"/>
    <x v="0"/>
    <s v="2 - Poder Ejecutivo"/>
    <s v="0201 - PRESIDENCIA DE LA REPÚBLICA"/>
    <s v="0007 - PROGRAMA SUPÉRATE"/>
    <s v="4 - SERVICIOS SOCIALES"/>
    <s v="4.5 - Protección social"/>
    <s v="4.5.10 - Asistencia social"/>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s v="4 - SERVICIOS SOCIALES"/>
    <s v="4.5 - Protección social"/>
    <s v="4.5.10 - Asistencia social"/>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s v="4 - SERVICIOS SOCIALES"/>
    <s v="4.5 - Protección social"/>
    <s v="4.5.10 - Asistencia social"/>
    <s v="2.3 - MATERIALES Y SUMINISTROS"/>
    <s v="2.3.2 - TEXTILES Y VESTUARIOS"/>
    <s v="N"/>
    <s v="00 - N/A"/>
    <s v="10 - FONDO GENERAL"/>
    <s v="(en blanco)"/>
    <s v="99 - MULTIPROVINCIAL"/>
    <n v="11900000"/>
    <n v="0"/>
  </r>
  <r>
    <s v="2024"/>
    <x v="0"/>
    <x v="0"/>
    <x v="0"/>
    <x v="0"/>
    <s v="2 - Poder Ejecutivo"/>
    <s v="0201 - PRESIDENCIA DE LA REPÚBLICA"/>
    <s v="0007 - PROGRAMA SUPÉRATE"/>
    <s v="4 - SERVICIOS SOCIALES"/>
    <s v="4.5 - Protección social"/>
    <s v="4.5.10 - Asistencia social"/>
    <s v="2.3 - MATERIALES Y SUMINISTROS"/>
    <s v="2.3.3 - PAPEL, CARTÓN E IMPRESOS"/>
    <s v="N"/>
    <s v="00 - N/A"/>
    <s v="10 - FONDO GENERAL"/>
    <s v="(en blanco)"/>
    <s v="99 - MULTIPROVINCIAL"/>
    <n v="3500000"/>
    <n v="0"/>
  </r>
  <r>
    <s v="2024"/>
    <x v="0"/>
    <x v="0"/>
    <x v="0"/>
    <x v="0"/>
    <s v="2 - Poder Ejecutivo"/>
    <s v="0201 - PRESIDENCIA DE LA REPÚBLICA"/>
    <s v="0007 - PROGRAMA SUPÉRATE"/>
    <s v="4 - SERVICIOS SOCIALES"/>
    <s v="4.5 - Protección social"/>
    <s v="4.5.10 - Asistencia social"/>
    <s v="2.3 - MATERIALES Y SUMINISTROS"/>
    <s v="2.3.4 - PRODUCTOS FARMACÉUTICOS"/>
    <s v="N"/>
    <s v="00 - N/A"/>
    <s v="10 - FONDO GENERAL"/>
    <s v="(en blanco)"/>
    <s v="99 - MULTIPROVINCIAL"/>
    <n v="3000000"/>
    <n v="0"/>
  </r>
  <r>
    <s v="2024"/>
    <x v="0"/>
    <x v="0"/>
    <x v="0"/>
    <x v="0"/>
    <s v="2 - Poder Ejecutivo"/>
    <s v="0201 - PRESIDENCIA DE LA REPÚBLICA"/>
    <s v="0007 - PROGRAMA SUPÉRATE"/>
    <s v="4 - SERVICIOS SOCIALES"/>
    <s v="4.5 - Protección social"/>
    <s v="4.5.10 - Asistencia social"/>
    <s v="2.3 - MATERIALES Y SUMINISTROS"/>
    <s v="2.3.5 - CUERO, CAUCHO Y PLÁSTICO"/>
    <s v="N"/>
    <s v="00 - N/A"/>
    <s v="10 - FONDO GENERAL"/>
    <s v="(en blanco)"/>
    <s v="99 - MULTIPROVINCIAL"/>
    <n v="6200000"/>
    <n v="0"/>
  </r>
  <r>
    <s v="2024"/>
    <x v="0"/>
    <x v="0"/>
    <x v="0"/>
    <x v="0"/>
    <s v="2 - Poder Ejecutivo"/>
    <s v="0201 - PRESIDENCIA DE LA REPÚBLICA"/>
    <s v="0007 - PROGRAMA SUPÉRATE"/>
    <s v="4 - SERVICIOS SOCIALES"/>
    <s v="4.5 - Protección social"/>
    <s v="4.5.10 - Asistencia social"/>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s v="4 - SERVICIOS SOCIALES"/>
    <s v="4.5 - Protección social"/>
    <s v="4.5.10 - Asistencia social"/>
    <s v="2.3 - MATERIALES Y SUMINISTROS"/>
    <s v="2.3.7 - COMBUSTIBLES, LUBRICANTES, PRODUCTOS QUÍMICOS Y CONEXOS"/>
    <s v="N"/>
    <s v="00 - N/A"/>
    <s v="10 - FONDO GENERAL"/>
    <s v="(en blanco)"/>
    <s v="99 - MULTIPROVINCIAL"/>
    <n v="61800000"/>
    <n v="679603"/>
  </r>
  <r>
    <s v="2024"/>
    <x v="0"/>
    <x v="0"/>
    <x v="0"/>
    <x v="0"/>
    <s v="2 - Poder Ejecutivo"/>
    <s v="0201 - PRESIDENCIA DE LA REPÚBLICA"/>
    <s v="0007 - PROGRAMA SUPÉRATE"/>
    <s v="4 - SERVICIOS SOCIALES"/>
    <s v="4.5 - Protección social"/>
    <s v="4.5.10 - Asistencia social"/>
    <s v="2.3 - MATERIALES Y SUMINISTROS"/>
    <s v="2.3.9 - PRODUCTOS Y ÚTILES VARIOS"/>
    <s v="N"/>
    <s v="00 - N/A"/>
    <s v="10 - FONDO GENERAL"/>
    <s v="(en blanco)"/>
    <s v="99 - MULTIPROVINCIAL"/>
    <n v="90590818"/>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1 - REMUNERACIONES Y CONTRIBUCIONES"/>
    <s v="2.1.1 - REMUNERACIONES"/>
    <s v="N"/>
    <s v="00 - N/A"/>
    <s v="10 - FONDO GENERAL"/>
    <s v="(en blanco)"/>
    <s v="99 - MULTIPROVINCIAL"/>
    <n v="5603000"/>
    <n v="101000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1 - REMUNERACIONES Y CONTRIBUCIONES"/>
    <s v="2.1.2 - SOBRESUELDOS"/>
    <s v="N"/>
    <s v="00 - N/A"/>
    <s v="10 - FONDO GENERAL"/>
    <s v="(en blanco)"/>
    <s v="99 - MULTIPROVINCIAL"/>
    <n v="862000"/>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1 - REMUNERACIONES Y CONTRIBUCIONES"/>
    <s v="2.1.5 - CONTRIBUCIONES A LA SEGURIDAD SOCIAL"/>
    <s v="N"/>
    <s v="00 - N/A"/>
    <s v="10 - FONDO GENERAL"/>
    <s v="(en blanco)"/>
    <s v="99 - MULTIPROVINCIAL"/>
    <n v="790798"/>
    <n v="151177.79999999999"/>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2 - CONTRATACIÓN DE SERVICIOS"/>
    <s v="2.2.3 - VIÁTICOS"/>
    <s v="N"/>
    <s v="00 - N/A"/>
    <s v="10 - FONDO GENERAL"/>
    <s v="(en blanco)"/>
    <s v="99 - MULTIPROVINCIAL"/>
    <n v="0"/>
    <n v="137140.5"/>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2 - CONTRATACIÓN DE SERVICIOS"/>
    <s v="2.2.5 - ALQUILERES Y RENTAS"/>
    <s v="N"/>
    <s v="00 - N/A"/>
    <s v="10 - FONDO GENERAL"/>
    <s v="(en blanco)"/>
    <s v="99 - MULTIPROVINCIAL"/>
    <n v="0"/>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s v="4 - SERVICIOS SOCIALES"/>
    <s v="4.6 - Equidad de género"/>
    <s v="4.6.02 - Corresponsabilidad social y pública en el cuidado de la familia y la reproducción de la fuerza de trabajo"/>
    <s v="2.3 - MATERIALES Y SUMINISTROS"/>
    <s v="2.3.9 - PRODUCTOS Y ÚTILES VARIOS"/>
    <s v="N"/>
    <s v="00 - N/A"/>
    <s v="10 - FONDO GENERAL"/>
    <s v="(en blanco)"/>
    <s v="99 - MULTIPROVINCIAL"/>
    <n v="2744202"/>
    <n v="0"/>
  </r>
  <r>
    <s v="2024"/>
    <x v="0"/>
    <x v="0"/>
    <x v="0"/>
    <x v="0"/>
    <s v="2 - Poder Ejecutivo"/>
    <s v="0201 - PRESIDENCIA DE LA REPÚBLICA"/>
    <s v="0007 - PROGRAMA SUPÉRATE"/>
    <s v="4 - SERVICIOS SOCIALES"/>
    <s v="4.6 - Equidad de género"/>
    <s v="4.6.03 - Acciones para una cultura de igualdad de género."/>
    <s v="2.1 - REMUNERACIONES Y CONTRIBUCIONES"/>
    <s v="2.1.1 - REMUNERACIONES"/>
    <s v="N"/>
    <s v="00 - N/A"/>
    <s v="10 - FONDO GENERAL"/>
    <s v="(en blanco)"/>
    <s v="99 - MULTIPROVINCIAL"/>
    <n v="0"/>
    <n v="1180000"/>
  </r>
  <r>
    <s v="2024"/>
    <x v="0"/>
    <x v="0"/>
    <x v="0"/>
    <x v="0"/>
    <s v="2 - Poder Ejecutivo"/>
    <s v="0201 - PRESIDENCIA DE LA REPÚBLICA"/>
    <s v="0007 - PROGRAMA SUPÉRATE"/>
    <s v="4 - SERVICIOS SOCIALES"/>
    <s v="4.6 - Equidad de género"/>
    <s v="4.6.03 - Acciones para una cultura de igualdad de género."/>
    <s v="2.2 - CONTRATACIÓN DE SERVICIOS"/>
    <s v="2.2.5 - ALQUILERES Y RENTAS"/>
    <s v="N"/>
    <s v="00 - N/A"/>
    <s v="10 - FONDO GENERAL"/>
    <s v="(en blanco)"/>
    <s v="99 - MULTIPROVINCIAL"/>
    <n v="0"/>
    <n v="0"/>
  </r>
  <r>
    <s v="2024"/>
    <x v="0"/>
    <x v="0"/>
    <x v="0"/>
    <x v="0"/>
    <s v="2 - Poder Ejecutivo"/>
    <s v="0201 - PRESIDENCIA DE LA REPÚBLICA"/>
    <s v="0007 - PROGRAMA SUPÉRATE"/>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s v="4 - SERVICIOS SOCIALES"/>
    <s v="4.6 - Equidad de género"/>
    <s v="4.6.03 - Acciones para una cultura de igualdad de género."/>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s v="4 - SERVICIOS SOCIALES"/>
    <s v="4.6 - Equidad de género"/>
    <s v="4.6.03 - Acciones para una cultura de igualdad de género."/>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s v="4 - SERVICIOS SOCIALES"/>
    <s v="4.6 - Equidad de género"/>
    <s v="4.6.03 - Acciones para una cultura de igualdad de género."/>
    <s v="2.3 - MATERIALES Y SUMINISTROS"/>
    <s v="2.3.2 - TEXTILES Y VESTUARIOS"/>
    <s v="N"/>
    <s v="00 - N/A"/>
    <s v="10 - FONDO GENERAL"/>
    <s v="(en blanco)"/>
    <s v="99 - MULTIPROVINCIAL"/>
    <n v="1500000"/>
    <n v="0"/>
  </r>
  <r>
    <s v="2024"/>
    <x v="0"/>
    <x v="0"/>
    <x v="0"/>
    <x v="0"/>
    <s v="2 - Poder Ejecutivo"/>
    <s v="0201 - PRESIDENCIA DE LA REPÚBLICA"/>
    <s v="0007 - PROGRAMA SUPÉRATE"/>
    <s v="4 - SERVICIOS SOCIALES"/>
    <s v="4.6 - Equidad de género"/>
    <s v="4.6.03 - Acciones para una cultura de igualdad de género."/>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s v="4 - SERVICIOS SOCIALES"/>
    <s v="4.5 - Protección social"/>
    <s v="4.5.10 - Asistencia social"/>
    <s v="2.1 - REMUNERACIONES Y CONTRIBUCIONES"/>
    <s v="2.1.1 - REMUNERACIONES"/>
    <s v="N"/>
    <s v="00 - N/A"/>
    <s v="10 - FONDO GENERAL"/>
    <s v="(en blanco)"/>
    <s v="99 - MULTIPROVINCIAL"/>
    <n v="315265638"/>
    <n v="20224566.82"/>
  </r>
  <r>
    <s v="2024"/>
    <x v="0"/>
    <x v="0"/>
    <x v="0"/>
    <x v="0"/>
    <s v="2 - Poder Ejecutivo"/>
    <s v="0201 - PRESIDENCIA DE LA REPÚBLICA"/>
    <s v="0008 - ADMINISTRADORA DE SUBSIDIOS SOCIALES"/>
    <s v="4 - SERVICIOS SOCIALES"/>
    <s v="4.5 - Protección social"/>
    <s v="4.5.10 - Asistencia social"/>
    <s v="2.1 - REMUNERACIONES Y CONTRIBUCIONES"/>
    <s v="2.1.2 - SOBRESUELDOS"/>
    <s v="N"/>
    <s v="00 - N/A"/>
    <s v="10 - FONDO GENERAL"/>
    <s v="(en blanco)"/>
    <s v="99 - MULTIPROVINCIAL"/>
    <n v="46307706"/>
    <n v="1451000"/>
  </r>
  <r>
    <s v="2024"/>
    <x v="0"/>
    <x v="0"/>
    <x v="0"/>
    <x v="0"/>
    <s v="2 - Poder Ejecutivo"/>
    <s v="0201 - PRESIDENCIA DE LA REPÚBLICA"/>
    <s v="0008 - ADMINISTRADORA DE SUBSIDIOS SOCIALES"/>
    <s v="4 - SERVICIOS SOCIALES"/>
    <s v="4.5 - Protección social"/>
    <s v="4.5.10 - Asistencia social"/>
    <s v="2.1 - REMUNERACIONES Y CONTRIBUCIONES"/>
    <s v="2.1.5 - CONTRIBUCIONES A LA SEGURIDAD SOCIAL"/>
    <s v="N"/>
    <s v="00 - N/A"/>
    <s v="10 - FONDO GENERAL"/>
    <s v="(en blanco)"/>
    <s v="99 - MULTIPROVINCIAL"/>
    <n v="30416831"/>
    <n v="3043523.48"/>
  </r>
  <r>
    <s v="2024"/>
    <x v="0"/>
    <x v="0"/>
    <x v="0"/>
    <x v="0"/>
    <s v="2 - Poder Ejecutivo"/>
    <s v="0201 - PRESIDENCIA DE LA REPÚBLICA"/>
    <s v="0008 - ADMINISTRADORA DE SUBSIDIOS SOCIALES"/>
    <s v="4 - SERVICIOS SOCIALES"/>
    <s v="4.5 - Protección social"/>
    <s v="4.5.10 - Asistencia social"/>
    <s v="2.2 - CONTRATACIÓN DE SERVICIOS"/>
    <s v="2.2.1 - SERVICIOS BÁSICOS"/>
    <s v="N"/>
    <s v="00 - N/A"/>
    <s v="10 - FONDO GENERAL"/>
    <s v="(en blanco)"/>
    <s v="99 - MULTIPROVINCIAL"/>
    <n v="39524734"/>
    <n v="2639862.2199999997"/>
  </r>
  <r>
    <s v="2024"/>
    <x v="0"/>
    <x v="0"/>
    <x v="0"/>
    <x v="0"/>
    <s v="2 - Poder Ejecutivo"/>
    <s v="0201 - PRESIDENCIA DE LA REPÚBLICA"/>
    <s v="0008 - ADMINISTRADORA DE SUBSIDIOS SOCIALES"/>
    <s v="4 - SERVICIOS SOCIALES"/>
    <s v="4.5 - Protección social"/>
    <s v="4.5.10 - Asistencia social"/>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s v="4 - SERVICIOS SOCIALES"/>
    <s v="4.5 - Protección social"/>
    <s v="4.5.10 - Asistencia social"/>
    <s v="2.2 - CONTRATACIÓN DE SERVICIOS"/>
    <s v="2.2.3 - VIÁTICOS"/>
    <s v="N"/>
    <s v="00 - N/A"/>
    <s v="10 - FONDO GENERAL"/>
    <s v="(en blanco)"/>
    <s v="99 - MULTIPROVINCIAL"/>
    <n v="6500000"/>
    <n v="0"/>
  </r>
  <r>
    <s v="2024"/>
    <x v="0"/>
    <x v="0"/>
    <x v="0"/>
    <x v="0"/>
    <s v="2 - Poder Ejecutivo"/>
    <s v="0201 - PRESIDENCIA DE LA REPÚBLICA"/>
    <s v="0008 - ADMINISTRADORA DE SUBSIDIOS SOCIALES"/>
    <s v="4 - SERVICIOS SOCIALES"/>
    <s v="4.5 - Protección social"/>
    <s v="4.5.10 - Asistencia social"/>
    <s v="2.2 - CONTRATACIÓN DE SERVICIOS"/>
    <s v="2.2.4 - TRANSPORTE Y ALMACENAJE"/>
    <s v="N"/>
    <s v="00 - N/A"/>
    <s v="10 - FONDO GENERAL"/>
    <s v="(en blanco)"/>
    <s v="99 - MULTIPROVINCIAL"/>
    <n v="2192000"/>
    <n v="46480"/>
  </r>
  <r>
    <s v="2024"/>
    <x v="0"/>
    <x v="0"/>
    <x v="0"/>
    <x v="0"/>
    <s v="2 - Poder Ejecutivo"/>
    <s v="0201 - PRESIDENCIA DE LA REPÚBLICA"/>
    <s v="0008 - ADMINISTRADORA DE SUBSIDIOS SOCIALES"/>
    <s v="4 - SERVICIOS SOCIALES"/>
    <s v="4.5 - Protección social"/>
    <s v="4.5.10 - Asistencia social"/>
    <s v="2.2 - CONTRATACIÓN DE SERVICIOS"/>
    <s v="2.2.5 - ALQUILERES Y RENTAS"/>
    <s v="N"/>
    <s v="00 - N/A"/>
    <s v="10 - FONDO GENERAL"/>
    <s v="(en blanco)"/>
    <s v="99 - MULTIPROVINCIAL"/>
    <n v="28283719"/>
    <n v="1303989.28"/>
  </r>
  <r>
    <s v="2024"/>
    <x v="0"/>
    <x v="0"/>
    <x v="0"/>
    <x v="0"/>
    <s v="2 - Poder Ejecutivo"/>
    <s v="0201 - PRESIDENCIA DE LA REPÚBLICA"/>
    <s v="0008 - ADMINISTRADORA DE SUBSIDIOS SOCIALES"/>
    <s v="4 - SERVICIOS SOCIALES"/>
    <s v="4.5 - Protección social"/>
    <s v="4.5.10 - Asistencia social"/>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s v="4 - SERVICIOS SOCIALES"/>
    <s v="4.5 - Protección social"/>
    <s v="4.5.10 - Asistencia social"/>
    <s v="2.2 - CONTRATACIÓN DE SERVICIOS"/>
    <s v="2.2.7 - SERVICIOS DE CONSERVACIÓN, REPARACIONES MENORES E INSTALACIONES TEMPORALES"/>
    <s v="N"/>
    <s v="00 - N/A"/>
    <s v="10 - FONDO GENERAL"/>
    <s v="(en blanco)"/>
    <s v="99 - MULTIPROVINCIAL"/>
    <n v="9264769"/>
    <n v="4130"/>
  </r>
  <r>
    <s v="2024"/>
    <x v="0"/>
    <x v="0"/>
    <x v="0"/>
    <x v="0"/>
    <s v="2 - Poder Ejecutivo"/>
    <s v="0201 - PRESIDENCIA DE LA REPÚBLICA"/>
    <s v="0008 - ADMINISTRADORA DE SUBSIDIOS SOCIALES"/>
    <s v="4 - SERVICIOS SOCIALES"/>
    <s v="4.5 - Protección social"/>
    <s v="4.5.10 - Asistencia social"/>
    <s v="2.2 - CONTRATACIÓN DE SERVICIOS"/>
    <s v="2.2.8 - OTROS SERVICIOS NO INCLUIDOS EN CONCEPTOS ANTERIORES"/>
    <s v="N"/>
    <s v="00 - N/A"/>
    <s v="10 - FONDO GENERAL"/>
    <s v="(en blanco)"/>
    <s v="99 - MULTIPROVINCIAL"/>
    <n v="9500000"/>
    <n v="0"/>
  </r>
  <r>
    <s v="2024"/>
    <x v="0"/>
    <x v="0"/>
    <x v="0"/>
    <x v="0"/>
    <s v="2 - Poder Ejecutivo"/>
    <s v="0201 - PRESIDENCIA DE LA REPÚBLICA"/>
    <s v="0008 - ADMINISTRADORA DE SUBSIDIOS SOCIALES"/>
    <s v="4 - SERVICIOS SOCIALES"/>
    <s v="4.5 - Protección social"/>
    <s v="4.5.10 - Asistencia social"/>
    <s v="2.2 - CONTRATACIÓN DE SERVICIOS"/>
    <s v="2.2.9 - OTRAS CONTRATACIONES DE SERVICIOS"/>
    <s v="N"/>
    <s v="00 - N/A"/>
    <s v="10 - FONDO GENERAL"/>
    <s v="(en blanco)"/>
    <s v="99 - MULTIPROVINCIAL"/>
    <n v="3200000"/>
    <n v="5498.8"/>
  </r>
  <r>
    <s v="2024"/>
    <x v="0"/>
    <x v="0"/>
    <x v="0"/>
    <x v="0"/>
    <s v="2 - Poder Ejecutivo"/>
    <s v="0201 - PRESIDENCIA DE LA REPÚBLICA"/>
    <s v="0008 - ADMINISTRADORA DE SUBSIDIOS SOCIALES"/>
    <s v="4 - SERVICIOS SOCIALES"/>
    <s v="4.5 - Protección social"/>
    <s v="4.5.10 - Asistencia social"/>
    <s v="2.3 - MATERIALES Y SUMINISTROS"/>
    <s v="2.3.1 - ALIMENTOS Y PRODUCTOS AGROFORESTALES"/>
    <s v="N"/>
    <s v="00 - N/A"/>
    <s v="10 - FONDO GENERAL"/>
    <s v="(en blanco)"/>
    <s v="99 - MULTIPROVINCIAL"/>
    <n v="2200000"/>
    <n v="0"/>
  </r>
  <r>
    <s v="2024"/>
    <x v="0"/>
    <x v="0"/>
    <x v="0"/>
    <x v="0"/>
    <s v="2 - Poder Ejecutivo"/>
    <s v="0201 - PRESIDENCIA DE LA REPÚBLICA"/>
    <s v="0008 - ADMINISTRADORA DE SUBSIDIOS SOCIALES"/>
    <s v="4 - SERVICIOS SOCIALES"/>
    <s v="4.5 - Protección social"/>
    <s v="4.5.10 - Asistencia social"/>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s v="4 - SERVICIOS SOCIALES"/>
    <s v="4.5 - Protección social"/>
    <s v="4.5.10 - Asistencia social"/>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s v="4 - SERVICIOS SOCIALES"/>
    <s v="4.5 - Protección social"/>
    <s v="4.5.10 - Asistencia social"/>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s v="4 - SERVICIOS SOCIALES"/>
    <s v="4.5 - Protección social"/>
    <s v="4.5.10 - Asistencia social"/>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s v="4 - SERVICIOS SOCIALES"/>
    <s v="4.5 - Protección social"/>
    <s v="4.5.10 - Asistencia social"/>
    <s v="2.3 - MATERIALES Y SUMINISTROS"/>
    <s v="2.3.6 - PRODUCTOS DE MINERALES, METÁLICOS Y NO METÁLICOS"/>
    <s v="N"/>
    <s v="00 - N/A"/>
    <s v="10 - FONDO GENERAL"/>
    <s v="(en blanco)"/>
    <s v="99 - MULTIPROVINCIAL"/>
    <n v="0"/>
    <n v="0"/>
  </r>
  <r>
    <s v="2024"/>
    <x v="0"/>
    <x v="0"/>
    <x v="0"/>
    <x v="0"/>
    <s v="2 - Poder Ejecutivo"/>
    <s v="0201 - PRESIDENCIA DE LA REPÚBLICA"/>
    <s v="0008 - ADMINISTRADORA DE SUBSIDIOS SOCIALES"/>
    <s v="4 - SERVICIOS SOCIALES"/>
    <s v="4.5 - Protección social"/>
    <s v="4.5.10 - Asistencia social"/>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s v="4 - SERVICIOS SOCIALES"/>
    <s v="4.5 - Protección social"/>
    <s v="4.5.10 - Asistencia social"/>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1 - REMUNERACIONES Y CONTRIBUCIONES"/>
    <s v="2.1.1 - REMUNERACIONES"/>
    <s v="N"/>
    <s v="00 - N/A"/>
    <s v="10 - FONDO GENERAL"/>
    <s v="(en blanco)"/>
    <s v="99 - MULTIPROVINCIAL"/>
    <n v="161659333"/>
    <n v="23667133.82"/>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1 - REMUNERACIONES Y CONTRIBUCIONES"/>
    <s v="2.1.2 - SOBRESUELDOS"/>
    <s v="N"/>
    <s v="00 - N/A"/>
    <s v="10 - FONDO GENERAL"/>
    <s v="(en blanco)"/>
    <s v="99 - MULTIPROVINCIAL"/>
    <n v="32220666"/>
    <n v="45000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5873342"/>
    <n v="3536269.0999999996"/>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1 - SERVICIOS BÁSICOS"/>
    <s v="N"/>
    <s v="00 - N/A"/>
    <s v="10 - FONDO GENERAL"/>
    <s v="(en blanco)"/>
    <s v="99 - MULTIPROVINCIAL"/>
    <n v="9866000"/>
    <n v="641153.53"/>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3 - VIÁTICOS"/>
    <s v="N"/>
    <s v="00 - N/A"/>
    <s v="10 - FONDO GENERAL"/>
    <s v="(en blanco)"/>
    <s v="99 - MULTIPROVINCIAL"/>
    <n v="7137258"/>
    <n v="257604.75"/>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5 - ALQUILERES Y RENTAS"/>
    <s v="N"/>
    <s v="00 - N/A"/>
    <s v="10 - FONDO GENERAL"/>
    <s v="(en blanco)"/>
    <s v="99 - MULTIPROVINCIAL"/>
    <n v="15281114"/>
    <n v="32252.520000000004"/>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3715388"/>
    <n v="212531.15"/>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1 - REMUNERACIONES"/>
    <s v="N"/>
    <s v="00 - N/A"/>
    <s v="10 - FONDO GENERAL"/>
    <s v="(en blanco)"/>
    <s v="99 - MULTIPROVINCIAL"/>
    <n v="366828729"/>
    <n v="5503980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2 - SOBRESUELDOS"/>
    <s v="N"/>
    <s v="00 - N/A"/>
    <s v="10 - FONDO GENERAL"/>
    <s v="(en blanco)"/>
    <s v="99 - MULTIPROVINCIAL"/>
    <n v="59857968"/>
    <n v="619428"/>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910678"/>
    <n v="8401284.2200000007"/>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1 - SERVICIOS BÁSICOS"/>
    <s v="N"/>
    <s v="00 - N/A"/>
    <s v="10 - FONDO GENERAL"/>
    <s v="(en blanco)"/>
    <s v="99 - MULTIPROVINCIAL"/>
    <n v="8882515"/>
    <n v="966960.71"/>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5 - ALQUILERES Y RENTAS"/>
    <s v="N"/>
    <s v="00 - N/A"/>
    <s v="10 - FONDO GENERAL"/>
    <s v="(en blanco)"/>
    <s v="99 - MULTIPROVINCIAL"/>
    <n v="14400000"/>
    <n v="968544"/>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1 - REMUNERACIONES"/>
    <s v="N"/>
    <s v="00 - N/A"/>
    <s v="10 - FONDO GENERAL"/>
    <s v="(en blanco)"/>
    <s v="99 - MULTIPROVINCIAL"/>
    <n v="722599645"/>
    <n v="5257215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2 - SOBRESUELDOS"/>
    <s v="N"/>
    <s v="00 - N/A"/>
    <s v="10 - FONDO GENERAL"/>
    <s v="(en blanco)"/>
    <s v="99 - MULTIPROVINCIAL"/>
    <n v="125758530"/>
    <n v="347650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00000000"/>
    <n v="7759360.6400000006"/>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1 - SERVICIOS BÁSICOS"/>
    <s v="N"/>
    <s v="00 - N/A"/>
    <s v="10 - FONDO GENERAL"/>
    <s v="(en blanco)"/>
    <s v="99 - MULTIPROVINCIAL"/>
    <n v="18907496"/>
    <n v="57883.91"/>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4100000"/>
    <n v="3314038.0799999996"/>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3 - VIÁTICOS"/>
    <s v="N"/>
    <s v="00 - N/A"/>
    <s v="10 - FONDO GENERAL"/>
    <s v="(en blanco)"/>
    <s v="99 - MULTIPROVINCIAL"/>
    <n v="54000000"/>
    <n v="4073752.5"/>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4 - TRANSPORTE Y ALMACENAJE"/>
    <s v="N"/>
    <s v="00 - N/A"/>
    <s v="10 - FONDO GENERAL"/>
    <s v="(en blanco)"/>
    <s v="99 - MULTIPROVINCIAL"/>
    <n v="2004000"/>
    <n v="115538.68"/>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5 - ALQUILERES Y RENTAS"/>
    <s v="N"/>
    <s v="00 - N/A"/>
    <s v="10 - FONDO GENERAL"/>
    <s v="(en blanco)"/>
    <s v="99 - MULTIPROVINCIAL"/>
    <n v="40219488"/>
    <n v="4197024"/>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6 - SEGUROS"/>
    <s v="N"/>
    <s v="00 - N/A"/>
    <s v="10 - FONDO GENERAL"/>
    <s v="(en blanco)"/>
    <s v="99 - MULTIPROVINCIAL"/>
    <n v="22654544"/>
    <n v="513038.91"/>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76940"/>
    <n v="347476.32999999996"/>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12969471"/>
    <n v="75074.2"/>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0700000"/>
    <n v="582548.05999999994"/>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7846121"/>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2 - TEXTILES Y VESTUARIOS"/>
    <s v="N"/>
    <s v="00 - N/A"/>
    <s v="10 - FONDO GENERAL"/>
    <s v="(en blanco)"/>
    <s v="99 - MULTIPROVINCIAL"/>
    <n v="5688581"/>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5 - CUERO, CAUCHO Y PLÁSTICO"/>
    <s v="N"/>
    <s v="00 - N/A"/>
    <s v="10 - FONDO GENERAL"/>
    <s v="(en blanco)"/>
    <s v="99 - MULTIPROVINCIAL"/>
    <n v="4200000"/>
    <n v="37581.68"/>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57888800"/>
    <n v="2500000"/>
  </r>
  <r>
    <s v="2024"/>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9 - PRODUCTOS Y ÚTILES VARIOS"/>
    <s v="N"/>
    <s v="00 - N/A"/>
    <s v="10 - FONDO GENERAL"/>
    <s v="(en blanco)"/>
    <s v="99 - MULTIPROVINCIAL"/>
    <n v="85977751"/>
    <n v="5530592.8300000001"/>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01 - DISTRITO NACIONAL"/>
    <n v="26399713"/>
    <n v="1893951.1199999999"/>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0 - INDEPENDENCIA"/>
    <n v="12485830"/>
    <n v="855471.4"/>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1 - LA ALTAGRACIA"/>
    <n v="11916266"/>
    <n v="842284.29"/>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3 - LA VEGA"/>
    <n v="19973363"/>
    <n v="1420569.38"/>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22 - SAN JUAN"/>
    <n v="11889065"/>
    <n v="875768.41999999993"/>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27 - VALVERDE"/>
    <n v="11671071"/>
    <n v="795587.2"/>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32 - SANTO DOMINGO"/>
    <n v="73421538"/>
    <n v="2457072.77"/>
  </r>
  <r>
    <s v="2024"/>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99 - MULTIPROVINCIAL"/>
    <n v="422208263"/>
    <n v="32477021.220000003"/>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01 - DISTRITO NACIONAL"/>
    <n v="2647128"/>
    <n v="21346.799999999999"/>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13 - LA VEGA"/>
    <n v="1249859"/>
    <n v="10356.82"/>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99 - MULTIPROVINCIAL"/>
    <n v="41358389"/>
    <n v="485077.70999999996"/>
  </r>
  <r>
    <s v="2024"/>
    <x v="0"/>
    <x v="0"/>
    <x v="0"/>
    <x v="0"/>
    <s v="2 - Poder Ejecutivo"/>
    <s v="0201 - PRESIDENCIA DE LA REPÚBLICA"/>
    <s v="0010 - CONSEJO NACIONAL DE LA PERSONA ENVEJECIENTE"/>
    <s v="4 - SERVICIOS SOCIALES"/>
    <s v="4.5 - Protección social"/>
    <s v="4.5.10 - Asistencia social"/>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01 - DISTRITO NACIONAL"/>
    <n v="3703324"/>
    <n v="289585.21999999997"/>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0 - INDEPENDENCIA"/>
    <n v="1750040"/>
    <n v="130801.59"/>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1 - LA ALTAGRACIA"/>
    <n v="1681841"/>
    <n v="128728.16"/>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3 - LA VEGA"/>
    <n v="2812631"/>
    <n v="217205.15"/>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22 - SAN JUAN"/>
    <n v="1652929"/>
    <n v="133902.9"/>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27 - VALVERDE"/>
    <n v="1647237"/>
    <n v="121645.31"/>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32 - SANTO DOMINGO"/>
    <n v="10343071"/>
    <n v="375686.44"/>
  </r>
  <r>
    <s v="2024"/>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99 - MULTIPROVINCIAL"/>
    <n v="58652475"/>
    <n v="4930401.1399999997"/>
  </r>
  <r>
    <s v="2024"/>
    <x v="0"/>
    <x v="0"/>
    <x v="0"/>
    <x v="0"/>
    <s v="2 - Poder Ejecutivo"/>
    <s v="0201 - PRESIDENCIA DE LA REPÚBLICA"/>
    <s v="0010 - CONSEJO NACIONAL DE LA PERSONA ENVEJECIENTE"/>
    <s v="4 - SERVICIOS SOCIALES"/>
    <s v="4.5 - Protección social"/>
    <s v="4.5.10 - Asistencia social"/>
    <s v="2.2 - CONTRATACIÓN DE SERVICIOS"/>
    <s v="2.2.1 - SERVICIOS BÁSICOS"/>
    <s v="N"/>
    <s v="00 - N/A"/>
    <s v="10 - FONDO GENERAL"/>
    <s v="(en blanco)"/>
    <s v="99 - MULTIPROVINCIAL"/>
    <n v="17690784"/>
    <n v="2753288.1000000006"/>
  </r>
  <r>
    <s v="2024"/>
    <x v="0"/>
    <x v="0"/>
    <x v="0"/>
    <x v="0"/>
    <s v="2 - Poder Ejecutivo"/>
    <s v="0201 - PRESIDENCIA DE LA REPÚBLICA"/>
    <s v="0010 - CONSEJO NACIONAL DE LA PERSONA ENVEJECIENTE"/>
    <s v="4 - SERVICIOS SOCIALES"/>
    <s v="4.5 - Protección social"/>
    <s v="4.5.10 - Asistencia social"/>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s v="4 - SERVICIOS SOCIALES"/>
    <s v="4.5 - Protección social"/>
    <s v="4.5.10 - Asistencia social"/>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s v="4 - SERVICIOS SOCIALES"/>
    <s v="4.5 - Protección social"/>
    <s v="4.5.10 - Asistencia social"/>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s v="4 - SERVICIOS SOCIALES"/>
    <s v="4.5 - Protección social"/>
    <s v="4.5.10 - Asistencia social"/>
    <s v="2.2 - CONTRATACIÓN DE SERVICIOS"/>
    <s v="2.2.5 - ALQUILERES Y RENTAS"/>
    <s v="N"/>
    <s v="00 - N/A"/>
    <s v="10 - FONDO GENERAL"/>
    <s v="(en blanco)"/>
    <s v="99 - MULTIPROVINCIAL"/>
    <n v="16205784"/>
    <n v="669927.12"/>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02 - AZUA"/>
    <n v="250000"/>
    <n v="0"/>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22 - SAN JUAN"/>
    <n v="250000"/>
    <n v="0"/>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s v="4 - SERVICIOS SOCIALES"/>
    <s v="4.5 - Protección social"/>
    <s v="4.5.10 - Asistencia social"/>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s v="4 - SERVICIOS SOCIALES"/>
    <s v="4.5 - Protección social"/>
    <s v="4.5.10 - Asistencia social"/>
    <s v="2.2 - CONTRATACIÓN DE SERVICIOS"/>
    <s v="2.2.8 - OTROS SERVICIOS NO INCLUIDOS EN CONCEPTOS ANTERIORES"/>
    <s v="N"/>
    <s v="00 - N/A"/>
    <s v="10 - FONDO GENERAL"/>
    <s v="(en blanco)"/>
    <s v="99 - MULTIPROVINCIAL"/>
    <n v="6515000"/>
    <n v="0"/>
  </r>
  <r>
    <s v="2024"/>
    <x v="0"/>
    <x v="0"/>
    <x v="0"/>
    <x v="0"/>
    <s v="2 - Poder Ejecutivo"/>
    <s v="0201 - PRESIDENCIA DE LA REPÚBLICA"/>
    <s v="0010 - CONSEJO NACIONAL DE LA PERSONA ENVEJECIENTE"/>
    <s v="4 - SERVICIOS SOCIALES"/>
    <s v="4.5 - Protección social"/>
    <s v="4.5.10 - Asistencia social"/>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s v="4 - SERVICIOS SOCIALES"/>
    <s v="4.5 - Protección social"/>
    <s v="4.5.10 - Asistencia social"/>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s v="4 - SERVICIOS SOCIALES"/>
    <s v="4.5 - Protección social"/>
    <s v="4.5.10 - Asistencia social"/>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s v="4 - SERVICIOS SOCIALES"/>
    <s v="4.5 - Protección social"/>
    <s v="4.5.10 - Asistencia social"/>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s v="4 - SERVICIOS SOCIALES"/>
    <s v="4.5 - Protección social"/>
    <s v="4.5.10 - Asistencia social"/>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s v="4 - SERVICIOS SOCIALES"/>
    <s v="4.5 - Protección social"/>
    <s v="4.5.10 - Asistencia social"/>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1 - REMUNERACIONES"/>
    <s v="N"/>
    <s v="00 - N/A"/>
    <s v="10 - FONDO GENERAL"/>
    <s v="(en blanco)"/>
    <s v="99 - MULTIPROVINCIAL"/>
    <n v="3510000"/>
    <n v="270000"/>
  </r>
  <r>
    <s v="2024"/>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5 - CONTRIBUCIONES A LA SEGURIDAD SOCIAL"/>
    <s v="N"/>
    <s v="00 - N/A"/>
    <s v="10 - FONDO GENERAL"/>
    <s v="(en blanco)"/>
    <s v="99 - MULTIPROVINCIAL"/>
    <n v="488111"/>
    <n v="40675.89"/>
  </r>
  <r>
    <s v="2024"/>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1 - REMUNERACIONES"/>
    <s v="N"/>
    <s v="00 - N/A"/>
    <s v="10 - FONDO GENERAL"/>
    <s v="(en blanco)"/>
    <s v="99 - MULTIPROVINCIAL"/>
    <n v="4225000"/>
    <n v="265000"/>
  </r>
  <r>
    <s v="2024"/>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596310"/>
    <n v="40518.5"/>
  </r>
  <r>
    <s v="2024"/>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1 - REMUNERACIONES"/>
    <s v="N"/>
    <s v="00 - N/A"/>
    <s v="10 - FONDO GENERAL"/>
    <s v="(en blanco)"/>
    <s v="99 - MULTIPROVINCIAL"/>
    <n v="5070000"/>
    <n v="390000"/>
  </r>
  <r>
    <s v="2024"/>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5 - CONTRIBUCIONES A LA SEGURIDAD SOCIAL"/>
    <s v="N"/>
    <s v="00 - N/A"/>
    <s v="10 - FONDO GENERAL"/>
    <s v="(en blanco)"/>
    <s v="99 - MULTIPROVINCIAL"/>
    <n v="702322"/>
    <n v="58526.78"/>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1 - REMUNERACIONES"/>
    <s v="N"/>
    <s v="00 - N/A"/>
    <s v="10 - FONDO GENERAL"/>
    <s v="(en blanco)"/>
    <s v="99 - MULTIPROVINCIAL"/>
    <n v="53057600"/>
    <n v="383010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2 - SOBRESUELDOS"/>
    <s v="N"/>
    <s v="00 - N/A"/>
    <s v="10 - FONDO GENERAL"/>
    <s v="(en blanco)"/>
    <s v="99 - MULTIPROVINCIAL"/>
    <n v="8162401"/>
    <n v="5000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5 - CONTRIBUCIONES A LA SEGURIDAD SOCIAL"/>
    <s v="N"/>
    <s v="00 - N/A"/>
    <s v="10 - FONDO GENERAL"/>
    <s v="(en blanco)"/>
    <s v="99 - MULTIPROVINCIAL"/>
    <n v="6936274"/>
    <n v="569557.96"/>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1 - SERVICIOS BÁSICOS"/>
    <s v="N"/>
    <s v="00 - N/A"/>
    <s v="10 - FONDO GENERAL"/>
    <s v="(en blanco)"/>
    <s v="99 - MULTIPROVINCIAL"/>
    <n v="3696000"/>
    <n v="415283.85000000003"/>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3 - VIÁTICOS"/>
    <s v="N"/>
    <s v="00 - N/A"/>
    <s v="10 - FONDO GENERAL"/>
    <s v="(en blanco)"/>
    <s v="99 - MULTIPROVINCIAL"/>
    <n v="1980961"/>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6 - SEGUROS"/>
    <s v="N"/>
    <s v="00 - N/A"/>
    <s v="10 - FONDO GENERAL"/>
    <s v="(en blanco)"/>
    <s v="99 - MULTIPROVINCIAL"/>
    <n v="5120500"/>
    <n v="778240.69"/>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8 - OTROS SERVICIOS NO INCLUIDOS EN CONCEPTOS ANTERIORES"/>
    <s v="N"/>
    <s v="00 - N/A"/>
    <s v="10 - FONDO GENERAL"/>
    <s v="(en blanco)"/>
    <s v="99 - MULTIPROVINCIAL"/>
    <n v="963900"/>
    <n v="47495"/>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1 - REMUNERACIONES"/>
    <s v="N"/>
    <s v="00 - N/A"/>
    <s v="10 - FONDO GENERAL"/>
    <s v="(en blanco)"/>
    <s v="99 - MULTIPROVINCIAL"/>
    <n v="297075810"/>
    <n v="19066871.659999996"/>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2 - SOBRESUELDOS"/>
    <s v="N"/>
    <s v="00 - N/A"/>
    <s v="10 - FONDO GENERAL"/>
    <s v="(en blanco)"/>
    <s v="99 - MULTIPROVINCIAL"/>
    <n v="48752430"/>
    <n v="52400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5892412"/>
    <n v="2878139.2399999998"/>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1 - SERVICIOS BÁSICOS"/>
    <s v="N"/>
    <s v="00 - N/A"/>
    <s v="10 - FONDO GENERAL"/>
    <s v="(en blanco)"/>
    <s v="99 - MULTIPROVINCIAL"/>
    <n v="13882600"/>
    <n v="1667042.2999999998"/>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5 - ALQUILERES Y RENTAS"/>
    <s v="N"/>
    <s v="00 - N/A"/>
    <s v="10 - FONDO GENERAL"/>
    <s v="(en blanco)"/>
    <s v="99 - MULTIPROVINCIAL"/>
    <n v="21937623"/>
    <n v="938210.14999999991"/>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6 - SEGUROS"/>
    <s v="N"/>
    <s v="00 - N/A"/>
    <s v="10 - FONDO GENERAL"/>
    <s v="(en blanco)"/>
    <s v="99 - MULTIPROVINCIAL"/>
    <n v="9267400"/>
    <n v="444590.26"/>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3522644"/>
    <n v="66887"/>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67954162"/>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5000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8710000"/>
    <n v="1218100"/>
  </r>
  <r>
    <s v="2024"/>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22329343"/>
    <n v="8999261.9499999993"/>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43104111"/>
    <n v="1809005.33"/>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16767772"/>
    <n v="1365199.75"/>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7390800"/>
    <n v="1357974.7099999997"/>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9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741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s v="4 - SERVICIOS SOCIALES"/>
    <s v="4.2 - Salud"/>
    <s v="4.2.98 - Investigación y desarrollo relacionados con la salud"/>
    <s v="2.1 - REMUNERACIONES Y CONTRIBUCIONES"/>
    <s v="2.1.1 - REMUNERACIONES"/>
    <s v="N"/>
    <s v="00 - N/A"/>
    <s v="10 - FONDO GENERAL"/>
    <s v="(en blanco)"/>
    <s v="99 - MULTIPROVINCIAL"/>
    <n v="2073360"/>
    <n v="172780"/>
  </r>
  <r>
    <s v="2024"/>
    <x v="0"/>
    <x v="0"/>
    <x v="0"/>
    <x v="0"/>
    <s v="2 - Poder Ejecutivo"/>
    <s v="0201 - PRESIDENCIA DE LA REPÚBLICA"/>
    <s v="0012 - CONSEJO NACIONAL DE DROGAS"/>
    <s v="4 - SERVICIOS SOCIALES"/>
    <s v="4.2 - Salud"/>
    <s v="4.2.98 - Investigación y desarrollo relacionados con la salud"/>
    <s v="2.1 - REMUNERACIONES Y CONTRIBUCIONES"/>
    <s v="2.1.5 - CONTRIBUCIONES A LA SEGURIDAD SOCIAL"/>
    <s v="N"/>
    <s v="00 - N/A"/>
    <s v="10 - FONDO GENERAL"/>
    <s v="(en blanco)"/>
    <s v="99 - MULTIPROVINCIAL"/>
    <n v="317016"/>
    <n v="26418.059999999998"/>
  </r>
  <r>
    <s v="2024"/>
    <x v="0"/>
    <x v="0"/>
    <x v="0"/>
    <x v="0"/>
    <s v="2 - Poder Ejecutivo"/>
    <s v="0201 - PRESIDENCIA DE LA REPÚBLICA"/>
    <s v="0014 - COMEDORES ECONOMICOS DEL ESTADO"/>
    <s v="4 - SERVICIOS SOCIALES"/>
    <s v="4.5 - Protección social"/>
    <s v="4.5.10 - Asistencia social"/>
    <s v="2.1 - REMUNERACIONES Y CONTRIBUCIONES"/>
    <s v="2.1.1 - REMUNERACIONES"/>
    <s v="N"/>
    <s v="00 - N/A"/>
    <s v="10 - FONDO GENERAL"/>
    <s v="(en blanco)"/>
    <s v="99 - MULTIPROVINCIAL"/>
    <n v="736041110"/>
    <n v="47815401.5"/>
  </r>
  <r>
    <s v="2024"/>
    <x v="0"/>
    <x v="0"/>
    <x v="0"/>
    <x v="0"/>
    <s v="2 - Poder Ejecutivo"/>
    <s v="0201 - PRESIDENCIA DE LA REPÚBLICA"/>
    <s v="0014 - COMEDORES ECONOMICOS DEL ESTADO"/>
    <s v="4 - SERVICIOS SOCIALES"/>
    <s v="4.5 - Protección social"/>
    <s v="4.5.10 - Asistencia social"/>
    <s v="2.1 - REMUNERACIONES Y CONTRIBUCIONES"/>
    <s v="2.1.2 - SOBRESUELDOS"/>
    <s v="N"/>
    <s v="00 - N/A"/>
    <s v="10 - FONDO GENERAL"/>
    <s v="(en blanco)"/>
    <s v="99 - MULTIPROVINCIAL"/>
    <n v="135414090"/>
    <n v="2340550"/>
  </r>
  <r>
    <s v="2024"/>
    <x v="0"/>
    <x v="0"/>
    <x v="0"/>
    <x v="0"/>
    <s v="2 - Poder Ejecutivo"/>
    <s v="0201 - PRESIDENCIA DE LA REPÚBLICA"/>
    <s v="0014 - COMEDORES ECONOMICOS DEL ESTADO"/>
    <s v="4 - SERVICIOS SOCIALES"/>
    <s v="4.5 - Protección social"/>
    <s v="4.5.10 - Asistencia social"/>
    <s v="2.1 - REMUNERACIONES Y CONTRIBUCIONES"/>
    <s v="2.1.5 - CONTRIBUCIONES A LA SEGURIDAD SOCIAL"/>
    <s v="N"/>
    <s v="00 - N/A"/>
    <s v="10 - FONDO GENERAL"/>
    <s v="(en blanco)"/>
    <s v="99 - MULTIPROVINCIAL"/>
    <n v="83569935"/>
    <n v="7193903.5599999987"/>
  </r>
  <r>
    <s v="2024"/>
    <x v="0"/>
    <x v="0"/>
    <x v="0"/>
    <x v="0"/>
    <s v="2 - Poder Ejecutivo"/>
    <s v="0201 - PRESIDENCIA DE LA REPÚBLICA"/>
    <s v="0014 - COMEDORES ECONOMICOS DEL ESTADO"/>
    <s v="4 - SERVICIOS SOCIALES"/>
    <s v="4.5 - Protección social"/>
    <s v="4.5.10 - Asistencia social"/>
    <s v="2.2 - CONTRATACIÓN DE SERVICIOS"/>
    <s v="2.2.1 - SERVICIOS BÁSICOS"/>
    <s v="N"/>
    <s v="00 - N/A"/>
    <s v="10 - FONDO GENERAL"/>
    <s v="(en blanco)"/>
    <s v="99 - MULTIPROVINCIAL"/>
    <n v="43100000"/>
    <n v="2109319.0699999998"/>
  </r>
  <r>
    <s v="2024"/>
    <x v="0"/>
    <x v="0"/>
    <x v="0"/>
    <x v="0"/>
    <s v="2 - Poder Ejecutivo"/>
    <s v="0201 - PRESIDENCIA DE LA REPÚBLICA"/>
    <s v="0014 - COMEDORES ECONOMICOS DEL ESTADO"/>
    <s v="4 - SERVICIOS SOCIALES"/>
    <s v="4.5 - Protección social"/>
    <s v="4.5.10 - Asistencia social"/>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s v="4 - SERVICIOS SOCIALES"/>
    <s v="4.5 - Protección social"/>
    <s v="4.5.10 - Asistencia social"/>
    <s v="2.2 - CONTRATACIÓN DE SERVICIOS"/>
    <s v="2.2.3 - VIÁTICOS"/>
    <s v="N"/>
    <s v="00 - N/A"/>
    <s v="10 - FONDO GENERAL"/>
    <s v="(en blanco)"/>
    <s v="99 - MULTIPROVINCIAL"/>
    <n v="45000000"/>
    <n v="2923368.74"/>
  </r>
  <r>
    <s v="2024"/>
    <x v="0"/>
    <x v="0"/>
    <x v="0"/>
    <x v="0"/>
    <s v="2 - Poder Ejecutivo"/>
    <s v="0201 - PRESIDENCIA DE LA REPÚBLICA"/>
    <s v="0014 - COMEDORES ECONOMICOS DEL ESTADO"/>
    <s v="4 - SERVICIOS SOCIALES"/>
    <s v="4.5 - Protección social"/>
    <s v="4.5.10 - Asistencia social"/>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s v="4 - SERVICIOS SOCIALES"/>
    <s v="4.5 - Protección social"/>
    <s v="4.5.10 - Asistencia social"/>
    <s v="2.2 - CONTRATACIÓN DE SERVICIOS"/>
    <s v="2.2.5 - ALQUILERES Y RENTAS"/>
    <s v="N"/>
    <s v="00 - N/A"/>
    <s v="10 - FONDO GENERAL"/>
    <s v="(en blanco)"/>
    <s v="99 - MULTIPROVINCIAL"/>
    <n v="41499999"/>
    <n v="678000"/>
  </r>
  <r>
    <s v="2024"/>
    <x v="0"/>
    <x v="0"/>
    <x v="0"/>
    <x v="0"/>
    <s v="2 - Poder Ejecutivo"/>
    <s v="0201 - PRESIDENCIA DE LA REPÚBLICA"/>
    <s v="0014 - COMEDORES ECONOMICOS DEL ESTADO"/>
    <s v="4 - SERVICIOS SOCIALES"/>
    <s v="4.5 - Protección social"/>
    <s v="4.5.10 - Asistencia social"/>
    <s v="2.2 - CONTRATACIÓN DE SERVICIOS"/>
    <s v="2.2.6 - SEGUROS"/>
    <s v="N"/>
    <s v="00 - N/A"/>
    <s v="10 - FONDO GENERAL"/>
    <s v="(en blanco)"/>
    <s v="99 - MULTIPROVINCIAL"/>
    <n v="6000000"/>
    <n v="105484.98"/>
  </r>
  <r>
    <s v="2024"/>
    <x v="0"/>
    <x v="0"/>
    <x v="0"/>
    <x v="0"/>
    <s v="2 - Poder Ejecutivo"/>
    <s v="0201 - PRESIDENCIA DE LA REPÚBLICA"/>
    <s v="0014 - COMEDORES ECONOMICOS DEL ESTADO"/>
    <s v="4 - SERVICIOS SOCIALES"/>
    <s v="4.5 - Protección social"/>
    <s v="4.5.10 - Asistencia social"/>
    <s v="2.2 - CONTRATACIÓN DE SERVICIOS"/>
    <s v="2.2.7 - SERVICIOS DE CONSERVACIÓN, REPARACIONES MENORES E INSTALACIONES TEMPORALES"/>
    <s v="N"/>
    <s v="00 - N/A"/>
    <s v="10 - FONDO GENERAL"/>
    <s v="(en blanco)"/>
    <s v="99 - MULTIPROVINCIAL"/>
    <n v="20600000"/>
    <n v="0"/>
  </r>
  <r>
    <s v="2024"/>
    <x v="0"/>
    <x v="0"/>
    <x v="0"/>
    <x v="0"/>
    <s v="2 - Poder Ejecutivo"/>
    <s v="0201 - PRESIDENCIA DE LA REPÚBLICA"/>
    <s v="0014 - COMEDORES ECONOMICOS DEL ESTADO"/>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s v="4 - SERVICIOS SOCIALES"/>
    <s v="4.5 - Protección social"/>
    <s v="4.5.10 - Asistencia social"/>
    <s v="2.2 - CONTRATACIÓN DE SERVICIOS"/>
    <s v="2.2.8 - OTROS SERVICIOS NO INCLUIDOS EN CONCEPTOS ANTERIORES"/>
    <s v="N"/>
    <s v="00 - N/A"/>
    <s v="10 - FONDO GENERAL"/>
    <s v="(en blanco)"/>
    <s v="99 - MULTIPROVINCIAL"/>
    <n v="20250000"/>
    <n v="358960"/>
  </r>
  <r>
    <s v="2024"/>
    <x v="0"/>
    <x v="0"/>
    <x v="0"/>
    <x v="0"/>
    <s v="2 - Poder Ejecutivo"/>
    <s v="0201 - PRESIDENCIA DE LA REPÚBLICA"/>
    <s v="0014 - COMEDORES ECONOMICOS DEL ESTADO"/>
    <s v="4 - SERVICIOS SOCIALES"/>
    <s v="4.5 - Protección social"/>
    <s v="4.5.10 - Asistencia social"/>
    <s v="2.3 - MATERIALES Y SUMINISTROS"/>
    <s v="2.3.1 - ALIMENTOS Y PRODUCTOS AGROFORESTALES"/>
    <s v="N"/>
    <s v="00 - N/A"/>
    <s v="10 - FONDO GENERAL"/>
    <s v="(en blanco)"/>
    <s v="99 - MULTIPROVINCIAL"/>
    <n v="1400025000"/>
    <n v="94701257.709999993"/>
  </r>
  <r>
    <s v="2024"/>
    <x v="0"/>
    <x v="0"/>
    <x v="0"/>
    <x v="0"/>
    <s v="2 - Poder Ejecutivo"/>
    <s v="0201 - PRESIDENCIA DE LA REPÚBLICA"/>
    <s v="0014 - COMEDORES ECONOMICOS DEL ESTADO"/>
    <s v="4 - SERVICIOS SOCIALES"/>
    <s v="4.5 - Protección social"/>
    <s v="4.5.10 - Asistencia social"/>
    <s v="2.3 - MATERIALES Y SUMINISTROS"/>
    <s v="2.3.1 - ALIMENTOS Y PRODUCTOS AGROFORESTALES"/>
    <s v="N"/>
    <s v="00 - N/A"/>
    <s v="20 - FONDOS CON DESTINO ESPECÍFICO"/>
    <s v="(en blanco)"/>
    <s v="99 - MULTIPROVINCIAL"/>
    <n v="637656876"/>
    <n v="5598326"/>
  </r>
  <r>
    <s v="2024"/>
    <x v="0"/>
    <x v="0"/>
    <x v="0"/>
    <x v="0"/>
    <s v="2 - Poder Ejecutivo"/>
    <s v="0201 - PRESIDENCIA DE LA REPÚBLICA"/>
    <s v="0014 - COMEDORES ECONOMICOS DEL ESTADO"/>
    <s v="4 - SERVICIOS SOCIALES"/>
    <s v="4.5 - Protección social"/>
    <s v="4.5.10 - Asistencia social"/>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s v="4 - SERVICIOS SOCIALES"/>
    <s v="4.5 - Protección social"/>
    <s v="4.5.10 - Asistencia social"/>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s v="4 - SERVICIOS SOCIALES"/>
    <s v="4.5 - Protección social"/>
    <s v="4.5.10 - Asistencia social"/>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s v="4 - SERVICIOS SOCIALES"/>
    <s v="4.5 - Protección social"/>
    <s v="4.5.10 - Asistencia social"/>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s v="4 - SERVICIOS SOCIALES"/>
    <s v="4.5 - Protección social"/>
    <s v="4.5.10 - Asistencia social"/>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s v="4 - SERVICIOS SOCIALES"/>
    <s v="4.5 - Protección social"/>
    <s v="4.5.10 - Asistencia social"/>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s v="4 - SERVICIOS SOCIALES"/>
    <s v="4.5 - Protección social"/>
    <s v="4.5.10 - Asistencia social"/>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s v="4 - SERVICIOS SOCIALES"/>
    <s v="4.5 - Protección social"/>
    <s v="4.5.10 - Asistencia social"/>
    <s v="2.3 - MATERIALES Y SUMINISTROS"/>
    <s v="2.3.7 - COMBUSTIBLES, LUBRICANTES, PRODUCTOS QUÍMICOS Y CONEXOS"/>
    <s v="N"/>
    <s v="00 - N/A"/>
    <s v="10 - FONDO GENERAL"/>
    <s v="(en blanco)"/>
    <s v="99 - MULTIPROVINCIAL"/>
    <n v="87000000"/>
    <n v="2275200"/>
  </r>
  <r>
    <s v="2024"/>
    <x v="0"/>
    <x v="0"/>
    <x v="0"/>
    <x v="0"/>
    <s v="2 - Poder Ejecutivo"/>
    <s v="0201 - PRESIDENCIA DE LA REPÚBLICA"/>
    <s v="0014 - COMEDORES ECONOMICOS DEL ESTADO"/>
    <s v="4 - SERVICIOS SOCIALES"/>
    <s v="4.5 - Protección social"/>
    <s v="4.5.10 - Asistencia social"/>
    <s v="2.3 - MATERIALES Y SUMINISTROS"/>
    <s v="2.3.9 - PRODUCTOS Y ÚTILES VARIOS"/>
    <s v="N"/>
    <s v="00 - N/A"/>
    <s v="10 - FONDO GENERAL"/>
    <s v="(en blanco)"/>
    <s v="99 - MULTIPROVINCIAL"/>
    <n v="80100000"/>
    <n v="62304"/>
  </r>
  <r>
    <s v="2024"/>
    <x v="0"/>
    <x v="0"/>
    <x v="0"/>
    <x v="0"/>
    <s v="2 - Poder Ejecutivo"/>
    <s v="0201 - PRESIDENCIA DE LA REPÚBLICA"/>
    <s v="0014 - COMEDORES ECONOMICOS DEL ESTADO"/>
    <s v="4 - SERVICIOS SOCIALES"/>
    <s v="4.5 - Protección social"/>
    <s v="4.5.10 - Asistencia social"/>
    <s v="2.3 - MATERIALES Y SUMINISTROS"/>
    <s v="2.3.9 - PRODUCTOS Y ÚTILES VARIOS"/>
    <s v="N"/>
    <s v="00 - N/A"/>
    <s v="20 - FONDOS CON DESTINO ESPECÍFICO"/>
    <s v="(en blanco)"/>
    <s v="99 - MULTIPROVINCIAL"/>
    <n v="130000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1 - REMUNERACIONES"/>
    <s v="N"/>
    <s v="00 - N/A"/>
    <s v="10 - FONDO GENERAL"/>
    <s v="(en blanco)"/>
    <s v="99 - MULTIPROVINCIAL"/>
    <n v="55041300"/>
    <n v="414810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2 - SOBRESUELDOS"/>
    <s v="N"/>
    <s v="00 - N/A"/>
    <s v="10 - FONDO GENERAL"/>
    <s v="(en blanco)"/>
    <s v="99 - MULTIPROVINCIAL"/>
    <n v="22909200"/>
    <n v="115450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5 - CONTRIBUCIONES A LA SEGURIDAD SOCIAL"/>
    <s v="N"/>
    <s v="00 - N/A"/>
    <s v="10 - FONDO GENERAL"/>
    <s v="(en blanco)"/>
    <s v="99 - MULTIPROVINCIAL"/>
    <n v="8186774"/>
    <n v="629765.74"/>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1 - SERVICIOS BÁSICOS"/>
    <s v="N"/>
    <s v="00 - N/A"/>
    <s v="10 - FONDO GENERAL"/>
    <s v="(en blanco)"/>
    <s v="99 - MULTIPROVINCIAL"/>
    <n v="1859799"/>
    <n v="117400.6"/>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4 - TRANSPORTE Y ALMACENAJE"/>
    <s v="N"/>
    <s v="00 - N/A"/>
    <s v="10 - FONDO GENERAL"/>
    <s v="(en blanco)"/>
    <s v="99 - MULTIPROVINCIAL"/>
    <n v="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6 - SEGUROS"/>
    <s v="N"/>
    <s v="00 - N/A"/>
    <s v="10 - FONDO GENERAL"/>
    <s v="(en blanco)"/>
    <s v="99 - MULTIPROVINCIAL"/>
    <n v="680000"/>
    <n v="33212"/>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89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1 - ALIMENTOS Y PRODUCTOS AGROFORESTALES"/>
    <s v="N"/>
    <s v="00 - N/A"/>
    <s v="10 - FONDO GENERAL"/>
    <s v="(en blanco)"/>
    <s v="99 - MULTIPROVINCIAL"/>
    <n v="670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3 - PAPEL, CARTÓN E IMPRESOS"/>
    <s v="N"/>
    <s v="00 - N/A"/>
    <s v="10 - FONDO GENERAL"/>
    <s v="(en blanco)"/>
    <s v="99 - MULTIPROVINCIAL"/>
    <n v="100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3586000"/>
    <n v="0"/>
  </r>
  <r>
    <s v="2024"/>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9 - PRODUCTOS Y ÚTILES VARIOS"/>
    <s v="N"/>
    <s v="00 - N/A"/>
    <s v="10 - FONDO GENERAL"/>
    <s v="(en blanco)"/>
    <s v="99 - MULTIPROVINCIAL"/>
    <n v="291687"/>
    <n v="0"/>
  </r>
  <r>
    <s v="2024"/>
    <x v="0"/>
    <x v="0"/>
    <x v="0"/>
    <x v="0"/>
    <s v="2 - Poder Ejecutivo"/>
    <s v="0201 - PRESIDENCIA DE LA REPÚBLICA"/>
    <s v="0015 - DIRECCIÓN GENERAL DE DESARROLLO DE LA COMUNIDAD"/>
    <s v="4 - SERVICIOS SOCIALES"/>
    <s v="4.5 - Protección social"/>
    <s v="4.5.10 - Asistencia social"/>
    <s v="2.1 - REMUNERACIONES Y CONTRIBUCIONES"/>
    <s v="2.1.1 - REMUNERACIONES"/>
    <s v="N"/>
    <s v="00 - N/A"/>
    <s v="10 - FONDO GENERAL"/>
    <s v="(en blanco)"/>
    <s v="99 - MULTIPROVINCIAL"/>
    <n v="110066932"/>
    <n v="8372150.4799999995"/>
  </r>
  <r>
    <s v="2024"/>
    <x v="0"/>
    <x v="0"/>
    <x v="0"/>
    <x v="0"/>
    <s v="2 - Poder Ejecutivo"/>
    <s v="0201 - PRESIDENCIA DE LA REPÚBLICA"/>
    <s v="0015 - DIRECCIÓN GENERAL DE DESARROLLO DE LA COMUNIDAD"/>
    <s v="4 - SERVICIOS SOCIALES"/>
    <s v="4.5 - Protección social"/>
    <s v="4.5.10 - Asistencia social"/>
    <s v="2.1 - REMUNERACIONES Y CONTRIBUCIONES"/>
    <s v="2.1.2 - SOBRESUELDOS"/>
    <s v="N"/>
    <s v="00 - N/A"/>
    <s v="10 - FONDO GENERAL"/>
    <s v="(en blanco)"/>
    <s v="99 - MULTIPROVINCIAL"/>
    <n v="15703379"/>
    <n v="55000"/>
  </r>
  <r>
    <s v="2024"/>
    <x v="0"/>
    <x v="0"/>
    <x v="0"/>
    <x v="0"/>
    <s v="2 - Poder Ejecutivo"/>
    <s v="0201 - PRESIDENCIA DE LA REPÚBLICA"/>
    <s v="0015 - DIRECCIÓN GENERAL DE DESARROLLO DE LA COMUNIDAD"/>
    <s v="4 - SERVICIOS SOCIALES"/>
    <s v="4.5 - Protección social"/>
    <s v="4.5.10 - Asistencia social"/>
    <s v="2.1 - REMUNERACIONES Y CONTRIBUCIONES"/>
    <s v="2.1.5 - CONTRIBUCIONES A LA SEGURIDAD SOCIAL"/>
    <s v="N"/>
    <s v="00 - N/A"/>
    <s v="10 - FONDO GENERAL"/>
    <s v="(en blanco)"/>
    <s v="99 - MULTIPROVINCIAL"/>
    <n v="14183874"/>
    <n v="1182816.76"/>
  </r>
  <r>
    <s v="2024"/>
    <x v="0"/>
    <x v="0"/>
    <x v="0"/>
    <x v="0"/>
    <s v="2 - Poder Ejecutivo"/>
    <s v="0201 - PRESIDENCIA DE LA REPÚBLICA"/>
    <s v="0015 - DIRECCIÓN GENERAL DE DESARROLLO DE LA COMUNIDAD"/>
    <s v="4 - SERVICIOS SOCIALES"/>
    <s v="4.5 - Protección social"/>
    <s v="4.5.10 - Asistencia social"/>
    <s v="2.2 - CONTRATACIÓN DE SERVICIOS"/>
    <s v="2.2.1 - SERVICIOS BÁSICOS"/>
    <s v="N"/>
    <s v="00 - N/A"/>
    <s v="10 - FONDO GENERAL"/>
    <s v="(en blanco)"/>
    <s v="99 - MULTIPROVINCIAL"/>
    <n v="7200000"/>
    <n v="557640.35"/>
  </r>
  <r>
    <s v="2024"/>
    <x v="0"/>
    <x v="0"/>
    <x v="0"/>
    <x v="0"/>
    <s v="2 - Poder Ejecutivo"/>
    <s v="0201 - PRESIDENCIA DE LA REPÚBLICA"/>
    <s v="0015 - DIRECCIÓN GENERAL DE DESARROLLO DE LA COMUNIDAD"/>
    <s v="4 - SERVICIOS SOCIALES"/>
    <s v="4.5 - Protección social"/>
    <s v="4.5.10 - Asistencia social"/>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s v="4 - SERVICIOS SOCIALES"/>
    <s v="4.5 - Protección social"/>
    <s v="4.5.10 - Asistencia social"/>
    <s v="2.2 - CONTRATACIÓN DE SERVICIOS"/>
    <s v="2.2.3 - VIÁTICOS"/>
    <s v="N"/>
    <s v="00 - N/A"/>
    <s v="10 - FONDO GENERAL"/>
    <s v="(en blanco)"/>
    <s v="99 - MULTIPROVINCIAL"/>
    <n v="3000000"/>
    <n v="212800"/>
  </r>
  <r>
    <s v="2024"/>
    <x v="0"/>
    <x v="0"/>
    <x v="0"/>
    <x v="0"/>
    <s v="2 - Poder Ejecutivo"/>
    <s v="0201 - PRESIDENCIA DE LA REPÚBLICA"/>
    <s v="0015 - DIRECCIÓN GENERAL DE DESARROLLO DE LA COMUNIDAD"/>
    <s v="4 - SERVICIOS SOCIALES"/>
    <s v="4.5 - Protección social"/>
    <s v="4.5.10 - Asistencia social"/>
    <s v="2.2 - CONTRATACIÓN DE SERVICIOS"/>
    <s v="2.2.5 - ALQUILERES Y RENTAS"/>
    <s v="N"/>
    <s v="00 - N/A"/>
    <s v="10 - FONDO GENERAL"/>
    <s v="(en blanco)"/>
    <s v="99 - MULTIPROVINCIAL"/>
    <n v="6863000"/>
    <n v="396631.75"/>
  </r>
  <r>
    <s v="2024"/>
    <x v="0"/>
    <x v="0"/>
    <x v="0"/>
    <x v="0"/>
    <s v="2 - Poder Ejecutivo"/>
    <s v="0201 - PRESIDENCIA DE LA REPÚBLICA"/>
    <s v="0015 - DIRECCIÓN GENERAL DE DESARROLLO DE LA COMUNIDAD"/>
    <s v="4 - SERVICIOS SOCIALES"/>
    <s v="4.5 - Protección social"/>
    <s v="4.5.10 - Asistencia social"/>
    <s v="2.2 - CONTRATACIÓN DE SERVICIOS"/>
    <s v="2.2.6 - SEGUROS"/>
    <s v="N"/>
    <s v="00 - N/A"/>
    <s v="10 - FONDO GENERAL"/>
    <s v="(en blanco)"/>
    <s v="99 - MULTIPROVINCIAL"/>
    <n v="1804000"/>
    <n v="53628.74"/>
  </r>
  <r>
    <s v="2024"/>
    <x v="0"/>
    <x v="0"/>
    <x v="0"/>
    <x v="0"/>
    <s v="2 - Poder Ejecutivo"/>
    <s v="0201 - PRESIDENCIA DE LA REPÚBLICA"/>
    <s v="0015 - DIRECCIÓN GENERAL DE DESARROLLO DE LA COMUNIDAD"/>
    <s v="4 - SERVICIOS SOCIALES"/>
    <s v="4.5 - Protección social"/>
    <s v="4.5.10 - Asistencia social"/>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s v="4 - SERVICIOS SOCIALES"/>
    <s v="4.5 - Protección social"/>
    <s v="4.5.10 - Asistencia social"/>
    <s v="2.2 - CONTRATACIÓN DE SERVICIOS"/>
    <s v="2.2.8 - OTROS SERVICIOS NO INCLUIDOS EN CONCEPTOS ANTERIORES"/>
    <s v="N"/>
    <s v="00 - N/A"/>
    <s v="10 - FONDO GENERAL"/>
    <s v="(en blanco)"/>
    <s v="99 - MULTIPROVINCIAL"/>
    <n v="3090000"/>
    <n v="79810"/>
  </r>
  <r>
    <s v="2024"/>
    <x v="0"/>
    <x v="0"/>
    <x v="0"/>
    <x v="0"/>
    <s v="2 - Poder Ejecutivo"/>
    <s v="0201 - PRESIDENCIA DE LA REPÚBLICA"/>
    <s v="0015 - DIRECCIÓN GENERAL DE DESARROLLO DE LA COMUNIDAD"/>
    <s v="4 - SERVICIOS SOCIALES"/>
    <s v="4.5 - Protección social"/>
    <s v="4.5.10 - Asistencia social"/>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s v="4 - SERVICIOS SOCIALES"/>
    <s v="4.5 - Protección social"/>
    <s v="4.5.10 - Asistencia social"/>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s v="4 - SERVICIOS SOCIALES"/>
    <s v="4.5 - Protección social"/>
    <s v="4.5.10 - Asistencia social"/>
    <s v="2.3 - MATERIALES Y SUMINISTROS"/>
    <s v="2.3.2 - TEXTILES Y VESTUARIOS"/>
    <s v="N"/>
    <s v="00 - N/A"/>
    <s v="10 - FONDO GENERAL"/>
    <s v="(en blanco)"/>
    <s v="99 - MULTIPROVINCIAL"/>
    <n v="1410000"/>
    <n v="0"/>
  </r>
  <r>
    <s v="2024"/>
    <x v="0"/>
    <x v="0"/>
    <x v="0"/>
    <x v="0"/>
    <s v="2 - Poder Ejecutivo"/>
    <s v="0201 - PRESIDENCIA DE LA REPÚBLICA"/>
    <s v="0015 - DIRECCIÓN GENERAL DE DESARROLLO DE LA COMUNIDAD"/>
    <s v="4 - SERVICIOS SOCIALES"/>
    <s v="4.5 - Protección social"/>
    <s v="4.5.10 - Asistencia social"/>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s v="4 - SERVICIOS SOCIALES"/>
    <s v="4.5 - Protección social"/>
    <s v="4.5.10 - Asistencia social"/>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s v="4 - SERVICIOS SOCIALES"/>
    <s v="4.5 - Protección social"/>
    <s v="4.5.10 - Asistencia social"/>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s v="4 - SERVICIOS SOCIALES"/>
    <s v="4.5 - Protección social"/>
    <s v="4.5.10 - Asistencia social"/>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s v="4 - SERVICIOS SOCIALES"/>
    <s v="4.5 - Protección social"/>
    <s v="4.5.10 - Asistencia social"/>
    <s v="2.3 - MATERIALES Y SUMINISTROS"/>
    <s v="2.3.7 - COMBUSTIBLES, LUBRICANTES, PRODUCTOS QUÍMICOS Y CONEXOS"/>
    <s v="N"/>
    <s v="00 - N/A"/>
    <s v="10 - FONDO GENERAL"/>
    <s v="(en blanco)"/>
    <s v="99 - MULTIPROVINCIAL"/>
    <n v="13236784"/>
    <n v="928482"/>
  </r>
  <r>
    <s v="2024"/>
    <x v="0"/>
    <x v="0"/>
    <x v="0"/>
    <x v="0"/>
    <s v="2 - Poder Ejecutivo"/>
    <s v="0201 - PRESIDENCIA DE LA REPÚBLICA"/>
    <s v="0015 - DIRECCIÓN GENERAL DE DESARROLLO DE LA COMUNIDAD"/>
    <s v="4 - SERVICIOS SOCIALES"/>
    <s v="4.5 - Protección social"/>
    <s v="4.5.10 - Asistencia social"/>
    <s v="2.3 - MATERIALES Y SUMINISTROS"/>
    <s v="2.3.9 - PRODUCTOS Y ÚTILES VARIOS"/>
    <s v="N"/>
    <s v="00 - N/A"/>
    <s v="10 - FONDO GENERAL"/>
    <s v="(en blanco)"/>
    <s v="99 - MULTIPROVINCIAL"/>
    <n v="4985000"/>
    <n v="0"/>
  </r>
  <r>
    <s v="2024"/>
    <x v="0"/>
    <x v="0"/>
    <x v="0"/>
    <x v="0"/>
    <s v="2 - Poder Ejecutivo"/>
    <s v="0201 - PRESIDENCIA DE LA REPÚBLICA"/>
    <s v="0016 - DIRECCION GENERAL DE DESARROLLO FRONTERIZO"/>
    <s v="4 - SERVICIOS SOCIALES"/>
    <s v="4.5 - Protección social"/>
    <s v="4.5.10 - Asistencia social"/>
    <s v="2.1 - REMUNERACIONES Y CONTRIBUCIONES"/>
    <s v="2.1.1 - REMUNERACIONES"/>
    <s v="N"/>
    <s v="00 - N/A"/>
    <s v="10 - FONDO GENERAL"/>
    <s v="(en blanco)"/>
    <s v="99 - MULTIPROVINCIAL"/>
    <n v="133272433"/>
    <n v="19778677.880000003"/>
  </r>
  <r>
    <s v="2024"/>
    <x v="0"/>
    <x v="0"/>
    <x v="0"/>
    <x v="0"/>
    <s v="2 - Poder Ejecutivo"/>
    <s v="0201 - PRESIDENCIA DE LA REPÚBLICA"/>
    <s v="0016 - DIRECCION GENERAL DE DESARROLLO FRONTERIZO"/>
    <s v="4 - SERVICIOS SOCIALES"/>
    <s v="4.5 - Protección social"/>
    <s v="4.5.10 - Asistencia social"/>
    <s v="2.1 - REMUNERACIONES Y CONTRIBUCIONES"/>
    <s v="2.1.2 - SOBRESUELDOS"/>
    <s v="N"/>
    <s v="00 - N/A"/>
    <s v="10 - FONDO GENERAL"/>
    <s v="(en blanco)"/>
    <s v="99 - MULTIPROVINCIAL"/>
    <n v="11458816"/>
    <n v="466970"/>
  </r>
  <r>
    <s v="2024"/>
    <x v="0"/>
    <x v="0"/>
    <x v="0"/>
    <x v="0"/>
    <s v="2 - Poder Ejecutivo"/>
    <s v="0201 - PRESIDENCIA DE LA REPÚBLICA"/>
    <s v="0016 - DIRECCION GENERAL DE DESARROLLO FRONTERIZO"/>
    <s v="4 - SERVICIOS SOCIALES"/>
    <s v="4.5 - Protección social"/>
    <s v="4.5.10 - Asistencia social"/>
    <s v="2.1 - REMUNERACIONES Y CONTRIBUCIONES"/>
    <s v="2.1.5 - CONTRIBUCIONES A LA SEGURIDAD SOCIAL"/>
    <s v="N"/>
    <s v="00 - N/A"/>
    <s v="10 - FONDO GENERAL"/>
    <s v="(en blanco)"/>
    <s v="99 - MULTIPROVINCIAL"/>
    <n v="18355434"/>
    <n v="3014087.7699999996"/>
  </r>
  <r>
    <s v="2024"/>
    <x v="0"/>
    <x v="0"/>
    <x v="0"/>
    <x v="0"/>
    <s v="2 - Poder Ejecutivo"/>
    <s v="0201 - PRESIDENCIA DE LA REPÚBLICA"/>
    <s v="0016 - DIRECCION GENERAL DE DESARROLLO FRONTERIZO"/>
    <s v="4 - SERVICIOS SOCIALES"/>
    <s v="4.5 - Protección social"/>
    <s v="4.5.10 - Asistencia social"/>
    <s v="2.2 - CONTRATACIÓN DE SERVICIOS"/>
    <s v="2.2.1 - SERVICIOS BÁSICOS"/>
    <s v="N"/>
    <s v="00 - N/A"/>
    <s v="10 - FONDO GENERAL"/>
    <s v="(en blanco)"/>
    <s v="99 - MULTIPROVINCIAL"/>
    <n v="8030913"/>
    <n v="989922.03"/>
  </r>
  <r>
    <s v="2024"/>
    <x v="0"/>
    <x v="0"/>
    <x v="0"/>
    <x v="0"/>
    <s v="2 - Poder Ejecutivo"/>
    <s v="0201 - PRESIDENCIA DE LA REPÚBLICA"/>
    <s v="0016 - DIRECCION GENERAL DE DESARROLLO FRONTERIZO"/>
    <s v="4 - SERVICIOS SOCIALES"/>
    <s v="4.5 - Protección social"/>
    <s v="4.5.10 - Asistencia social"/>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s v="4 - SERVICIOS SOCIALES"/>
    <s v="4.5 - Protección social"/>
    <s v="4.5.10 - Asistencia social"/>
    <s v="2.2 - CONTRATACIÓN DE SERVICIOS"/>
    <s v="2.2.3 - VIÁTICOS"/>
    <s v="N"/>
    <s v="00 - N/A"/>
    <s v="10 - FONDO GENERAL"/>
    <s v="(en blanco)"/>
    <s v="99 - MULTIPROVINCIAL"/>
    <n v="3600000"/>
    <n v="0"/>
  </r>
  <r>
    <s v="2024"/>
    <x v="0"/>
    <x v="0"/>
    <x v="0"/>
    <x v="0"/>
    <s v="2 - Poder Ejecutivo"/>
    <s v="0201 - PRESIDENCIA DE LA REPÚBLICA"/>
    <s v="0016 - DIRECCION GENERAL DE DESARROLLO FRONTERIZO"/>
    <s v="4 - SERVICIOS SOCIALES"/>
    <s v="4.5 - Protección social"/>
    <s v="4.5.10 - Asistencia social"/>
    <s v="2.2 - CONTRATACIÓN DE SERVICIOS"/>
    <s v="2.2.5 - ALQUILERES Y RENTAS"/>
    <s v="N"/>
    <s v="00 - N/A"/>
    <s v="10 - FONDO GENERAL"/>
    <s v="(en blanco)"/>
    <s v="99 - MULTIPROVINCIAL"/>
    <n v="4302960"/>
    <n v="328880"/>
  </r>
  <r>
    <s v="2024"/>
    <x v="0"/>
    <x v="0"/>
    <x v="0"/>
    <x v="0"/>
    <s v="2 - Poder Ejecutivo"/>
    <s v="0201 - PRESIDENCIA DE LA REPÚBLICA"/>
    <s v="0016 - DIRECCION GENERAL DE DESARROLLO FRONTERIZO"/>
    <s v="4 - SERVICIOS SOCIALES"/>
    <s v="4.5 - Protección social"/>
    <s v="4.5.10 - Asistencia social"/>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s v="4 - SERVICIOS SOCIALES"/>
    <s v="4.5 - Protección social"/>
    <s v="4.5.10 - Asistencia social"/>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s v="4 - SERVICIOS SOCIALES"/>
    <s v="4.5 - Protección social"/>
    <s v="4.5.10 - Asistencia social"/>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s v="4 - SERVICIOS SOCIALES"/>
    <s v="4.5 - Protección social"/>
    <s v="4.5.10 - Asistencia social"/>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s v="4 - SERVICIOS SOCIALES"/>
    <s v="4.5 - Protección social"/>
    <s v="4.5.10 - Asistencia social"/>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s v="4 - SERVICIOS SOCIALES"/>
    <s v="4.5 - Protección social"/>
    <s v="4.5.10 - Asistencia social"/>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s v="4 - SERVICIOS SOCIALES"/>
    <s v="4.5 - Protección social"/>
    <s v="4.5.10 - Asistencia social"/>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s v="4 - SERVICIOS SOCIALES"/>
    <s v="4.5 - Protección social"/>
    <s v="4.5.10 - Asistencia social"/>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s v="4 - SERVICIOS SOCIALES"/>
    <s v="4.5 - Protección social"/>
    <s v="4.5.10 - Asistencia social"/>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s v="4 - SERVICIOS SOCIALES"/>
    <s v="4.5 - Protección social"/>
    <s v="4.5.10 - Asistencia social"/>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s v="4 - SERVICIOS SOCIALES"/>
    <s v="4.5 - Protección social"/>
    <s v="4.5.10 - Asistencia social"/>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1 - REMUNERACIONES"/>
    <s v="N"/>
    <s v="00 - N/A"/>
    <s v="10 - FONDO GENERAL"/>
    <s v="(en blanco)"/>
    <s v="99 - MULTIPROVINCIAL"/>
    <n v="16322542"/>
    <n v="2376000"/>
  </r>
  <r>
    <s v="2024"/>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2 - SOBRESUELDOS"/>
    <s v="N"/>
    <s v="00 - N/A"/>
    <s v="10 - FONDO GENERAL"/>
    <s v="(en blanco)"/>
    <s v="99 - MULTIPROVINCIAL"/>
    <n v="3582734"/>
    <n v="265117.5"/>
  </r>
  <r>
    <s v="2024"/>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2150000"/>
    <n v="352079.57"/>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1 - SERVICIOS BÁSICOS"/>
    <s v="N"/>
    <s v="00 - N/A"/>
    <s v="10 - FONDO GENERAL"/>
    <s v="(en blanco)"/>
    <s v="99 - MULTIPROVINCIAL"/>
    <n v="1374600"/>
    <n v="112474.95"/>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9845000"/>
    <n v="101645.2"/>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3 - VIÁTICOS"/>
    <s v="N"/>
    <s v="00 - N/A"/>
    <s v="10 - FONDO GENERAL"/>
    <s v="(en blanco)"/>
    <s v="99 - MULTIPROVINCIAL"/>
    <n v="805000"/>
    <n v="59300"/>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6 - SEGUROS"/>
    <s v="N"/>
    <s v="00 - N/A"/>
    <s v="10 - FONDO GENERAL"/>
    <s v="(en blanco)"/>
    <s v="99 - MULTIPROVINCIAL"/>
    <n v="1750000"/>
    <n v="280521.36"/>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00000"/>
    <n v="80000"/>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710000"/>
    <n v="1650000"/>
  </r>
  <r>
    <s v="2024"/>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1 - ALIMENTOS Y PRODUCTOS AGROFORESTALES"/>
    <s v="N"/>
    <s v="00 - N/A"/>
    <s v="10 - FONDO GENERAL"/>
    <s v="(en blanco)"/>
    <s v="99 - MULTIPROVINCIAL"/>
    <n v="950000"/>
    <n v="30000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2 - TEXTILES Y VESTUARIOS"/>
    <s v="N"/>
    <s v="00 - N/A"/>
    <s v="10 - FONDO GENERAL"/>
    <s v="(en blanco)"/>
    <s v="99 - MULTIPROVINCIAL"/>
    <n v="4505000"/>
    <n v="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3 - PAPEL, CARTÓN E IMPRESOS"/>
    <s v="N"/>
    <s v="00 - N/A"/>
    <s v="10 - FONDO GENERAL"/>
    <s v="(en blanco)"/>
    <s v="99 - MULTIPROVINCIAL"/>
    <n v="1025000"/>
    <n v="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9 - PRODUCTOS Y ÚTILES VARIOS"/>
    <s v="N"/>
    <s v="00 - N/A"/>
    <s v="10 - FONDO GENERAL"/>
    <s v="(en blanco)"/>
    <s v="99 - MULTIPROVINCIAL"/>
    <n v="3460705"/>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1 - REMUNERACIONES"/>
    <s v="N"/>
    <s v="00 - N/A"/>
    <s v="10 - FONDO GENERAL"/>
    <s v="(en blanco)"/>
    <s v="99 - MULTIPROVINCIAL"/>
    <n v="30743942"/>
    <n v="444300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2 - SOBRESUELDOS"/>
    <s v="N"/>
    <s v="00 - N/A"/>
    <s v="10 - FONDO GENERAL"/>
    <s v="(en blanco)"/>
    <s v="99 - MULTIPROVINCIAL"/>
    <n v="9660500"/>
    <n v="69400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653240"/>
    <n v="658834.5"/>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1 - SERVICIOS BÁSICOS"/>
    <s v="N"/>
    <s v="00 - N/A"/>
    <s v="10 - FONDO GENERAL"/>
    <s v="(en blanco)"/>
    <s v="99 - MULTIPROVINCIAL"/>
    <n v="2394000"/>
    <n v="171065.73"/>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810000"/>
    <n v="5000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5 - ALQUILERES Y RENTAS"/>
    <s v="N"/>
    <s v="00 - N/A"/>
    <s v="10 - FONDO GENERAL"/>
    <s v="(en blanco)"/>
    <s v="99 - MULTIPROVINCIAL"/>
    <n v="9165000"/>
    <n v="1282390.96"/>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6 - SEGUROS"/>
    <s v="N"/>
    <s v="00 - N/A"/>
    <s v="10 - FONDO GENERAL"/>
    <s v="(en blanco)"/>
    <s v="99 - MULTIPROVINCIAL"/>
    <n v="5298000"/>
    <n v="594230.55999999994"/>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7 - SERVICIOS DE CONSERVACIÓN, REPARACIONES MENORES E INSTALACIONES TEMPORALES"/>
    <s v="N"/>
    <s v="00 - N/A"/>
    <s v="10 - FONDO GENERAL"/>
    <s v="(en blanco)"/>
    <s v="99 - MULTIPROVINCIAL"/>
    <n v="2420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8 - OTROS SERVICIOS NO INCLUIDOS EN CONCEPTOS ANTERIORES"/>
    <s v="N"/>
    <s v="00 - N/A"/>
    <s v="10 - FONDO GENERAL"/>
    <s v="(en blanco)"/>
    <s v="99 - MULTIPROVINCIAL"/>
    <n v="9040786"/>
    <n v="622539.36"/>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55600000"/>
    <n v="8231000"/>
  </r>
  <r>
    <s v="2024"/>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54792000"/>
    <n v="3582000"/>
  </r>
  <r>
    <s v="2024"/>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337000"/>
    <n v="1212153.56"/>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4601000"/>
    <n v="426072.62"/>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1550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5156000"/>
    <n v="698585.67"/>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000000"/>
    <n v="304825.06000000006"/>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4600000"/>
    <n v="1071133.2"/>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10500"/>
    <n v="275472.03999999998"/>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6705600"/>
    <n v="119448.21"/>
  </r>
  <r>
    <s v="2024"/>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1 - REMUNERACIONES"/>
    <s v="N"/>
    <s v="00 - N/A"/>
    <s v="10 - FONDO GENERAL"/>
    <s v="(en blanco)"/>
    <s v="99 - MULTIPROVINCIAL"/>
    <n v="89503790"/>
    <n v="13276596.220000001"/>
  </r>
  <r>
    <s v="2024"/>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2 - SOBRESUELDOS"/>
    <s v="N"/>
    <s v="00 - N/A"/>
    <s v="10 - FONDO GENERAL"/>
    <s v="(en blanco)"/>
    <s v="99 - MULTIPROVINCIAL"/>
    <n v="28230000"/>
    <n v="1022000"/>
  </r>
  <r>
    <s v="2024"/>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000000"/>
    <n v="1974973.2000000002"/>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1 - SERVICIOS BÁSICOS"/>
    <s v="N"/>
    <s v="00 - N/A"/>
    <s v="10 - FONDO GENERAL"/>
    <s v="(en blanco)"/>
    <s v="99 - MULTIPROVINCIAL"/>
    <n v="6085500"/>
    <n v="544923.99"/>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66085000"/>
    <n v="30895.94"/>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3 - VIÁTICOS"/>
    <s v="N"/>
    <s v="00 - N/A"/>
    <s v="10 - FONDO GENERAL"/>
    <s v="(en blanco)"/>
    <s v="99 - MULTIPROVINCIAL"/>
    <n v="270000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5 - ALQUILERES Y RENTAS"/>
    <s v="N"/>
    <s v="00 - N/A"/>
    <s v="10 - FONDO GENERAL"/>
    <s v="(en blanco)"/>
    <s v="99 - MULTIPROVINCIAL"/>
    <n v="6289160"/>
    <n v="364674.15"/>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6 - SEGUROS"/>
    <s v="N"/>
    <s v="00 - N/A"/>
    <s v="10 - FONDO GENERAL"/>
    <s v="(en blanco)"/>
    <s v="99 - MULTIPROVINCIAL"/>
    <n v="5840396"/>
    <n v="495267.63"/>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700000"/>
    <n v="8539.86"/>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7277617"/>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455808"/>
    <n v="426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5 - CUERO, CAUCHO Y PLÁSTICO"/>
    <s v="N"/>
    <s v="00 - N/A"/>
    <s v="10 - FONDO GENERAL"/>
    <s v="(en blanco)"/>
    <s v="99 - MULTIPROVINCIAL"/>
    <n v="540000"/>
    <n v="45025.87"/>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1 - REMUNERACIONES"/>
    <s v="N"/>
    <s v="00 - N/A"/>
    <s v="10 - FONDO GENERAL"/>
    <s v="(en blanco)"/>
    <s v="99 - MULTIPROVINCIAL"/>
    <n v="268540250"/>
    <n v="20598916.670000002"/>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2 - SOBRESUELDOS"/>
    <s v="N"/>
    <s v="00 - N/A"/>
    <s v="10 - FONDO GENERAL"/>
    <s v="(en blanco)"/>
    <s v="99 - MULTIPROVINCIAL"/>
    <n v="64592500"/>
    <n v="170300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7020000"/>
    <n v="3082962.1500000004"/>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1 - SERVICIOS BÁSICOS"/>
    <s v="N"/>
    <s v="00 - N/A"/>
    <s v="10 - FONDO GENERAL"/>
    <s v="(en blanco)"/>
    <s v="99 - MULTIPROVINCIAL"/>
    <n v="23120600"/>
    <n v="1390253.7000000002"/>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5 - ALQUILERES Y RENTAS"/>
    <s v="N"/>
    <s v="00 - N/A"/>
    <s v="10 - FONDO GENERAL"/>
    <s v="(en blanco)"/>
    <s v="99 - MULTIPROVINCIAL"/>
    <n v="5230350"/>
    <n v="535390.36"/>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6 - SEGUROS"/>
    <s v="N"/>
    <s v="00 - N/A"/>
    <s v="10 - FONDO GENERAL"/>
    <s v="(en blanco)"/>
    <s v="99 - MULTIPROVINCIAL"/>
    <n v="11403900"/>
    <n v="2148360.0500000003"/>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00000"/>
    <n v="139567.6"/>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1497829"/>
    <n v="78692"/>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572627"/>
    <n v="114781.73"/>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35350"/>
    <n v="1344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2 - TEXTILES Y VESTUARIOS"/>
    <s v="N"/>
    <s v="00 - N/A"/>
    <s v="10 - FONDO GENERAL"/>
    <s v="(en blanco)"/>
    <s v="99 - MULTIPROVINCIAL"/>
    <n v="4593063"/>
    <n v="180953"/>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8810270"/>
    <n v="23910"/>
  </r>
  <r>
    <s v="2024"/>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7788485"/>
    <n v="0"/>
  </r>
  <r>
    <s v="2024"/>
    <x v="0"/>
    <x v="0"/>
    <x v="0"/>
    <x v="0"/>
    <s v="2 - Poder Ejecutivo"/>
    <s v="0201 - PRESIDENCIA DE LA REPÚBLICA"/>
    <s v="0033 - ECO5RD"/>
    <s v="1 - SERVICIOS  GENERALES"/>
    <s v="1.1 - Administración general"/>
    <s v="1.1.02 - Gestión administrativa, financiera, fiscal, económica y planificación"/>
    <s v="2.1 - REMUNERACIONES Y CONTRIBUCIONES"/>
    <s v="2.1.1 - REMUNERACIONES"/>
    <s v="N"/>
    <s v="00 - N/A"/>
    <s v="10 - FONDO GENERAL"/>
    <s v="(en blanco)"/>
    <s v="99 - MULTIPROVINCIAL"/>
    <n v="164700000"/>
    <n v="16933166.66"/>
  </r>
  <r>
    <s v="2024"/>
    <x v="0"/>
    <x v="0"/>
    <x v="0"/>
    <x v="0"/>
    <s v="2 - Poder Ejecutivo"/>
    <s v="0201 - PRESIDENCIA DE LA REPÚBLICA"/>
    <s v="0033 - ECO5RD"/>
    <s v="1 - SERVICIOS  GENERALES"/>
    <s v="1.1 - Administración general"/>
    <s v="1.1.02 - Gestión administrativa, financiera, fiscal, económica y planificación"/>
    <s v="2.1 - REMUNERACIONES Y CONTRIBUCIONES"/>
    <s v="2.1.2 - SOBRESUELDOS"/>
    <s v="N"/>
    <s v="00 - N/A"/>
    <s v="10 - FONDO GENERAL"/>
    <s v="(en blanco)"/>
    <s v="99 - MULTIPROVINCIAL"/>
    <n v="40000000"/>
    <n v="2375000"/>
  </r>
  <r>
    <s v="2024"/>
    <x v="0"/>
    <x v="0"/>
    <x v="0"/>
    <x v="0"/>
    <s v="2 - Poder Ejecutivo"/>
    <s v="0201 - PRESIDENCIA DE LA REPÚBLICA"/>
    <s v="0033 - ECO5RD"/>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2935000"/>
    <n v="1314005.77"/>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1 - SERVICIOS BÁSICOS"/>
    <s v="N"/>
    <s v="00 - N/A"/>
    <s v="10 - FONDO GENERAL"/>
    <s v="(en blanco)"/>
    <s v="99 - MULTIPROVINCIAL"/>
    <n v="24840000"/>
    <n v="1509432.44"/>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3 - VIÁTICOS"/>
    <s v="N"/>
    <s v="00 - N/A"/>
    <s v="10 - FONDO GENERAL"/>
    <s v="(en blanco)"/>
    <s v="99 - MULTIPROVINCIAL"/>
    <n v="3000000"/>
    <n v="466930"/>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5 - ALQUILERES Y RENTAS"/>
    <s v="N"/>
    <s v="00 - N/A"/>
    <s v="10 - FONDO GENERAL"/>
    <s v="(en blanco)"/>
    <s v="99 - MULTIPROVINCIAL"/>
    <n v="27500000"/>
    <n v="5041710.5999999996"/>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6 - SEGUROS"/>
    <s v="N"/>
    <s v="00 - N/A"/>
    <s v="10 - FONDO GENERAL"/>
    <s v="(en blanco)"/>
    <s v="99 - MULTIPROVINCIAL"/>
    <n v="11500000"/>
    <n v="0"/>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225000"/>
    <n v="0"/>
  </r>
  <r>
    <s v="2024"/>
    <x v="0"/>
    <x v="0"/>
    <x v="0"/>
    <x v="0"/>
    <s v="2 - Poder Ejecutivo"/>
    <s v="0201 - PRESIDENCIA DE LA REPÚBLICA"/>
    <s v="0033 - ECO5RD"/>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0"/>
    <n v="0"/>
  </r>
  <r>
    <s v="2024"/>
    <x v="0"/>
    <x v="0"/>
    <x v="0"/>
    <x v="0"/>
    <s v="2 - Poder Ejecutivo"/>
    <s v="0201 - PRESIDENCIA DE LA REPÚBLICA"/>
    <s v="0033 - ECO5RD"/>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0"/>
    <n v="30985"/>
  </r>
  <r>
    <s v="2024"/>
    <x v="0"/>
    <x v="0"/>
    <x v="0"/>
    <x v="0"/>
    <s v="2 - Poder Ejecutivo"/>
    <s v="0201 - PRESIDENCIA DE LA REPÚBLICA"/>
    <s v="0033 - ECO5RD"/>
    <s v="1 - SERVICIOS  GENERALES"/>
    <s v="1.1 - Administración general"/>
    <s v="1.1.02 - Gestión administrativa, financiera, fiscal, económica y planificación"/>
    <s v="2.3 - MATERIALES Y SUMINISTROS"/>
    <s v="2.3.2 - TEXTILES Y VESTUARIOS"/>
    <s v="N"/>
    <s v="00 - N/A"/>
    <s v="10 - FONDO GENERAL"/>
    <s v="(en blanco)"/>
    <s v="99 - MULTIPROVINCIAL"/>
    <n v="0"/>
    <n v="0"/>
  </r>
  <r>
    <s v="2024"/>
    <x v="0"/>
    <x v="0"/>
    <x v="0"/>
    <x v="0"/>
    <s v="2 - Poder Ejecutivo"/>
    <s v="0201 - PRESIDENCIA DE LA REPÚBLICA"/>
    <s v="0033 - ECO5RD"/>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61265082"/>
    <n v="5576550.2599999998"/>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1 - REMUNERACIONES"/>
    <s v="N"/>
    <s v="00 - N/A"/>
    <s v="10 - FONDO GENERAL"/>
    <s v="(en blanco)"/>
    <s v="99 - MULTIPROVINCIAL"/>
    <n v="686256583"/>
    <n v="72374577.329999998"/>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23300000"/>
    <n v="1954666.67"/>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2 - SOBRESUELDOS"/>
    <s v="N"/>
    <s v="00 - N/A"/>
    <s v="10 - FONDO GENERAL"/>
    <s v="(en blanco)"/>
    <s v="99 - MULTIPROVINCIAL"/>
    <n v="230732734"/>
    <n v="7993064.71"/>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6030371"/>
    <n v="8730007.9499999993"/>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6700000"/>
    <n v="299006.14"/>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1 - SERVICIOS BÁSICOS"/>
    <s v="N"/>
    <s v="00 - N/A"/>
    <s v="10 - FONDO GENERAL"/>
    <s v="(en blanco)"/>
    <s v="99 - MULTIPROVINCIAL"/>
    <n v="45908535"/>
    <n v="9354782.2599999998"/>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3 - VIÁTICOS"/>
    <s v="N"/>
    <s v="00 - N/A"/>
    <s v="10 - FONDO GENERAL"/>
    <s v="(en blanco)"/>
    <s v="99 - MULTIPROVINCIAL"/>
    <n v="15155768"/>
    <n v="440361"/>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5 - ALQUILERES Y RENTAS"/>
    <s v="N"/>
    <s v="00 - N/A"/>
    <s v="10 - FONDO GENERAL"/>
    <s v="(en blanco)"/>
    <s v="99 - MULTIPROVINCIAL"/>
    <n v="14275620"/>
    <n v="25350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30792701"/>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6 - SEGUROS"/>
    <s v="N"/>
    <s v="00 - N/A"/>
    <s v="10 - FONDO GENERAL"/>
    <s v="(en blanco)"/>
    <s v="99 - MULTIPROVINCIAL"/>
    <n v="69364580"/>
    <n v="2750503.7199999997"/>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9312120"/>
    <n v="21275.7"/>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47491774"/>
    <n v="9224041.120000001"/>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70807754"/>
    <n v="795524.51"/>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3761938"/>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548385"/>
    <n v="80000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4582941"/>
    <n v="345160.62"/>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4707721"/>
    <n v="0"/>
  </r>
  <r>
    <s v="2024"/>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1 - REMUNERACIONES"/>
    <s v="N"/>
    <s v="00 - N/A"/>
    <s v="10 - FONDO GENERAL"/>
    <s v="(en blanco)"/>
    <s v="99 - MULTIPROVINCIAL"/>
    <n v="1121301298"/>
    <n v="52127146.990000002"/>
  </r>
  <r>
    <s v="2024"/>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2 - SOBRESUELDOS"/>
    <s v="N"/>
    <s v="00 - N/A"/>
    <s v="10 - FONDO GENERAL"/>
    <s v="(en blanco)"/>
    <s v="99 - MULTIPROVINCIAL"/>
    <n v="124372054"/>
    <n v="156500"/>
  </r>
  <r>
    <s v="2024"/>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5 - CONTRIBUCIONES A LA SEGURIDAD SOCIAL"/>
    <s v="N"/>
    <s v="00 - N/A"/>
    <s v="10 - FONDO GENERAL"/>
    <s v="(en blanco)"/>
    <s v="99 - MULTIPROVINCIAL"/>
    <n v="158314824"/>
    <n v="7933969.5699999994"/>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1 - SERVICIOS BÁSICOS"/>
    <s v="N"/>
    <s v="00 - N/A"/>
    <s v="10 - FONDO GENERAL"/>
    <s v="(en blanco)"/>
    <s v="99 - MULTIPROVINCIAL"/>
    <n v="38001834"/>
    <n v="452266.13999999996"/>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3 - VIÁTICOS"/>
    <s v="N"/>
    <s v="00 - N/A"/>
    <s v="10 - FONDO GENERAL"/>
    <s v="(en blanco)"/>
    <s v="99 - MULTIPROVINCIAL"/>
    <n v="27563008"/>
    <n v="291257.5"/>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5 - ALQUILERES Y RENTAS"/>
    <s v="N"/>
    <s v="00 - N/A"/>
    <s v="10 - FONDO GENERAL"/>
    <s v="(en blanco)"/>
    <s v="99 - MULTIPROVINCIAL"/>
    <n v="47009205"/>
    <n v="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6 - SEGUROS"/>
    <s v="N"/>
    <s v="00 - N/A"/>
    <s v="10 - FONDO GENERAL"/>
    <s v="(en blanco)"/>
    <s v="99 - MULTIPROVINCIAL"/>
    <n v="3525273"/>
    <n v="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39506737"/>
    <n v="2500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s v="1 - SERVICIOS  GENERALES"/>
    <s v="1.4 - Justicia, orden público y seguridad"/>
    <s v="1.4.01 - Servicios de seguridad interior"/>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s v="1 - SERVICIOS  GENERALES"/>
    <s v="1.4 - Justicia, orden público y seguridad"/>
    <s v="1.4.01 - Servicios de seguridad interior"/>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s v="4 - SERVICIOS SOCIALES"/>
    <s v="4.6 - Equidad de género"/>
    <s v="4.6.03 - Acciones para una cultura de igualdad de género."/>
    <s v="2.1 - REMUNERACIONES Y CONTRIBUCIONES"/>
    <s v="2.1.1 - REMUNERACIONES"/>
    <s v="N"/>
    <s v="00 - N/A"/>
    <s v="10 - FONDO GENERAL"/>
    <s v="(en blanco)"/>
    <s v="99 - MULTIPROVINCIAL"/>
    <n v="56718366"/>
    <n v="988511.5"/>
  </r>
  <r>
    <s v="2024"/>
    <x v="0"/>
    <x v="0"/>
    <x v="0"/>
    <x v="0"/>
    <s v="2 - Poder Ejecutivo"/>
    <s v="0202 - MINISTERIO DE  INTERIOR Y POLICÍA"/>
    <s v="0001 - MINISTERIO DE INTERIOR Y POLICIA"/>
    <s v="4 - SERVICIOS SOCIALES"/>
    <s v="4.6 - Equidad de género"/>
    <s v="4.6.03 - Acciones para una cultura de igualdad de género."/>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s v="4 - SERVICIOS SOCIALES"/>
    <s v="4.6 - Equidad de género"/>
    <s v="4.6.03 - Acciones para una cultura de igualdad de género."/>
    <s v="2.1 - REMUNERACIONES Y CONTRIBUCIONES"/>
    <s v="2.1.5 - CONTRIBUCIONES A LA SEGURIDAD SOCIAL"/>
    <s v="N"/>
    <s v="00 - N/A"/>
    <s v="10 - FONDO GENERAL"/>
    <s v="(en blanco)"/>
    <s v="99 - MULTIPROVINCIAL"/>
    <n v="9320643"/>
    <n v="146609.95000000001"/>
  </r>
  <r>
    <s v="2024"/>
    <x v="0"/>
    <x v="0"/>
    <x v="0"/>
    <x v="0"/>
    <s v="2 - Poder Ejecutivo"/>
    <s v="0202 - MINISTERIO DE  INTERIOR Y POLICÍA"/>
    <s v="0001 - MINISTERIO DE INTERIOR Y POLICIA"/>
    <s v="4 - SERVICIOS SOCIALES"/>
    <s v="4.6 - Equidad de género"/>
    <s v="4.6.03 - Acciones para una cultura de igualdad de género."/>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s v="4 - SERVICIOS SOCIALES"/>
    <s v="4.6 - Equidad de género"/>
    <s v="4.6.03 - Acciones para una cultura de igualdad de género."/>
    <s v="2.2 - CONTRATACIÓN DE SERVICIOS"/>
    <s v="2.2.3 - VIÁTICOS"/>
    <s v="N"/>
    <s v="00 - N/A"/>
    <s v="10 - FONDO GENERAL"/>
    <s v="(en blanco)"/>
    <s v="99 - MULTIPROVINCIAL"/>
    <n v="500000"/>
    <n v="0"/>
  </r>
  <r>
    <s v="2024"/>
    <x v="0"/>
    <x v="0"/>
    <x v="0"/>
    <x v="0"/>
    <s v="2 - Poder Ejecutivo"/>
    <s v="0202 - MINISTERIO DE  INTERIOR Y POLICÍA"/>
    <s v="0001 - MINISTERIO DE INTERIOR Y POLICIA"/>
    <s v="4 - SERVICIOS SOCIALES"/>
    <s v="4.6 - Equidad de género"/>
    <s v="4.6.03 - Acciones para una cultura de igualdad de género."/>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s v="4 - SERVICIOS SOCIALES"/>
    <s v="4.6 - Equidad de género"/>
    <s v="4.6.03 - Acciones para una cultura de igualdad de género."/>
    <s v="2.3 - MATERIALES Y SUMINISTROS"/>
    <s v="2.3.9 - PRODUCTOS Y ÚTILES VARIOS"/>
    <s v="N"/>
    <s v="00 - N/A"/>
    <s v="10 - FONDO GENERAL"/>
    <s v="(en blanco)"/>
    <s v="99 - MULTIPROVINCIAL"/>
    <n v="150000"/>
    <n v="0"/>
  </r>
  <r>
    <s v="2024"/>
    <x v="0"/>
    <x v="0"/>
    <x v="0"/>
    <x v="0"/>
    <s v="2 - Poder Ejecutivo"/>
    <s v="0202 - MINISTERIO DE  INTERIOR Y POLICÍA"/>
    <s v="0001 - POLICIA NACIONAL"/>
    <s v="1 - SERVICIOS  GENERALES"/>
    <s v="1.4 - Justicia, orden público y seguridad"/>
    <s v="1.4.01 - Servicios de seguridad interior"/>
    <s v="2.1 - REMUNERACIONES Y CONTRIBUCIONES"/>
    <s v="2.1.1 - REMUNERACIONES"/>
    <s v="N"/>
    <s v="00 - N/A"/>
    <s v="10 - FONDO GENERAL"/>
    <s v="(en blanco)"/>
    <s v="01 - DISTRITO NACIONAL"/>
    <n v="542773897"/>
    <n v="35482130"/>
  </r>
  <r>
    <s v="2024"/>
    <x v="0"/>
    <x v="0"/>
    <x v="0"/>
    <x v="0"/>
    <s v="2 - Poder Ejecutivo"/>
    <s v="0202 - MINISTERIO DE  INTERIOR Y POLICÍA"/>
    <s v="0001 - POLICIA NACIONAL"/>
    <s v="1 - SERVICIOS  GENERALES"/>
    <s v="1.4 - Justicia, orden público y seguridad"/>
    <s v="1.4.01 - Servicios de seguridad interior"/>
    <s v="2.1 - REMUNERACIONES Y CONTRIBUCIONES"/>
    <s v="2.1.1 - REMUNERACIONES"/>
    <s v="N"/>
    <s v="00 - N/A"/>
    <s v="10 - FONDO GENERAL"/>
    <s v="(en blanco)"/>
    <s v="99 - MULTIPROVINCIAL"/>
    <n v="17912464021"/>
    <n v="1412471640.7399998"/>
  </r>
  <r>
    <s v="2024"/>
    <x v="0"/>
    <x v="0"/>
    <x v="0"/>
    <x v="0"/>
    <s v="2 - Poder Ejecutivo"/>
    <s v="0202 - MINISTERIO DE  INTERIOR Y POLICÍA"/>
    <s v="0001 - POLICIA NACIONAL"/>
    <s v="1 - SERVICIOS  GENERALES"/>
    <s v="1.4 - Justicia, orden público y seguridad"/>
    <s v="1.4.01 - Servicios de seguridad interior"/>
    <s v="2.1 - REMUNERACIONES Y CONTRIBUCIONES"/>
    <s v="2.1.2 - SOBRESUELDOS"/>
    <s v="N"/>
    <s v="00 - N/A"/>
    <s v="10 - FONDO GENERAL"/>
    <s v="(en blanco)"/>
    <s v="01 - DISTRITO NACIONAL"/>
    <n v="24280680"/>
    <n v="1752490"/>
  </r>
  <r>
    <s v="2024"/>
    <x v="0"/>
    <x v="0"/>
    <x v="0"/>
    <x v="0"/>
    <s v="2 - Poder Ejecutivo"/>
    <s v="0202 - MINISTERIO DE  INTERIOR Y POLICÍA"/>
    <s v="0001 - POLICIA NACIONAL"/>
    <s v="1 - SERVICIOS  GENERALES"/>
    <s v="1.4 - Justicia, orden público y seguridad"/>
    <s v="1.4.01 - Servicios de seguridad interior"/>
    <s v="2.1 - REMUNERACIONES Y CONTRIBUCIONES"/>
    <s v="2.1.2 - SOBRESUELDOS"/>
    <s v="N"/>
    <s v="00 - N/A"/>
    <s v="10 - FONDO GENERAL"/>
    <s v="(en blanco)"/>
    <s v="99 - MULTIPROVINCIAL"/>
    <n v="464688916"/>
    <n v="37770843"/>
  </r>
  <r>
    <s v="2024"/>
    <x v="0"/>
    <x v="0"/>
    <x v="0"/>
    <x v="0"/>
    <s v="2 - Poder Ejecutivo"/>
    <s v="0202 - MINISTERIO DE  INTERIOR Y POLICÍA"/>
    <s v="0001 - POLICIA NACIONAL"/>
    <s v="1 - SERVICIOS  GENERALES"/>
    <s v="1.4 - Justicia, orden público y seguridad"/>
    <s v="1.4.01 - Servicios de seguridad interior"/>
    <s v="2.1 - REMUNERACIONES Y CONTRIBUCIONES"/>
    <s v="2.1.5 - CONTRIBUCIONES A LA SEGURIDAD SOCIAL"/>
    <s v="N"/>
    <s v="00 - N/A"/>
    <s v="10 - FONDO GENERAL"/>
    <s v="(en blanco)"/>
    <s v="01 - DISTRITO NACIONAL"/>
    <n v="72945423"/>
    <n v="4730888.74"/>
  </r>
  <r>
    <s v="2024"/>
    <x v="0"/>
    <x v="0"/>
    <x v="0"/>
    <x v="0"/>
    <s v="2 - Poder Ejecutivo"/>
    <s v="0202 - MINISTERIO DE  INTERIOR Y POLICÍA"/>
    <s v="0001 - POLICIA NACIONAL"/>
    <s v="1 - SERVICIOS  GENERALES"/>
    <s v="1.4 - Justicia, orden público y seguridad"/>
    <s v="1.4.01 - Servicios de seguridad interior"/>
    <s v="2.1 - REMUNERACIONES Y CONTRIBUCIONES"/>
    <s v="2.1.5 - CONTRIBUCIONES A LA SEGURIDAD SOCIAL"/>
    <s v="N"/>
    <s v="00 - N/A"/>
    <s v="10 - FONDO GENERAL"/>
    <s v="(en blanco)"/>
    <s v="99 - MULTIPROVINCIAL"/>
    <n v="2465521006"/>
    <n v="201430968.58000001"/>
  </r>
  <r>
    <s v="2024"/>
    <x v="0"/>
    <x v="0"/>
    <x v="0"/>
    <x v="0"/>
    <s v="2 - Poder Ejecutivo"/>
    <s v="0202 - MINISTERIO DE  INTERIOR Y POLICÍA"/>
    <s v="0001 - POLICIA NACIONAL"/>
    <s v="1 - SERVICIOS  GENERALES"/>
    <s v="1.4 - Justicia, orden público y seguridad"/>
    <s v="1.4.01 - Servicios de seguridad interior"/>
    <s v="2.2 - CONTRATACIÓN DE SERVICIOS"/>
    <s v="2.2.1 - SERVICIOS BÁSICOS"/>
    <s v="N"/>
    <s v="00 - N/A"/>
    <s v="10 - FONDO GENERAL"/>
    <s v="(en blanco)"/>
    <s v="99 - MULTIPROVINCIAL"/>
    <n v="295431661"/>
    <n v="35381716.300000004"/>
  </r>
  <r>
    <s v="2024"/>
    <x v="0"/>
    <x v="0"/>
    <x v="0"/>
    <x v="0"/>
    <s v="2 - Poder Ejecutivo"/>
    <s v="0202 - MINISTERIO DE  INTERIOR Y POLICÍA"/>
    <s v="0001 - POLICIA NACIONAL"/>
    <s v="1 - SERVICIOS  GENERALES"/>
    <s v="1.4 - Justicia, orden público y seguridad"/>
    <s v="1.4.01 - Servicios de seguridad interior"/>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s v="1 - SERVICIOS  GENERALES"/>
    <s v="1.4 - Justicia, orden público y seguridad"/>
    <s v="1.4.01 - Servicios de seguridad interior"/>
    <s v="2.2 - CONTRATACIÓN DE SERVICIOS"/>
    <s v="2.2.3 - VIÁTICOS"/>
    <s v="N"/>
    <s v="00 - N/A"/>
    <s v="10 - FONDO GENERAL"/>
    <s v="(en blanco)"/>
    <s v="99 - MULTIPROVINCIAL"/>
    <n v="31560000"/>
    <n v="3224200.5100000002"/>
  </r>
  <r>
    <s v="2024"/>
    <x v="0"/>
    <x v="0"/>
    <x v="0"/>
    <x v="0"/>
    <s v="2 - Poder Ejecutivo"/>
    <s v="0202 - MINISTERIO DE  INTERIOR Y POLICÍA"/>
    <s v="0001 - POLICIA NACIONAL"/>
    <s v="1 - SERVICIOS  GENERALES"/>
    <s v="1.4 - Justicia, orden público y seguridad"/>
    <s v="1.4.01 - Servicios de seguridad interior"/>
    <s v="2.2 - CONTRATACIÓN DE SERVICIOS"/>
    <s v="2.2.3 - VIÁTICOS"/>
    <s v="N"/>
    <s v="00 - N/A"/>
    <s v="20 - FONDOS CON DESTINO ESPECÍFICO"/>
    <s v="(en blanco)"/>
    <s v="99 - MULTIPROVINCIAL"/>
    <n v="7000000"/>
    <n v="507800"/>
  </r>
  <r>
    <s v="2024"/>
    <x v="0"/>
    <x v="0"/>
    <x v="0"/>
    <x v="0"/>
    <s v="2 - Poder Ejecutivo"/>
    <s v="0202 - MINISTERIO DE  INTERIOR Y POLICÍA"/>
    <s v="0001 - POLICIA NACIONAL"/>
    <s v="1 - SERVICIOS  GENERALES"/>
    <s v="1.4 - Justicia, orden público y seguridad"/>
    <s v="1.4.01 - Servicios de seguridad interior"/>
    <s v="2.2 - CONTRATACIÓN DE SERVICIOS"/>
    <s v="2.2.4 - TRANSPORTE Y ALMACENAJE"/>
    <s v="N"/>
    <s v="00 - N/A"/>
    <s v="10 - FONDO GENERAL"/>
    <s v="(en blanco)"/>
    <s v="99 - MULTIPROVINCIAL"/>
    <n v="2000000"/>
    <n v="0"/>
  </r>
  <r>
    <s v="2024"/>
    <x v="0"/>
    <x v="0"/>
    <x v="0"/>
    <x v="0"/>
    <s v="2 - Poder Ejecutivo"/>
    <s v="0202 - MINISTERIO DE  INTERIOR Y POLICÍA"/>
    <s v="0001 - POLICIA NACIONAL"/>
    <s v="1 - SERVICIOS  GENERALES"/>
    <s v="1.4 - Justicia, orden público y seguridad"/>
    <s v="1.4.01 - Servicios de seguridad interior"/>
    <s v="2.2 - CONTRATACIÓN DE SERVICIOS"/>
    <s v="2.2.5 - ALQUILERES Y RENTAS"/>
    <s v="N"/>
    <s v="00 - N/A"/>
    <s v="10 - FONDO GENERAL"/>
    <s v="(en blanco)"/>
    <s v="99 - MULTIPROVINCIAL"/>
    <n v="19575904"/>
    <n v="1661621.07"/>
  </r>
  <r>
    <s v="2024"/>
    <x v="0"/>
    <x v="0"/>
    <x v="0"/>
    <x v="0"/>
    <s v="2 - Poder Ejecutivo"/>
    <s v="0202 - MINISTERIO DE  INTERIOR Y POLICÍA"/>
    <s v="0001 - POLICIA NACIONAL"/>
    <s v="1 - SERVICIOS  GENERALES"/>
    <s v="1.4 - Justicia, orden público y seguridad"/>
    <s v="1.4.01 - Servicios de seguridad interior"/>
    <s v="2.2 - CONTRATACIÓN DE SERVICIOS"/>
    <s v="2.2.6 - SEGUROS"/>
    <s v="N"/>
    <s v="00 - N/A"/>
    <s v="10 - FONDO GENERAL"/>
    <s v="(en blanco)"/>
    <s v="99 - MULTIPROVINCIAL"/>
    <n v="656400000"/>
    <n v="73174000"/>
  </r>
  <r>
    <s v="2024"/>
    <x v="0"/>
    <x v="0"/>
    <x v="0"/>
    <x v="0"/>
    <s v="2 - Poder Ejecutivo"/>
    <s v="0202 - MINISTERIO DE  INTERIOR Y POLICÍA"/>
    <s v="0001 - POLICIA NACIONAL"/>
    <s v="1 - SERVICIOS  GENERALES"/>
    <s v="1.4 - Justicia, orden público y seguridad"/>
    <s v="1.4.01 - Servicios de seguridad interior"/>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42289098"/>
    <n v="1753244"/>
  </r>
  <r>
    <s v="2024"/>
    <x v="0"/>
    <x v="0"/>
    <x v="0"/>
    <x v="0"/>
    <s v="2 - Poder Ejecutivo"/>
    <s v="0202 - MINISTERIO DE  INTERIOR Y POLICÍA"/>
    <s v="0001 - POLICIA NACIONAL"/>
    <s v="1 - SERVICIOS  GENERALES"/>
    <s v="1.4 - Justicia, orden público y seguridad"/>
    <s v="1.4.01 - Servicios de seguridad interior"/>
    <s v="2.2 - CONTRATACIÓN DE SERVICIOS"/>
    <s v="2.2.9 - OTRAS CONTRATACIONES DE SERVICIOS"/>
    <s v="N"/>
    <s v="00 - N/A"/>
    <s v="10 - FONDO GENERAL"/>
    <s v="(en blanco)"/>
    <s v="99 - MULTIPROVINCIAL"/>
    <n v="2500000"/>
    <n v="1759993.6"/>
  </r>
  <r>
    <s v="2024"/>
    <x v="0"/>
    <x v="0"/>
    <x v="0"/>
    <x v="0"/>
    <s v="2 - Poder Ejecutivo"/>
    <s v="0202 - MINISTERIO DE  INTERIOR Y POLICÍA"/>
    <s v="0001 - POLICIA NACIONAL"/>
    <s v="1 - SERVICIOS  GENERALES"/>
    <s v="1.4 - Justicia, orden público y seguridad"/>
    <s v="1.4.01 - Servicios de seguridad interior"/>
    <s v="2.3 - MATERIALES Y SUMINISTROS"/>
    <s v="2.3.1 - ALIMENTOS Y PRODUCTOS AGROFORESTALES"/>
    <s v="N"/>
    <s v="00 - N/A"/>
    <s v="10 - FONDO GENERAL"/>
    <s v="(en blanco)"/>
    <s v="99 - MULTIPROVINCIAL"/>
    <n v="183300000"/>
    <n v="12360071.440000001"/>
  </r>
  <r>
    <s v="2024"/>
    <x v="0"/>
    <x v="0"/>
    <x v="0"/>
    <x v="0"/>
    <s v="2 - Poder Ejecutivo"/>
    <s v="0202 - MINISTERIO DE  INTERIOR Y POLICÍA"/>
    <s v="0001 - POLICIA NACIONAL"/>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s v="1 - SERVICIOS  GENERALES"/>
    <s v="1.4 - Justicia, orden público y seguridad"/>
    <s v="1.4.01 - Servicios de seguridad interior"/>
    <s v="2.3 - MATERIALES Y SUMINISTROS"/>
    <s v="2.3.2 - TEXTILES Y VESTUARIOS"/>
    <s v="N"/>
    <s v="00 - N/A"/>
    <s v="10 - FONDO GENERAL"/>
    <s v="(en blanco)"/>
    <s v="99 - MULTIPROVINCIAL"/>
    <n v="0"/>
    <n v="0"/>
  </r>
  <r>
    <s v="2024"/>
    <x v="0"/>
    <x v="0"/>
    <x v="0"/>
    <x v="0"/>
    <s v="2 - Poder Ejecutivo"/>
    <s v="0202 - MINISTERIO DE  INTERIOR Y POLICÍA"/>
    <s v="0001 - POLICIA NACIONAL"/>
    <s v="1 - SERVICIOS  GENERALES"/>
    <s v="1.4 - Justicia, orden público y seguridad"/>
    <s v="1.4.01 - Servicios de seguridad interior"/>
    <s v="2.3 - MATERIALES Y SUMINISTROS"/>
    <s v="2.3.3 - PAPEL, CARTÓN E IMPRESOS"/>
    <s v="N"/>
    <s v="00 - N/A"/>
    <s v="10 - FONDO GENERAL"/>
    <s v="(en blanco)"/>
    <s v="99 - MULTIPROVINCIAL"/>
    <n v="35827409"/>
    <n v="201931.11"/>
  </r>
  <r>
    <s v="2024"/>
    <x v="0"/>
    <x v="0"/>
    <x v="0"/>
    <x v="0"/>
    <s v="2 - Poder Ejecutivo"/>
    <s v="0202 - MINISTERIO DE  INTERIOR Y POLICÍA"/>
    <s v="0001 - POLICIA NACIONAL"/>
    <s v="1 - SERVICIOS  GENERALES"/>
    <s v="1.4 - Justicia, orden público y seguridad"/>
    <s v="1.4.01 - Servicios de seguridad interior"/>
    <s v="2.3 - MATERIALES Y SUMINISTROS"/>
    <s v="2.3.4 - PRODUCTOS FARMACÉUTICOS"/>
    <s v="N"/>
    <s v="00 - N/A"/>
    <s v="10 - FONDO GENERAL"/>
    <s v="(en blanco)"/>
    <s v="99 - MULTIPROVINCIAL"/>
    <n v="418408"/>
    <n v="0"/>
  </r>
  <r>
    <s v="2024"/>
    <x v="0"/>
    <x v="0"/>
    <x v="0"/>
    <x v="0"/>
    <s v="2 - Poder Ejecutivo"/>
    <s v="0202 - MINISTERIO DE  INTERIOR Y POLICÍA"/>
    <s v="0001 - POLICIA NACIONAL"/>
    <s v="1 - SERVICIOS  GENERALES"/>
    <s v="1.4 - Justicia, orden público y seguridad"/>
    <s v="1.4.01 - Servicios de seguridad interior"/>
    <s v="2.3 - MATERIALES Y SUMINISTROS"/>
    <s v="2.3.5 - CUERO, CAUCHO Y PLÁSTICO"/>
    <s v="N"/>
    <s v="00 - N/A"/>
    <s v="10 - FONDO GENERAL"/>
    <s v="(en blanco)"/>
    <s v="99 - MULTIPROVINCIAL"/>
    <n v="77703964"/>
    <n v="0"/>
  </r>
  <r>
    <s v="2024"/>
    <x v="0"/>
    <x v="0"/>
    <x v="0"/>
    <x v="0"/>
    <s v="2 - Poder Ejecutivo"/>
    <s v="0202 - MINISTERIO DE  INTERIOR Y POLICÍA"/>
    <s v="0001 - POLICIA NACIONAL"/>
    <s v="1 - SERVICIOS  GENERALES"/>
    <s v="1.4 - Justicia, orden público y seguridad"/>
    <s v="1.4.01 - Servicios de seguridad interior"/>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924483482"/>
    <n v="84271863.370000005"/>
  </r>
  <r>
    <s v="2024"/>
    <x v="0"/>
    <x v="0"/>
    <x v="0"/>
    <x v="0"/>
    <s v="2 - Poder Ejecutivo"/>
    <s v="0202 - MINISTERIO DE  INTERIOR Y POLICÍA"/>
    <s v="0001 - POLICIA NACIONAL"/>
    <s v="1 - SERVICIOS  GENERALES"/>
    <s v="1.4 - Justicia, orden público y seguridad"/>
    <s v="1.4.01 - Servicios de seguridad interior"/>
    <s v="2.3 - MATERIALES Y SUMINISTROS"/>
    <s v="2.3.9 - PRODUCTOS Y ÚTILES VARIOS"/>
    <s v="N"/>
    <s v="00 - N/A"/>
    <s v="10 - FONDO GENERAL"/>
    <s v="(en blanco)"/>
    <s v="99 - MULTIPROVINCIAL"/>
    <n v="2246674239"/>
    <n v="2290013.44"/>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1 - REMUNERACIONES"/>
    <s v="N"/>
    <s v="00 - N/A"/>
    <s v="10 - FONDO GENERAL"/>
    <s v="(en blanco)"/>
    <s v="99 - MULTIPROVINCIAL"/>
    <n v="645827394"/>
    <n v="48447707.539999999"/>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1 - REMUNERACIONES"/>
    <s v="N"/>
    <s v="00 - N/A"/>
    <s v="20 - FONDOS CON DESTINO ESPECÍFICO"/>
    <s v="(en blanco)"/>
    <s v="99 - MULTIPROVINCIAL"/>
    <n v="664584000"/>
    <n v="64867333.329999998"/>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2 - SOBRESUELDOS"/>
    <s v="N"/>
    <s v="00 - N/A"/>
    <s v="10 - FONDO GENERAL"/>
    <s v="(en blanco)"/>
    <s v="99 - MULTIPROVINCIAL"/>
    <n v="115269828"/>
    <n v="8845166.75"/>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2 - SOBRESUELDOS"/>
    <s v="N"/>
    <s v="00 - N/A"/>
    <s v="20 - FONDOS CON DESTINO ESPECÍFICO"/>
    <s v="(en blanco)"/>
    <s v="99 - MULTIPROVINCIAL"/>
    <n v="282902000"/>
    <n v="7560311.9900000002"/>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5 - CONTRIBUCIONES A LA SEGURIDAD SOCIAL"/>
    <s v="N"/>
    <s v="00 - N/A"/>
    <s v="10 - FONDO GENERAL"/>
    <s v="(en blanco)"/>
    <s v="99 - MULTIPROVINCIAL"/>
    <n v="86916933"/>
    <n v="6423193.5599999987"/>
  </r>
  <r>
    <s v="2024"/>
    <x v="0"/>
    <x v="0"/>
    <x v="0"/>
    <x v="0"/>
    <s v="2 - Poder Ejecutivo"/>
    <s v="0202 - MINISTERIO DE  INTERIOR Y POLICÍA"/>
    <s v="0002 - DIRECCIÓN GENERAL DE MIGRACIÓN"/>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79210151"/>
    <n v="7457847.6600000001"/>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1 - SERVICIOS BÁSICOS"/>
    <s v="N"/>
    <s v="00 - N/A"/>
    <s v="20 - FONDOS CON DESTINO ESPECÍFICO"/>
    <s v="(en blanco)"/>
    <s v="99 - MULTIPROVINCIAL"/>
    <n v="88420299"/>
    <n v="9443838.6800000016"/>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2 - PUBLICIDAD, IMPRESIÓN Y ENCUADERNACIÓN"/>
    <s v="N"/>
    <s v="00 - N/A"/>
    <s v="20 - FONDOS CON DESTINO ESPECÍFICO"/>
    <s v="(en blanco)"/>
    <s v="99 - MULTIPROVINCIAL"/>
    <n v="4783444"/>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5 - ALQUILERES Y RENTAS"/>
    <s v="N"/>
    <s v="00 - N/A"/>
    <s v="20 - FONDOS CON DESTINO ESPECÍFICO"/>
    <s v="(en blanco)"/>
    <s v="99 - MULTIPROVINCIAL"/>
    <n v="32157969"/>
    <n v="140000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6 - SEGUROS"/>
    <s v="N"/>
    <s v="00 - N/A"/>
    <s v="20 - FONDOS CON DESTINO ESPECÍFICO"/>
    <s v="(en blanco)"/>
    <s v="99 - MULTIPROVINCIAL"/>
    <n v="35886483"/>
    <n v="3610829.02"/>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55960107"/>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64402776"/>
    <n v="1614192"/>
  </r>
  <r>
    <s v="2024"/>
    <x v="0"/>
    <x v="0"/>
    <x v="0"/>
    <x v="0"/>
    <s v="2 - Poder Ejecutivo"/>
    <s v="0202 - MINISTERIO DE  INTERIOR Y POLICÍA"/>
    <s v="0002 - DIRECCIÓN GENERAL DE MIGRACIÓN"/>
    <s v="1 - SERVICIOS  GENERALES"/>
    <s v="1.4 - Justicia, orden público y seguridad"/>
    <s v="1.4.05 - Servicios de migraciones"/>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1 - ALIMENTOS Y PRODUCTOS AGROFORESTALES"/>
    <s v="N"/>
    <s v="00 - N/A"/>
    <s v="20 - FONDOS CON DESTINO ESPECÍFICO"/>
    <s v="(en blanco)"/>
    <s v="99 - MULTIPROVINCIAL"/>
    <n v="9440303"/>
    <n v="64125"/>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3 - PAPEL, CARTÓN E IMPRESOS"/>
    <s v="N"/>
    <s v="00 - N/A"/>
    <s v="20 - FONDOS CON DESTINO ESPECÍFICO"/>
    <s v="(en blanco)"/>
    <s v="99 - MULTIPROVINCIAL"/>
    <n v="9168960"/>
    <n v="258125"/>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77935211"/>
    <n v="2652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10 - FONDO GENERAL"/>
    <s v="(en blanco)"/>
    <s v="99 - MULTIPROVINCIAL"/>
    <n v="104273587"/>
    <n v="0"/>
  </r>
  <r>
    <s v="2024"/>
    <x v="0"/>
    <x v="0"/>
    <x v="0"/>
    <x v="0"/>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20 - FONDOS CON DESTINO ESPECÍFICO"/>
    <s v="(en blanco)"/>
    <s v="99 - MULTIPROVINCIAL"/>
    <n v="27975860"/>
    <n v="724565.43"/>
  </r>
  <r>
    <s v="2024"/>
    <x v="0"/>
    <x v="0"/>
    <x v="0"/>
    <x v="0"/>
    <s v="2 - Poder Ejecutivo"/>
    <s v="0202 - MINISTERIO DE  INTERIOR Y POLICÍA"/>
    <s v="0002 - INSTITUTO POLICIAL DE EDUCACION"/>
    <s v="4 - SERVICIOS SOCIALES"/>
    <s v="4.4 - Educación"/>
    <s v="4.4.04 - Educación superior"/>
    <s v="2.1 - REMUNERACIONES Y CONTRIBUCIONES"/>
    <s v="2.1.1 - REMUNERACIONES"/>
    <s v="N"/>
    <s v="00 - N/A"/>
    <s v="10 - FONDO GENERAL"/>
    <s v="(en blanco)"/>
    <s v="99 - MULTIPROVINCIAL"/>
    <n v="60997530"/>
    <n v="236535"/>
  </r>
  <r>
    <s v="2024"/>
    <x v="0"/>
    <x v="0"/>
    <x v="0"/>
    <x v="0"/>
    <s v="2 - Poder Ejecutivo"/>
    <s v="0202 - MINISTERIO DE  INTERIOR Y POLICÍA"/>
    <s v="0002 - INSTITUTO POLICIAL DE EDUCACION"/>
    <s v="4 - SERVICIOS SOCIALES"/>
    <s v="4.4 - Educación"/>
    <s v="4.4.04 - Educación superior"/>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s v="4 - SERVICIOS SOCIALES"/>
    <s v="4.4 - Educación"/>
    <s v="4.4.04 - Educación superior"/>
    <s v="2.1 - REMUNERACIONES Y CONTRIBUCIONES"/>
    <s v="2.1.5 - CONTRIBUCIONES A LA SEGURIDAD SOCIAL"/>
    <s v="N"/>
    <s v="00 - N/A"/>
    <s v="10 - FONDO GENERAL"/>
    <s v="(en blanco)"/>
    <s v="99 - MULTIPROVINCIAL"/>
    <n v="4323960"/>
    <n v="36402.75"/>
  </r>
  <r>
    <s v="2024"/>
    <x v="0"/>
    <x v="0"/>
    <x v="0"/>
    <x v="0"/>
    <s v="2 - Poder Ejecutivo"/>
    <s v="0202 - MINISTERIO DE  INTERIOR Y POLICÍA"/>
    <s v="0002 - INSTITUTO POLICIAL DE EDUCACION"/>
    <s v="4 - SERVICIOS SOCIALES"/>
    <s v="4.4 - Educación"/>
    <s v="4.4.04 - Educación superior"/>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s v="4 - SERVICIOS SOCIALES"/>
    <s v="4.4 - Educación"/>
    <s v="4.4.04 - Educación superior"/>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s v="4 - SERVICIOS SOCIALES"/>
    <s v="4.4 - Educación"/>
    <s v="4.4.04 - Educación superior"/>
    <s v="2.2 - CONTRATACIÓN DE SERVICIOS"/>
    <s v="2.2.3 - VIÁTICOS"/>
    <s v="N"/>
    <s v="00 - N/A"/>
    <s v="10 - FONDO GENERAL"/>
    <s v="(en blanco)"/>
    <s v="99 - MULTIPROVINCIAL"/>
    <n v="15780000"/>
    <n v="1314050"/>
  </r>
  <r>
    <s v="2024"/>
    <x v="0"/>
    <x v="0"/>
    <x v="0"/>
    <x v="0"/>
    <s v="2 - Poder Ejecutivo"/>
    <s v="0202 - MINISTERIO DE  INTERIOR Y POLICÍA"/>
    <s v="0002 - INSTITUTO POLICIAL DE EDUCACION"/>
    <s v="4 - SERVICIOS SOCIALES"/>
    <s v="4.4 - Educación"/>
    <s v="4.4.04 - Educación superior"/>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s v="4 - SERVICIOS SOCIALES"/>
    <s v="4.4 - Educación"/>
    <s v="4.4.04 - Educación superior"/>
    <s v="2.2 - CONTRATACIÓN DE SERVICIOS"/>
    <s v="2.2.6 - SEGUROS"/>
    <s v="N"/>
    <s v="00 - N/A"/>
    <s v="10 - FONDO GENERAL"/>
    <s v="(en blanco)"/>
    <s v="99 - MULTIPROVINCIAL"/>
    <n v="750000"/>
    <n v="0"/>
  </r>
  <r>
    <s v="2024"/>
    <x v="0"/>
    <x v="0"/>
    <x v="0"/>
    <x v="0"/>
    <s v="2 - Poder Ejecutivo"/>
    <s v="0202 - MINISTERIO DE  INTERIOR Y POLICÍA"/>
    <s v="0002 - INSTITUTO POLICIAL DE EDUCACION"/>
    <s v="4 - SERVICIOS SOCIALES"/>
    <s v="4.4 - Educación"/>
    <s v="4.4.04 - Educación superior"/>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s v="4 - SERVICIOS SOCIALES"/>
    <s v="4.4 - Educación"/>
    <s v="4.4.04 - Educación superior"/>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s v="4 - SERVICIOS SOCIALES"/>
    <s v="4.4 - Educación"/>
    <s v="4.4.04 - Educación superior"/>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s v="4 - SERVICIOS SOCIALES"/>
    <s v="4.4 - Educación"/>
    <s v="4.4.04 - Educación superior"/>
    <s v="2.3 - MATERIALES Y SUMINISTROS"/>
    <s v="2.3.1 - ALIMENTOS Y PRODUCTOS AGROFORESTALES"/>
    <s v="N"/>
    <s v="00 - N/A"/>
    <s v="10 - FONDO GENERAL"/>
    <s v="(en blanco)"/>
    <s v="99 - MULTIPROVINCIAL"/>
    <n v="16108658"/>
    <n v="200000"/>
  </r>
  <r>
    <s v="2024"/>
    <x v="0"/>
    <x v="0"/>
    <x v="0"/>
    <x v="0"/>
    <s v="2 - Poder Ejecutivo"/>
    <s v="0202 - MINISTERIO DE  INTERIOR Y POLICÍA"/>
    <s v="0002 - INSTITUTO POLICIAL DE EDUCACION"/>
    <s v="4 - SERVICIOS SOCIALES"/>
    <s v="4.4 - Educación"/>
    <s v="4.4.04 - Educación superior"/>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s v="4 - SERVICIOS SOCIALES"/>
    <s v="4.4 - Educación"/>
    <s v="4.4.04 - Educación superior"/>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s v="4 - SERVICIOS SOCIALES"/>
    <s v="4.4 - Educación"/>
    <s v="4.4.04 - Educación superior"/>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s v="4 - SERVICIOS SOCIALES"/>
    <s v="4.4 - Educación"/>
    <s v="4.4.04 - Educación superior"/>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s v="4 - SERVICIOS SOCIALES"/>
    <s v="4.4 - Educación"/>
    <s v="4.4.04 - Educación superior"/>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s v="4 - SERVICIOS SOCIALES"/>
    <s v="4.4 - Educación"/>
    <s v="4.4.04 - Educación superior"/>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3 - VIÁTICOS"/>
    <s v="N"/>
    <s v="00 - N/A"/>
    <s v="10 - FONDO GENERAL"/>
    <s v="(en blanco)"/>
    <s v="99 - MULTIPROVINCIAL"/>
    <n v="500000"/>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s v="1 - SERVICIOS  GENERALES"/>
    <s v="1.4 - Justicia, orden público y seguridad"/>
    <s v="1.4.05 - Servicios de migraciones"/>
    <s v="2.1 - REMUNERACIONES Y CONTRIBUCIONES"/>
    <s v="2.1.1 - REMUNERACIONES"/>
    <s v="N"/>
    <s v="00 - N/A"/>
    <s v="10 - FONDO GENERAL"/>
    <s v="(en blanco)"/>
    <s v="99 - MULTIPROVINCIAL"/>
    <n v="49898522"/>
    <n v="7133229.2999999998"/>
  </r>
  <r>
    <s v="2024"/>
    <x v="0"/>
    <x v="0"/>
    <x v="0"/>
    <x v="0"/>
    <s v="2 - Poder Ejecutivo"/>
    <s v="0202 - MINISTERIO DE  INTERIOR Y POLICÍA"/>
    <s v="0003 - INSTITUTO NACIONAL DE MIGRACION"/>
    <s v="1 - SERVICIOS  GENERALES"/>
    <s v="1.4 - Justicia, orden público y seguridad"/>
    <s v="1.4.05 - Servicios de migraciones"/>
    <s v="2.1 - REMUNERACIONES Y CONTRIBUCIONES"/>
    <s v="2.1.2 - SOBRESUELDOS"/>
    <s v="N"/>
    <s v="00 - N/A"/>
    <s v="10 - FONDO GENERAL"/>
    <s v="(en blanco)"/>
    <s v="99 - MULTIPROVINCIAL"/>
    <n v="9963650"/>
    <n v="424000"/>
  </r>
  <r>
    <s v="2024"/>
    <x v="0"/>
    <x v="0"/>
    <x v="0"/>
    <x v="0"/>
    <s v="2 - Poder Ejecutivo"/>
    <s v="0202 - MINISTERIO DE  INTERIOR Y POLICÍA"/>
    <s v="0003 - INSTITUTO NACIONAL DE MIGRACION"/>
    <s v="1 - SERVICIOS  GENERALES"/>
    <s v="1.4 - Justicia, orden público y seguridad"/>
    <s v="1.4.05 - Servicios de migraciones"/>
    <s v="2.1 - REMUNERACIONES Y CONTRIBUCIONES"/>
    <s v="2.1.3 - DIETAS Y GASTOS DE REPRESENTACIÓN"/>
    <s v="N"/>
    <s v="00 - N/A"/>
    <s v="10 - FONDO GENERAL"/>
    <s v="(en blanco)"/>
    <s v="99 - MULTIPROVINCIAL"/>
    <n v="80000"/>
    <n v="7833.6"/>
  </r>
  <r>
    <s v="2024"/>
    <x v="0"/>
    <x v="0"/>
    <x v="0"/>
    <x v="0"/>
    <s v="2 - Poder Ejecutivo"/>
    <s v="0202 - MINISTERIO DE  INTERIOR Y POLICÍA"/>
    <s v="0003 - INSTITUTO NACIONAL DE MIGRACION"/>
    <s v="1 - SERVICIOS  GENERALES"/>
    <s v="1.4 - Justicia, orden público y seguridad"/>
    <s v="1.4.05 - Servicios de migraciones"/>
    <s v="2.1 - REMUNERACIONES Y CONTRIBUCIONES"/>
    <s v="2.1.5 - CONTRIBUCIONES A LA SEGURIDAD SOCIAL"/>
    <s v="N"/>
    <s v="00 - N/A"/>
    <s v="10 - FONDO GENERAL"/>
    <s v="(en blanco)"/>
    <s v="99 - MULTIPROVINCIAL"/>
    <n v="6300000"/>
    <n v="1058810.3199999998"/>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1 - SERVICIOS BÁSICOS"/>
    <s v="N"/>
    <s v="00 - N/A"/>
    <s v="10 - FONDO GENERAL"/>
    <s v="(en blanco)"/>
    <s v="99 - MULTIPROVINCIAL"/>
    <n v="4579309"/>
    <n v="562199.34"/>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3 - VIÁTICOS"/>
    <s v="N"/>
    <s v="00 - N/A"/>
    <s v="10 - FONDO GENERAL"/>
    <s v="(en blanco)"/>
    <s v="99 - MULTIPROVINCIAL"/>
    <n v="1677784"/>
    <n v="5600"/>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4 - TRANSPORTE Y ALMACENAJE"/>
    <s v="N"/>
    <s v="00 - N/A"/>
    <s v="10 - FONDO GENERAL"/>
    <s v="(en blanco)"/>
    <s v="99 - MULTIPROVINCIAL"/>
    <n v="50000"/>
    <n v="24750"/>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5 - ALQUILERES Y RENTAS"/>
    <s v="N"/>
    <s v="00 - N/A"/>
    <s v="10 - FONDO GENERAL"/>
    <s v="(en blanco)"/>
    <s v="99 - MULTIPROVINCIAL"/>
    <n v="8861403"/>
    <n v="1087921.07"/>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6 - SEGUROS"/>
    <s v="N"/>
    <s v="00 - N/A"/>
    <s v="10 - FONDO GENERAL"/>
    <s v="(en blanco)"/>
    <s v="99 - MULTIPROVINCIAL"/>
    <n v="4000000"/>
    <n v="300369"/>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967920"/>
    <n v="6834.63"/>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8 - OTROS SERVICIOS NO INCLUIDOS EN CONCEPTOS ANTERIORES"/>
    <s v="N"/>
    <s v="00 - N/A"/>
    <s v="10 - FONDO GENERAL"/>
    <s v="(en blanco)"/>
    <s v="99 - MULTIPROVINCIAL"/>
    <n v="6421880"/>
    <n v="103333.21"/>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s v="1 - SERVICIOS  GENERALES"/>
    <s v="1.4 - Justicia, orden público y seguridad"/>
    <s v="1.4.05 - Servicios de migraciones"/>
    <s v="2.2 - CONTRATACIÓN DE SERVICIOS"/>
    <s v="2.2.9 - OTRAS CONTRATACIONES DE SERVICIOS"/>
    <s v="N"/>
    <s v="00 - N/A"/>
    <s v="10 - FONDO GENERAL"/>
    <s v="(en blanco)"/>
    <s v="99 - MULTIPROVINCIAL"/>
    <n v="3584000"/>
    <n v="202921.59999999998"/>
  </r>
  <r>
    <s v="2024"/>
    <x v="0"/>
    <x v="0"/>
    <x v="0"/>
    <x v="0"/>
    <s v="2 - Poder Ejecutivo"/>
    <s v="0202 - MINISTERIO DE  INTERIOR Y POLICÍA"/>
    <s v="0003 - INSTITUTO NACIONAL DE MIGRACION"/>
    <s v="1 - SERVICIOS  GENERALES"/>
    <s v="1.4 - Justicia, orden público y seguridad"/>
    <s v="1.4.05 - Servicios de migraciones"/>
    <s v="2.3 - MATERIALES Y SUMINISTROS"/>
    <s v="2.3.1 - ALIMENTOS Y PRODUCTOS AGROFORESTALES"/>
    <s v="N"/>
    <s v="00 - N/A"/>
    <s v="10 - FONDO GENERAL"/>
    <s v="(en blanco)"/>
    <s v="99 - MULTIPROVINCIAL"/>
    <n v="471559"/>
    <n v="1415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3 - PAPEL, CARTÓN E IMPRESOS"/>
    <s v="N"/>
    <s v="00 - N/A"/>
    <s v="10 - FONDO GENERAL"/>
    <s v="(en blanco)"/>
    <s v="99 - MULTIPROVINCIAL"/>
    <n v="6122100"/>
    <n v="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s v="1 - SERVICIOS  GENERALES"/>
    <s v="1.4 - Justicia, orden público y seguridad"/>
    <s v="1.4.05 - Servicios de migraciones"/>
    <s v="2.3 - MATERIALES Y SUMINISTROS"/>
    <s v="2.3.9 - PRODUCTOS Y ÚTILES VARIOS"/>
    <s v="N"/>
    <s v="00 - N/A"/>
    <s v="10 - FONDO GENERAL"/>
    <s v="(en blanco)"/>
    <s v="99 - MULTIPROVINCIAL"/>
    <n v="2026840"/>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1 - REMUNERACIONES"/>
    <s v="N"/>
    <s v="00 - N/A"/>
    <s v="10 - FONDO GENERAL"/>
    <s v="(en blanco)"/>
    <s v="01 - DISTRITO NACIONAL"/>
    <n v="92579142"/>
    <n v="6723493.6500000004"/>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1872007"/>
    <n v="1040199.7"/>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1 - SERVICIOS BÁSICOS"/>
    <s v="N"/>
    <s v="00 - N/A"/>
    <s v="10 - FONDO GENERAL"/>
    <s v="(en blanco)"/>
    <s v="01 - DISTRITO NACIONAL"/>
    <n v="2418412"/>
    <n v="469357.54"/>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9 - PRODUCTOS Y ÚTILES VARIOS"/>
    <s v="N"/>
    <s v="00 - N/A"/>
    <s v="10 - FONDO GENERAL"/>
    <s v="(en blanco)"/>
    <s v="01 - DISTRITO NACIONAL"/>
    <n v="2312709"/>
    <n v="450754.1"/>
  </r>
  <r>
    <s v="2024"/>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1 - REMUNERACIONES"/>
    <s v="N"/>
    <s v="00 - N/A"/>
    <s v="10 - FONDO GENERAL"/>
    <s v="(en blanco)"/>
    <s v="99 - MULTIPROVINCIAL"/>
    <n v="354042588"/>
    <n v="27627921"/>
  </r>
  <r>
    <s v="2024"/>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2 - SOBRESUELDOS"/>
    <s v="N"/>
    <s v="00 - N/A"/>
    <s v="10 - FONDO GENERAL"/>
    <s v="(en blanco)"/>
    <s v="99 - MULTIPROVINCIAL"/>
    <n v="25819810"/>
    <n v="2022800"/>
  </r>
  <r>
    <s v="2024"/>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5 - CONTRIBUCIONES A LA SEGURIDAD SOCIAL"/>
    <s v="N"/>
    <s v="00 - N/A"/>
    <s v="10 - FONDO GENERAL"/>
    <s v="(en blanco)"/>
    <s v="99 - MULTIPROVINCIAL"/>
    <n v="18731883"/>
    <n v="1551381.1800000002"/>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1 - SERVICIOS BÁSICOS"/>
    <s v="N"/>
    <s v="00 - N/A"/>
    <s v="10 - FONDO GENERAL"/>
    <s v="(en blanco)"/>
    <s v="99 - MULTIPROVINCIAL"/>
    <n v="13693720"/>
    <n v="1040664.05"/>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3 - VIÁTICOS"/>
    <s v="N"/>
    <s v="00 - N/A"/>
    <s v="10 - FONDO GENERAL"/>
    <s v="(en blanco)"/>
    <s v="99 - MULTIPROVINCIAL"/>
    <n v="6001800"/>
    <n v="40495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5 - ALQUILERES Y RENTAS"/>
    <s v="N"/>
    <s v="00 - N/A"/>
    <s v="10 - FONDO GENERAL"/>
    <s v="(en blanco)"/>
    <s v="99 - MULTIPROVINCIAL"/>
    <n v="7760000"/>
    <n v="61542.26"/>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1 - REMUNERACIONES"/>
    <s v="N"/>
    <s v="00 - N/A"/>
    <s v="10 - FONDO GENERAL"/>
    <s v="(en blanco)"/>
    <s v="01 - DISTRITO NACIONAL"/>
    <n v="18952961"/>
    <n v="2998775.36"/>
  </r>
  <r>
    <s v="2024"/>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800000"/>
    <n v="464033.68000000005"/>
  </r>
  <r>
    <s v="2024"/>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1 - SERVICIOS BÁSICOS"/>
    <s v="N"/>
    <s v="00 - N/A"/>
    <s v="10 - FONDO GENERAL"/>
    <s v="(en blanco)"/>
    <s v="01 - DISTRITO NACIONAL"/>
    <n v="525000"/>
    <n v="39350.15"/>
  </r>
  <r>
    <s v="2024"/>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s v="2 - SERVICIOS ECONÓMICOS"/>
    <s v="2.6 - Transporte"/>
    <s v="2.6.01 - Transporte por carretera"/>
    <s v="2.1 - REMUNERACIONES Y CONTRIBUCIONES"/>
    <s v="2.1.1 - REMUNERACIONES"/>
    <s v="N"/>
    <s v="00 - N/A"/>
    <s v="10 - FONDO GENERAL"/>
    <s v="(en blanco)"/>
    <s v="99 - MULTIPROVINCIAL"/>
    <n v="815586285"/>
    <n v="61953943.18"/>
  </r>
  <r>
    <s v="2024"/>
    <x v="0"/>
    <x v="0"/>
    <x v="0"/>
    <x v="0"/>
    <s v="2 - Poder Ejecutivo"/>
    <s v="0202 - MINISTERIO DE  INTERIOR Y POLICÍA"/>
    <s v="0005 - DIRECCION GENERAL DE SEGURIDAD DE TRANSITO Y TRANSPORTE TERRESTRE (DIGESETT)"/>
    <s v="2 - SERVICIOS ECONÓMICOS"/>
    <s v="2.6 - Transporte"/>
    <s v="2.6.01 - Transporte por carretera"/>
    <s v="2.1 - REMUNERACIONES Y CONTRIBUCIONES"/>
    <s v="2.1.5 - CONTRIBUCIONES A LA SEGURIDAD SOCIAL"/>
    <s v="N"/>
    <s v="00 - N/A"/>
    <s v="10 - FONDO GENERAL"/>
    <s v="(en blanco)"/>
    <s v="99 - MULTIPROVINCIAL"/>
    <n v="54568201"/>
    <n v="4423894.32"/>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1 - SERVICIOS BÁSICOS"/>
    <s v="N"/>
    <s v="00 - N/A"/>
    <s v="10 - FONDO GENERAL"/>
    <s v="(en blanco)"/>
    <s v="99 - MULTIPROVINCIAL"/>
    <n v="36678490"/>
    <n v="4178088.4400000004"/>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2 - PUBLICIDAD, IMPRESIÓN Y ENCUADERNACIÓN"/>
    <s v="N"/>
    <s v="00 - N/A"/>
    <s v="10 - FONDO GENERAL"/>
    <s v="(en blanco)"/>
    <s v="99 - MULTIPROVINCIAL"/>
    <n v="2500000"/>
    <n v="0"/>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3 - VIÁTICOS"/>
    <s v="N"/>
    <s v="00 - N/A"/>
    <s v="10 - FONDO GENERAL"/>
    <s v="(en blanco)"/>
    <s v="99 - MULTIPROVINCIAL"/>
    <n v="5700000"/>
    <n v="669550"/>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5 - ALQUILERES Y RENTAS"/>
    <s v="N"/>
    <s v="00 - N/A"/>
    <s v="10 - FONDO GENERAL"/>
    <s v="(en blanco)"/>
    <s v="99 - MULTIPROVINCIAL"/>
    <n v="18291824"/>
    <n v="1214275.01"/>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6 - SEGUROS"/>
    <s v="N"/>
    <s v="00 - N/A"/>
    <s v="10 - FONDO GENERAL"/>
    <s v="(en blanco)"/>
    <s v="99 - MULTIPROVINCIAL"/>
    <n v="27008045"/>
    <n v="0"/>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2 - TEXTILES Y VESTUARIOS"/>
    <s v="N"/>
    <s v="00 - N/A"/>
    <s v="10 - FONDO GENERAL"/>
    <s v="(en blanco)"/>
    <s v="99 - MULTIPROVINCIAL"/>
    <n v="4100000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7 - COMBUSTIBLES, LUBRICANTES, PRODUCTOS QUÍMICOS Y CONEXOS"/>
    <s v="N"/>
    <s v="00 - N/A"/>
    <s v="10 - FONDO GENERAL"/>
    <s v="(en blanco)"/>
    <s v="99 - MULTIPROVINCIAL"/>
    <n v="105880450"/>
    <n v="0"/>
  </r>
  <r>
    <s v="2024"/>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s v="1 - SERVICIOS  GENERALES"/>
    <s v="1.4 - Justicia, orden público y seguridad"/>
    <s v="1.4.02 - Servicios de protección contra incendios"/>
    <s v="2.1 - REMUNERACIONES Y CONTRIBUCIONES"/>
    <s v="2.1.1 - REMUNERACIONES"/>
    <s v="N"/>
    <s v="00 - N/A"/>
    <s v="10 - FONDO GENERAL"/>
    <s v="(en blanco)"/>
    <s v="01 - DISTRITO NACIONAL"/>
    <n v="34206024"/>
    <n v="2483692.6599999997"/>
  </r>
  <r>
    <s v="2024"/>
    <x v="0"/>
    <x v="0"/>
    <x v="0"/>
    <x v="0"/>
    <s v="2 - Poder Ejecutivo"/>
    <s v="0202 - MINISTERIO DE  INTERIOR Y POLICÍA"/>
    <s v="0006 - CUERPO DE BOMBEROS SANTO DOMINGO ES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4830131"/>
    <n v="384351.69"/>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1 - SERVICIOS BÁSICOS"/>
    <s v="N"/>
    <s v="00 - N/A"/>
    <s v="10 - FONDO GENERAL"/>
    <s v="(en blanco)"/>
    <s v="01 - DISTRITO NACIONAL"/>
    <n v="1275000"/>
    <n v="0"/>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6 - SEGUROS"/>
    <s v="N"/>
    <s v="00 - N/A"/>
    <s v="10 - FONDO GENERAL"/>
    <s v="(en blanco)"/>
    <s v="01 - DISTRITO NACIONAL"/>
    <n v="525000"/>
    <n v="70824.960000000006"/>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2229912"/>
    <n v="39931.199999999997"/>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0000"/>
    <n v="16703.28"/>
  </r>
  <r>
    <s v="2024"/>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1 - ALIMENTOS Y PRODUCTOS AGROFORESTALES"/>
    <s v="N"/>
    <s v="00 - N/A"/>
    <s v="10 - FONDO GENERAL"/>
    <s v="(en blanco)"/>
    <s v="01 - DISTRITO NACIONAL"/>
    <n v="4100000"/>
    <n v="299984.5"/>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5 - CUERO, CAUCHO Y PLÁSTICO"/>
    <s v="N"/>
    <s v="00 - N/A"/>
    <s v="10 - FONDO GENERAL"/>
    <s v="(en blanco)"/>
    <s v="01 - DISTRITO NACIONAL"/>
    <n v="700000"/>
    <n v="5900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4136000"/>
    <n v="286416"/>
  </r>
  <r>
    <s v="2024"/>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9 - PRODUCTOS Y ÚTILES VARIOS"/>
    <s v="N"/>
    <s v="00 - N/A"/>
    <s v="10 - FONDO GENERAL"/>
    <s v="(en blanco)"/>
    <s v="01 - DISTRITO NACIONAL"/>
    <n v="1675000"/>
    <n v="211326.2"/>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1 - REMUNERACIONES Y CONTRIBUCIONES"/>
    <s v="2.1.1 - REMUNERACIONES"/>
    <s v="N"/>
    <s v="00 - N/A"/>
    <s v="10 - FONDO GENERAL"/>
    <s v="(en blanco)"/>
    <s v="01 - DISTRITO NACIONAL"/>
    <n v="14675425"/>
    <n v="1102773.51"/>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133800"/>
    <n v="170819.69"/>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1 - SERVICIOS BÁSICOS"/>
    <s v="N"/>
    <s v="00 - N/A"/>
    <s v="10 - FONDO GENERAL"/>
    <s v="(en blanco)"/>
    <s v="01 - DISTRITO NACIONAL"/>
    <n v="683200"/>
    <n v="42271.74"/>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764000"/>
    <n v="129982"/>
  </r>
  <r>
    <s v="2024"/>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9 - PRODUCTOS Y ÚTILES VARIOS"/>
    <s v="N"/>
    <s v="00 - N/A"/>
    <s v="10 - FONDO GENERAL"/>
    <s v="(en blanco)"/>
    <s v="01 - DISTRITO NACIONAL"/>
    <n v="848377"/>
    <n v="86912.9"/>
  </r>
  <r>
    <s v="2024"/>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1 - REMUNERACIONES"/>
    <s v="N"/>
    <s v="00 - N/A"/>
    <s v="10 - FONDO GENERAL"/>
    <s v="(en blanco)"/>
    <s v="99 - MULTIPROVINCIAL"/>
    <n v="46179453"/>
    <n v="3819817.9499999997"/>
  </r>
  <r>
    <s v="2024"/>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2 - SOBRESUELDOS"/>
    <s v="N"/>
    <s v="00 - N/A"/>
    <s v="10 - FONDO GENERAL"/>
    <s v="(en blanco)"/>
    <s v="99 - MULTIPROVINCIAL"/>
    <n v="1847100"/>
    <n v="85450"/>
  </r>
  <r>
    <s v="2024"/>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5 - CONTRIBUCIONES A LA SEGURIDAD SOCIAL"/>
    <s v="N"/>
    <s v="00 - N/A"/>
    <s v="10 - FONDO GENERAL"/>
    <s v="(en blanco)"/>
    <s v="99 - MULTIPROVINCIAL"/>
    <n v="1038582"/>
    <n v="103131.78"/>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1 - SERVICIOS BÁSICOS"/>
    <s v="N"/>
    <s v="00 - N/A"/>
    <s v="10 - FONDO GENERAL"/>
    <s v="(en blanco)"/>
    <s v="99 - MULTIPROVINCIAL"/>
    <n v="1581600"/>
    <n v="163764.85"/>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2 - PUBLICIDAD, IMPRESIÓN Y ENCUADERNACIÓN"/>
    <s v="N"/>
    <s v="00 - N/A"/>
    <s v="10 - FONDO GENERAL"/>
    <s v="(en blanco)"/>
    <s v="99 - MULTIPROVINCIAL"/>
    <n v="0"/>
    <n v="0"/>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1 - ALIMENTOS Y PRODUCTOS AGROFORESTALES"/>
    <s v="N"/>
    <s v="00 - N/A"/>
    <s v="10 - FONDO GENERAL"/>
    <s v="(en blanco)"/>
    <s v="99 - MULTIPROVINCIAL"/>
    <n v="1600000"/>
    <n v="10000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1 - REMUNERACIONES"/>
    <s v="N"/>
    <s v="00 - N/A"/>
    <s v="10 - FONDO GENERAL"/>
    <s v="(en blanco)"/>
    <s v="01 - DISTRITO NACIONAL"/>
    <n v="12604600"/>
    <n v="181810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765000"/>
    <n v="281623.7"/>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1 - SERVICIOS BÁSICOS"/>
    <s v="N"/>
    <s v="00 - N/A"/>
    <s v="10 - FONDO GENERAL"/>
    <s v="(en blanco)"/>
    <s v="01 - DISTRITO NACIONAL"/>
    <n v="810000"/>
    <n v="164027.78"/>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1 - ALIMENTOS Y PRODUCTOS AGROFORESTALES"/>
    <s v="N"/>
    <s v="00 - N/A"/>
    <s v="10 - FONDO GENERAL"/>
    <s v="(en blanco)"/>
    <s v="01 - DISTRITO NACIONAL"/>
    <n v="1800000"/>
    <n v="30000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5 - CUERO, CAUCHO Y PLÁSTICO"/>
    <s v="N"/>
    <s v="00 - N/A"/>
    <s v="10 - FONDO GENERAL"/>
    <s v="(en blanco)"/>
    <s v="01 - DISTRITO NACIONAL"/>
    <n v="60000"/>
    <n v="4170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907000"/>
    <n v="294500.01"/>
  </r>
  <r>
    <s v="2024"/>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s v="4 - SERVICIOS SOCIALES"/>
    <s v="4.2 - Salud"/>
    <s v="4.2.02 - Servicios hospitalarios"/>
    <s v="2.1 - REMUNERACIONES Y CONTRIBUCIONES"/>
    <s v="2.1.1 - REMUNERACIONES"/>
    <s v="N"/>
    <s v="00 - N/A"/>
    <s v="10 - FONDO GENERAL"/>
    <s v="(en blanco)"/>
    <s v="99 - MULTIPROVINCIAL"/>
    <n v="720765182"/>
    <n v="67000101.349999994"/>
  </r>
  <r>
    <s v="2024"/>
    <x v="0"/>
    <x v="0"/>
    <x v="0"/>
    <x v="0"/>
    <s v="2 - Poder Ejecutivo"/>
    <s v="0202 - MINISTERIO DE  INTERIOR Y POLICÍA"/>
    <s v="0008 - HOSPITAL GENERAL DOCENTE DE LA POLICIA NACIONAL"/>
    <s v="4 - SERVICIOS SOCIALES"/>
    <s v="4.2 - Salud"/>
    <s v="4.2.02 - Servicios hospitalarios"/>
    <s v="2.1 - REMUNERACIONES Y CONTRIBUCIONES"/>
    <s v="2.1.2 - SOBRESUELDOS"/>
    <s v="N"/>
    <s v="00 - N/A"/>
    <s v="10 - FONDO GENERAL"/>
    <s v="(en blanco)"/>
    <s v="99 - MULTIPROVINCIAL"/>
    <n v="7920000"/>
    <n v="600000"/>
  </r>
  <r>
    <s v="2024"/>
    <x v="0"/>
    <x v="0"/>
    <x v="0"/>
    <x v="0"/>
    <s v="2 - Poder Ejecutivo"/>
    <s v="0202 - MINISTERIO DE  INTERIOR Y POLICÍA"/>
    <s v="0008 - HOSPITAL GENERAL DOCENTE DE LA POLICIA NACIONAL"/>
    <s v="4 - SERVICIOS SOCIALES"/>
    <s v="4.2 - Salud"/>
    <s v="4.2.02 - Servicios hospitalarios"/>
    <s v="2.1 - REMUNERACIONES Y CONTRIBUCIONES"/>
    <s v="2.1.5 - CONTRIBUCIONES A LA SEGURIDAD SOCIAL"/>
    <s v="N"/>
    <s v="00 - N/A"/>
    <s v="10 - FONDO GENERAL"/>
    <s v="(en blanco)"/>
    <s v="99 - MULTIPROVINCIAL"/>
    <n v="60357145"/>
    <n v="6692547.9100000001"/>
  </r>
  <r>
    <s v="2024"/>
    <x v="0"/>
    <x v="0"/>
    <x v="0"/>
    <x v="0"/>
    <s v="2 - Poder Ejecutivo"/>
    <s v="0202 - MINISTERIO DE  INTERIOR Y POLICÍA"/>
    <s v="0008 - HOSPITAL GENERAL DOCENTE DE LA POLICIA NACIONAL"/>
    <s v="4 - SERVICIOS SOCIALES"/>
    <s v="4.2 - Salud"/>
    <s v="4.2.02 - Servicios hospitalarios"/>
    <s v="2.2 - CONTRATACIÓN DE SERVICIOS"/>
    <s v="2.2.1 - SERVICIOS BÁSICOS"/>
    <s v="N"/>
    <s v="00 - N/A"/>
    <s v="10 - FONDO GENERAL"/>
    <s v="(en blanco)"/>
    <s v="99 - MULTIPROVINCIAL"/>
    <n v="2400000"/>
    <n v="156566.04999999999"/>
  </r>
  <r>
    <s v="2024"/>
    <x v="0"/>
    <x v="0"/>
    <x v="0"/>
    <x v="0"/>
    <s v="2 - Poder Ejecutivo"/>
    <s v="0202 - MINISTERIO DE  INTERIOR Y POLICÍA"/>
    <s v="0008 - HOSPITAL GENERAL DOCENTE DE LA POLICIA NACIONAL"/>
    <s v="4 - SERVICIOS SOCIALES"/>
    <s v="4.2 - Salud"/>
    <s v="4.2.02 - Servicios hospitalarios"/>
    <s v="2.2 - CONTRATACIÓN DE SERVICIOS"/>
    <s v="2.2.4 - TRANSPORTE Y ALMACENAJE"/>
    <s v="N"/>
    <s v="00 - N/A"/>
    <s v="10 - FONDO GENERAL"/>
    <s v="(en blanco)"/>
    <s v="99 - MULTIPROVINCIAL"/>
    <n v="0"/>
    <n v="4210.1000000000004"/>
  </r>
  <r>
    <s v="2024"/>
    <x v="0"/>
    <x v="0"/>
    <x v="0"/>
    <x v="0"/>
    <s v="2 - Poder Ejecutivo"/>
    <s v="0202 - MINISTERIO DE  INTERIOR Y POLICÍA"/>
    <s v="0008 - HOSPITAL GENERAL DOCENTE DE LA POLICIA NACIONAL"/>
    <s v="4 - SERVICIOS SOCIALES"/>
    <s v="4.2 - Salud"/>
    <s v="4.2.02 - Servicios hospitalarios"/>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s v="4 - SERVICIOS SOCIALES"/>
    <s v="4.2 - Salud"/>
    <s v="4.2.02 - Servicios hospitalarios"/>
    <s v="2.2 - CONTRATACIÓN DE SERVICIOS"/>
    <s v="2.2.6 - SEGUROS"/>
    <s v="N"/>
    <s v="00 - N/A"/>
    <s v="10 - FONDO GENERAL"/>
    <s v="(en blanco)"/>
    <s v="99 - MULTIPROVINCIAL"/>
    <n v="0"/>
    <n v="0"/>
  </r>
  <r>
    <s v="2024"/>
    <x v="0"/>
    <x v="0"/>
    <x v="0"/>
    <x v="0"/>
    <s v="2 - Poder Ejecutivo"/>
    <s v="0202 - MINISTERIO DE  INTERIOR Y POLICÍA"/>
    <s v="0008 - HOSPITAL GENERAL DOCENTE DE LA POLICIA NACIONAL"/>
    <s v="4 - SERVICIOS SOCIALES"/>
    <s v="4.2 - Salud"/>
    <s v="4.2.02 - Servicios hospitalarios"/>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s v="4 - SERVICIOS SOCIALES"/>
    <s v="4.2 - Salud"/>
    <s v="4.2.02 - Servicios hospitalarios"/>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s v="4 - SERVICIOS SOCIALES"/>
    <s v="4.2 - Salud"/>
    <s v="4.2.02 - Servicios hospitalarios"/>
    <s v="2.3 - MATERIALES Y SUMINISTROS"/>
    <s v="2.3.1 - ALIMENTOS Y PRODUCTOS AGROFORESTALES"/>
    <s v="N"/>
    <s v="00 - N/A"/>
    <s v="10 - FONDO GENERAL"/>
    <s v="(en blanco)"/>
    <s v="99 - MULTIPROVINCIAL"/>
    <n v="16800000"/>
    <n v="0"/>
  </r>
  <r>
    <s v="2024"/>
    <x v="0"/>
    <x v="0"/>
    <x v="0"/>
    <x v="0"/>
    <s v="2 - Poder Ejecutivo"/>
    <s v="0202 - MINISTERIO DE  INTERIOR Y POLICÍA"/>
    <s v="0008 - HOSPITAL GENERAL DOCENTE DE LA POLICIA NACIONAL"/>
    <s v="4 - SERVICIOS SOCIALES"/>
    <s v="4.2 - Salud"/>
    <s v="4.2.02 - Servicios hospitalarios"/>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s v="4 - SERVICIOS SOCIALES"/>
    <s v="4.2 - Salud"/>
    <s v="4.2.02 - Servicios hospitalarios"/>
    <s v="2.3 - MATERIALES Y SUMINISTROS"/>
    <s v="2.3.3 - PAPEL, CARTÓN E IMPRESOS"/>
    <s v="N"/>
    <s v="00 - N/A"/>
    <s v="10 - FONDO GENERAL"/>
    <s v="(en blanco)"/>
    <s v="99 - MULTIPROVINCIAL"/>
    <n v="5382675"/>
    <n v="0"/>
  </r>
  <r>
    <s v="2024"/>
    <x v="0"/>
    <x v="0"/>
    <x v="0"/>
    <x v="0"/>
    <s v="2 - Poder Ejecutivo"/>
    <s v="0202 - MINISTERIO DE  INTERIOR Y POLICÍA"/>
    <s v="0008 - HOSPITAL GENERAL DOCENTE DE LA POLICIA NACIONAL"/>
    <s v="4 - SERVICIOS SOCIALES"/>
    <s v="4.2 - Salud"/>
    <s v="4.2.02 - Servicios hospitalarios"/>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s v="4 - SERVICIOS SOCIALES"/>
    <s v="4.2 - Salud"/>
    <s v="4.2.02 - Servicios hospitalarios"/>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s v="4 - SERVICIOS SOCIALES"/>
    <s v="4.2 - Salud"/>
    <s v="4.2.02 - Servicios hospitalarios"/>
    <s v="2.3 - MATERIALES Y SUMINISTROS"/>
    <s v="2.3.7 - COMBUSTIBLES, LUBRICANTES, PRODUCTOS QUÍMICOS Y CONEXOS"/>
    <s v="N"/>
    <s v="00 - N/A"/>
    <s v="10 - FONDO GENERAL"/>
    <s v="(en blanco)"/>
    <s v="99 - MULTIPROVINCIAL"/>
    <n v="35460000"/>
    <n v="1543325.93"/>
  </r>
  <r>
    <s v="2024"/>
    <x v="0"/>
    <x v="0"/>
    <x v="0"/>
    <x v="0"/>
    <s v="2 - Poder Ejecutivo"/>
    <s v="0202 - MINISTERIO DE  INTERIOR Y POLICÍA"/>
    <s v="0008 - HOSPITAL GENERAL DOCENTE DE LA POLICIA NACIONAL"/>
    <s v="4 - SERVICIOS SOCIALES"/>
    <s v="4.2 - Salud"/>
    <s v="4.2.02 - Servicios hospitalarios"/>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s v="4 - SERVICIOS SOCIALES"/>
    <s v="4.2 - Salud"/>
    <s v="4.2.02 - Servicios hospitalarios"/>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1 - REMUNERACIONES"/>
    <s v="N"/>
    <s v="00 - N/A"/>
    <s v="10 - FONDO GENERAL"/>
    <s v="(en blanco)"/>
    <s v="99 - MULTIPROVINCIAL"/>
    <n v="32541513"/>
    <n v="3177000"/>
  </r>
  <r>
    <s v="2024"/>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2 - SOBRESUELDOS"/>
    <s v="N"/>
    <s v="00 - N/A"/>
    <s v="10 - FONDO GENERAL"/>
    <s v="(en blanco)"/>
    <s v="99 - MULTIPROVINCIAL"/>
    <n v="7792800"/>
    <n v="634900"/>
  </r>
  <r>
    <s v="2024"/>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5 - CONTRIBUCIONES A LA SEGURIDAD SOCIAL"/>
    <s v="N"/>
    <s v="00 - N/A"/>
    <s v="10 - FONDO GENERAL"/>
    <s v="(en blanco)"/>
    <s v="99 - MULTIPROVINCIAL"/>
    <n v="2170044"/>
    <n v="225567"/>
  </r>
  <r>
    <s v="2024"/>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1 - SERVICIOS BÁSICOS"/>
    <s v="N"/>
    <s v="00 - N/A"/>
    <s v="10 - FONDO GENERAL"/>
    <s v="(en blanco)"/>
    <s v="99 - MULTIPROVINCIAL"/>
    <n v="1220400"/>
    <n v="1665"/>
  </r>
  <r>
    <s v="2024"/>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1450087"/>
    <n v="55224"/>
  </r>
  <r>
    <s v="2024"/>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1 - REMUNERACIONES Y CONTRIBUCIONES"/>
    <s v="2.1.1 - REMUNERACIONES"/>
    <s v="N"/>
    <s v="00 - N/A"/>
    <s v="10 - FONDO GENERAL"/>
    <s v="(en blanco)"/>
    <s v="01 - DISTRITO NACIONAL"/>
    <n v="9859095"/>
    <n v="696075"/>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351000"/>
    <n v="107822.03"/>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1 - SERVICIOS BÁSICOS"/>
    <s v="N"/>
    <s v="00 - N/A"/>
    <s v="10 - FONDO GENERAL"/>
    <s v="(en blanco)"/>
    <s v="01 - DISTRITO NACIONAL"/>
    <n v="2030000"/>
    <n v="426845.69"/>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2040000"/>
    <n v="336230"/>
  </r>
  <r>
    <s v="2024"/>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1 - REMUNERACIONES Y CONTRIBUCIONES"/>
    <s v="2.1.1 - REMUNERACIONES"/>
    <s v="N"/>
    <s v="00 - N/A"/>
    <s v="10 - FONDO GENERAL"/>
    <s v="(en blanco)"/>
    <s v="01 - DISTRITO NACIONAL"/>
    <n v="16973000"/>
    <n v="1307256.76"/>
  </r>
  <r>
    <s v="2024"/>
    <x v="0"/>
    <x v="0"/>
    <x v="0"/>
    <x v="0"/>
    <s v="2 - Poder Ejecutivo"/>
    <s v="0202 - MINISTERIO DE  INTERIOR Y POLICÍA"/>
    <s v="0010 - CUERPO DE BOMBEROS DE SANTO DOMINGO OES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204682"/>
    <n v="202267.22999999998"/>
  </r>
  <r>
    <s v="2024"/>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1 - SERVICIOS BÁSICOS"/>
    <s v="N"/>
    <s v="00 - N/A"/>
    <s v="10 - FONDO GENERAL"/>
    <s v="(en blanco)"/>
    <s v="01 - DISTRITO NACIONAL"/>
    <n v="852000"/>
    <n v="139464.89000000001"/>
  </r>
  <r>
    <s v="2024"/>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6 - SEGUROS"/>
    <s v="N"/>
    <s v="00 - N/A"/>
    <s v="10 - FONDO GENERAL"/>
    <s v="(en blanco)"/>
    <s v="01 - DISTRITO NACIONAL"/>
    <n v="263000"/>
    <n v="179813.95"/>
  </r>
  <r>
    <s v="2024"/>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s v="1 - SERVICIOS  GENERALES"/>
    <s v="1.3 - Defensa nacional"/>
    <s v="1.3.01 - Defensa militar"/>
    <s v="2.1 - REMUNERACIONES Y CONTRIBUCIONES"/>
    <s v="2.1.1 - REMUNERACIONES"/>
    <s v="N"/>
    <s v="00 - N/A"/>
    <s v="10 - FONDO GENERAL"/>
    <s v="(en blanco)"/>
    <s v="99 - MULTIPROVINCIAL"/>
    <n v="5909588471"/>
    <n v="445026959.62"/>
  </r>
  <r>
    <s v="2024"/>
    <x v="0"/>
    <x v="0"/>
    <x v="0"/>
    <x v="0"/>
    <s v="2 - Poder Ejecutivo"/>
    <s v="0203 - MINISTERIO DE DEFENSA"/>
    <s v="0001 - ARMADA DE LA REPUBLICA DOMINICANA"/>
    <s v="1 - SERVICIOS  GENERALES"/>
    <s v="1.3 - Defensa nacional"/>
    <s v="1.3.01 - Defensa militar"/>
    <s v="2.1 - REMUNERACIONES Y CONTRIBUCIONES"/>
    <s v="2.1.2 - SOBRESUELDOS"/>
    <s v="N"/>
    <s v="00 - N/A"/>
    <s v="10 - FONDO GENERAL"/>
    <s v="(en blanco)"/>
    <s v="99 - MULTIPROVINCIAL"/>
    <n v="100582722"/>
    <n v="7317569.75"/>
  </r>
  <r>
    <s v="2024"/>
    <x v="0"/>
    <x v="0"/>
    <x v="0"/>
    <x v="0"/>
    <s v="2 - Poder Ejecutivo"/>
    <s v="0203 - MINISTERIO DE DEFENSA"/>
    <s v="0001 - ARMADA DE LA REPUBLICA DOMINICANA"/>
    <s v="1 - SERVICIOS  GENERALES"/>
    <s v="1.3 - Defensa nacional"/>
    <s v="1.3.01 - Defensa militar"/>
    <s v="2.1 - REMUNERACIONES Y CONTRIBUCIONES"/>
    <s v="2.1.5 - CONTRIBUCIONES A LA SEGURIDAD SOCIAL"/>
    <s v="N"/>
    <s v="00 - N/A"/>
    <s v="10 - FONDO GENERAL"/>
    <s v="(en blanco)"/>
    <s v="99 - MULTIPROVINCIAL"/>
    <n v="372613031"/>
    <n v="35352967.969999999"/>
  </r>
  <r>
    <s v="2024"/>
    <x v="0"/>
    <x v="0"/>
    <x v="0"/>
    <x v="0"/>
    <s v="2 - Poder Ejecutivo"/>
    <s v="0203 - MINISTERIO DE DEFENSA"/>
    <s v="0001 - ARMADA DE LA REPUBLICA DOMINICANA"/>
    <s v="1 - SERVICIOS  GENERALES"/>
    <s v="1.3 - Defensa nacional"/>
    <s v="1.3.01 - Defensa militar"/>
    <s v="2.2 - CONTRATACIÓN DE SERVICIOS"/>
    <s v="2.2.1 - SERVICIOS BÁSICOS"/>
    <s v="N"/>
    <s v="00 - N/A"/>
    <s v="10 - FONDO GENERAL"/>
    <s v="(en blanco)"/>
    <s v="99 - MULTIPROVINCIAL"/>
    <n v="97816087"/>
    <n v="7280359.9199999999"/>
  </r>
  <r>
    <s v="2024"/>
    <x v="0"/>
    <x v="0"/>
    <x v="0"/>
    <x v="0"/>
    <s v="2 - Poder Ejecutivo"/>
    <s v="0203 - MINISTERIO DE DEFENSA"/>
    <s v="0001 - ARMADA DE LA REPUBLICA DOMINICANA"/>
    <s v="1 - SERVICIOS  GENERALES"/>
    <s v="1.3 - Defensa nacional"/>
    <s v="1.3.01 - Defensa militar"/>
    <s v="2.2 - CONTRATACIÓN DE SERVICIOS"/>
    <s v="2.2.3 - VIÁTICOS"/>
    <s v="N"/>
    <s v="00 - N/A"/>
    <s v="10 - FONDO GENERAL"/>
    <s v="(en blanco)"/>
    <s v="99 - MULTIPROVINCIAL"/>
    <n v="24500000"/>
    <n v="3269952.2"/>
  </r>
  <r>
    <s v="2024"/>
    <x v="0"/>
    <x v="0"/>
    <x v="0"/>
    <x v="0"/>
    <s v="2 - Poder Ejecutivo"/>
    <s v="0203 - MINISTERIO DE DEFENSA"/>
    <s v="0001 - ARMADA DE LA REPUBLICA DOMINICANA"/>
    <s v="1 - SERVICIOS  GENERALES"/>
    <s v="1.3 - Defensa nacional"/>
    <s v="1.3.01 - Defensa militar"/>
    <s v="2.2 - CONTRATACIÓN DE SERVICIOS"/>
    <s v="2.2.6 - SEGUROS"/>
    <s v="N"/>
    <s v="00 - N/A"/>
    <s v="10 - FONDO GENERAL"/>
    <s v="(en blanco)"/>
    <s v="99 - MULTIPROVINCIAL"/>
    <n v="10906940"/>
    <n v="0"/>
  </r>
  <r>
    <s v="2024"/>
    <x v="0"/>
    <x v="0"/>
    <x v="0"/>
    <x v="0"/>
    <s v="2 - Poder Ejecutivo"/>
    <s v="0203 - MINISTERIO DE DEFENSA"/>
    <s v="0001 - ARMADA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194000000"/>
    <n v="1541855.5"/>
  </r>
  <r>
    <s v="2024"/>
    <x v="0"/>
    <x v="0"/>
    <x v="0"/>
    <x v="0"/>
    <s v="2 - Poder Ejecutivo"/>
    <s v="0203 - MINISTERIO DE DEFENSA"/>
    <s v="0001 - ARMADA DE LA REPUBLICA DOMINICAN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s v="1 - SERVICIOS  GENERALES"/>
    <s v="1.3 - Defensa nacional"/>
    <s v="1.3.01 - Defensa militar"/>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s v="1 - SERVICIOS  GENERALES"/>
    <s v="1.3 - Defensa nacional"/>
    <s v="1.3.01 - Defensa militar"/>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s v="1 - SERVICIOS  GENERALES"/>
    <s v="1.3 - Defensa nacional"/>
    <s v="1.3.01 - Defensa militar"/>
    <s v="2.3 - MATERIALES Y SUMINISTROS"/>
    <s v="2.3.1 - ALIMENTOS Y PRODUCTOS AGROFORESTALES"/>
    <s v="N"/>
    <s v="00 - N/A"/>
    <s v="10 - FONDO GENERAL"/>
    <s v="(en blanco)"/>
    <s v="99 - MULTIPROVINCIAL"/>
    <n v="201914566"/>
    <n v="19222583"/>
  </r>
  <r>
    <s v="2024"/>
    <x v="0"/>
    <x v="0"/>
    <x v="0"/>
    <x v="0"/>
    <s v="2 - Poder Ejecutivo"/>
    <s v="0203 - MINISTERIO DE DEFENSA"/>
    <s v="0001 - ARMADA DE LA REPUBLICA DOMINICANA"/>
    <s v="1 - SERVICIOS  GENERALES"/>
    <s v="1.3 - Defensa nacional"/>
    <s v="1.3.01 - Defensa militar"/>
    <s v="2.3 - MATERIALES Y SUMINISTROS"/>
    <s v="2.3.2 - TEXTILES Y VESTUARIOS"/>
    <s v="N"/>
    <s v="00 - N/A"/>
    <s v="10 - FONDO GENERAL"/>
    <s v="(en blanco)"/>
    <s v="99 - MULTIPROVINCIAL"/>
    <n v="0"/>
    <n v="1767078.8"/>
  </r>
  <r>
    <s v="2024"/>
    <x v="0"/>
    <x v="0"/>
    <x v="0"/>
    <x v="0"/>
    <s v="2 - Poder Ejecutivo"/>
    <s v="0203 - MINISTERIO DE DEFENSA"/>
    <s v="0001 - ARMADA DE LA REPUBLICA DOMINICANA"/>
    <s v="1 - SERVICIOS  GENERALES"/>
    <s v="1.3 - Defensa nacional"/>
    <s v="1.3.01 - Defensa militar"/>
    <s v="2.3 - MATERIALES Y SUMINISTROS"/>
    <s v="2.3.3 - PAPEL, CARTÓN E IMPRESOS"/>
    <s v="N"/>
    <s v="00 - N/A"/>
    <s v="10 - FONDO GENERAL"/>
    <s v="(en blanco)"/>
    <s v="99 - MULTIPROVINCIAL"/>
    <n v="0"/>
    <n v="232312.5"/>
  </r>
  <r>
    <s v="2024"/>
    <x v="0"/>
    <x v="0"/>
    <x v="0"/>
    <x v="0"/>
    <s v="2 - Poder Ejecutivo"/>
    <s v="0203 - MINISTERIO DE DEFENSA"/>
    <s v="0001 - ARMADA DE LA REPUBLICA DOMINICANA"/>
    <s v="1 - SERVICIOS  GENERALES"/>
    <s v="1.3 - Defensa nacional"/>
    <s v="1.3.01 - Defensa militar"/>
    <s v="2.3 - MATERIALES Y SUMINISTROS"/>
    <s v="2.3.5 - CUERO, CAUCHO Y PLÁSTICO"/>
    <s v="N"/>
    <s v="00 - N/A"/>
    <s v="10 - FONDO GENERAL"/>
    <s v="(en blanco)"/>
    <s v="99 - MULTIPROVINCIAL"/>
    <n v="0"/>
    <n v="0"/>
  </r>
  <r>
    <s v="2024"/>
    <x v="0"/>
    <x v="0"/>
    <x v="0"/>
    <x v="0"/>
    <s v="2 - Poder Ejecutivo"/>
    <s v="0203 - MINISTERIO DE DEFENSA"/>
    <s v="0001 - ARMADA DE LA REPUBLICA DOMINICANA"/>
    <s v="1 - SERVICIOS  GENERALES"/>
    <s v="1.3 - Defensa nacional"/>
    <s v="1.3.01 - Defensa militar"/>
    <s v="2.3 - MATERIALES Y SUMINISTROS"/>
    <s v="2.3.6 - PRODUCTOS DE MINERALES, METÁLICOS Y NO METÁLICOS"/>
    <s v="N"/>
    <s v="00 - N/A"/>
    <s v="10 - FONDO GENERAL"/>
    <s v="(en blanco)"/>
    <s v="99 - MULTIPROVINCIAL"/>
    <n v="0"/>
    <n v="17169"/>
  </r>
  <r>
    <s v="2024"/>
    <x v="0"/>
    <x v="0"/>
    <x v="0"/>
    <x v="0"/>
    <s v="2 - Poder Ejecutivo"/>
    <s v="0203 - MINISTERIO DE DEFENSA"/>
    <s v="0001 - ARMADA DE LA REPUBLICA DOMINICANA"/>
    <s v="1 - SERVICIOS  GENERALES"/>
    <s v="1.3 - Defensa nacional"/>
    <s v="1.3.01 - Defensa militar"/>
    <s v="2.3 - MATERIALES Y SUMINISTROS"/>
    <s v="2.3.7 - COMBUSTIBLES, LUBRICANTES, PRODUCTOS QUÍMICOS Y CONEXOS"/>
    <s v="N"/>
    <s v="00 - N/A"/>
    <s v="10 - FONDO GENERAL"/>
    <s v="(en blanco)"/>
    <s v="99 - MULTIPROVINCIAL"/>
    <n v="286945617"/>
    <n v="0"/>
  </r>
  <r>
    <s v="2024"/>
    <x v="0"/>
    <x v="0"/>
    <x v="0"/>
    <x v="0"/>
    <s v="2 - Poder Ejecutivo"/>
    <s v="0203 - MINISTERIO DE DEFENSA"/>
    <s v="0001 - ARMADA DE LA REPUBLICA DOMINICANA"/>
    <s v="1 - SERVICIOS  GENERALES"/>
    <s v="1.3 - Defensa nacional"/>
    <s v="1.3.01 - Defensa militar"/>
    <s v="2.3 - MATERIALES Y SUMINISTROS"/>
    <s v="2.3.9 - PRODUCTOS Y ÚTILES VARIOS"/>
    <s v="N"/>
    <s v="00 - N/A"/>
    <s v="10 - FONDO GENERAL"/>
    <s v="(en blanco)"/>
    <s v="99 - MULTIPROVINCIAL"/>
    <n v="99990468"/>
    <n v="217867.53"/>
  </r>
  <r>
    <s v="2024"/>
    <x v="0"/>
    <x v="0"/>
    <x v="0"/>
    <x v="0"/>
    <s v="2 - Poder Ejecutivo"/>
    <s v="0203 - MINISTERIO DE DEFENSA"/>
    <s v="0001 - ARMADA DE LA REPUBLICA DOMINICANA"/>
    <s v="4 - SERVICIOS SOCIALES"/>
    <s v="4.2 - Salud"/>
    <s v="4.2.02 - Servicios hospitalarios"/>
    <s v="2.1 - REMUNERACIONES Y CONTRIBUCIONES"/>
    <s v="2.1.1 - REMUNERACIONES"/>
    <s v="N"/>
    <s v="00 - N/A"/>
    <s v="10 - FONDO GENERAL"/>
    <s v="(en blanco)"/>
    <s v="99 - MULTIPROVINCIAL"/>
    <n v="279785604"/>
    <n v="27126966.09"/>
  </r>
  <r>
    <s v="2024"/>
    <x v="0"/>
    <x v="0"/>
    <x v="0"/>
    <x v="0"/>
    <s v="2 - Poder Ejecutivo"/>
    <s v="0203 - MINISTERIO DE DEFENSA"/>
    <s v="0001 - ARMADA DE LA REPUBLICA DOMINICANA"/>
    <s v="4 - SERVICIOS SOCIALES"/>
    <s v="4.2 - Salud"/>
    <s v="4.2.02 - Servicios hospitalarios"/>
    <s v="2.1 - REMUNERACIONES Y CONTRIBUCIONES"/>
    <s v="2.1.2 - SOBRESUELDOS"/>
    <s v="N"/>
    <s v="00 - N/A"/>
    <s v="10 - FONDO GENERAL"/>
    <s v="(en blanco)"/>
    <s v="99 - MULTIPROVINCIAL"/>
    <n v="5689992"/>
    <n v="385119.5"/>
  </r>
  <r>
    <s v="2024"/>
    <x v="0"/>
    <x v="0"/>
    <x v="0"/>
    <x v="0"/>
    <s v="2 - Poder Ejecutivo"/>
    <s v="0203 - MINISTERIO DE DEFENSA"/>
    <s v="0001 - ARMADA DE LA REPUBLICA DOMINICANA"/>
    <s v="4 - SERVICIOS SOCIALES"/>
    <s v="4.2 - Salud"/>
    <s v="4.2.02 - Servicios hospitalarios"/>
    <s v="2.3 - MATERIALES Y SUMINISTROS"/>
    <s v="2.3.1 - ALIMENTOS Y PRODUCTOS AGROFORESTALES"/>
    <s v="N"/>
    <s v="00 - N/A"/>
    <s v="10 - FONDO GENERAL"/>
    <s v="(en blanco)"/>
    <s v="99 - MULTIPROVINCIAL"/>
    <n v="5609200"/>
    <n v="503000"/>
  </r>
  <r>
    <s v="2024"/>
    <x v="0"/>
    <x v="0"/>
    <x v="0"/>
    <x v="0"/>
    <s v="2 - Poder Ejecutivo"/>
    <s v="0203 - MINISTERIO DE DEFENSA"/>
    <s v="0001 - ARMADA DE LA REPUBLICA DOMINICANA"/>
    <s v="4 - SERVICIOS SOCIALES"/>
    <s v="4.2 - Salud"/>
    <s v="4.2.02 - Servicios hospitalarios"/>
    <s v="2.3 - MATERIALES Y SUMINISTROS"/>
    <s v="2.3.2 - TEXTILES Y VESTUARIOS"/>
    <s v="N"/>
    <s v="00 - N/A"/>
    <s v="10 - FONDO GENERAL"/>
    <s v="(en blanco)"/>
    <s v="99 - MULTIPROVINCIAL"/>
    <n v="0"/>
    <n v="0"/>
  </r>
  <r>
    <s v="2024"/>
    <x v="0"/>
    <x v="0"/>
    <x v="0"/>
    <x v="0"/>
    <s v="2 - Poder Ejecutivo"/>
    <s v="0203 - MINISTERIO DE DEFENSA"/>
    <s v="0001 - ARMADA DE LA REPUBLICA DOMINICANA"/>
    <s v="4 - SERVICIOS SOCIALES"/>
    <s v="4.2 - Salud"/>
    <s v="4.2.02 - Servicios hospitalarios"/>
    <s v="2.3 - MATERIALES Y SUMINISTROS"/>
    <s v="2.3.3 - PAPEL, CARTÓN E IMPRESOS"/>
    <s v="N"/>
    <s v="00 - N/A"/>
    <s v="10 - FONDO GENERAL"/>
    <s v="(en blanco)"/>
    <s v="99 - MULTIPROVINCIAL"/>
    <n v="0"/>
    <n v="0"/>
  </r>
  <r>
    <s v="2024"/>
    <x v="0"/>
    <x v="0"/>
    <x v="0"/>
    <x v="0"/>
    <s v="2 - Poder Ejecutivo"/>
    <s v="0203 - MINISTERIO DE DEFENSA"/>
    <s v="0001 - ARMADA DE LA REPUBLICA DOMINICANA"/>
    <s v="4 - SERVICIOS SOCIALES"/>
    <s v="4.2 - Salud"/>
    <s v="4.2.02 - Servicios hospitalarios"/>
    <s v="2.3 - MATERIALES Y SUMINISTROS"/>
    <s v="2.3.4 - PRODUCTOS FARMACÉUTICOS"/>
    <s v="N"/>
    <s v="00 - N/A"/>
    <s v="10 - FONDO GENERAL"/>
    <s v="(en blanco)"/>
    <s v="99 - MULTIPROVINCIAL"/>
    <n v="0"/>
    <n v="10325"/>
  </r>
  <r>
    <s v="2024"/>
    <x v="0"/>
    <x v="0"/>
    <x v="0"/>
    <x v="0"/>
    <s v="2 - Poder Ejecutivo"/>
    <s v="0203 - MINISTERIO DE DEFENSA"/>
    <s v="0001 - ARMADA DE LA REPUBLICA DOMINICANA"/>
    <s v="4 - SERVICIOS SOCIALES"/>
    <s v="4.2 - Salud"/>
    <s v="4.2.02 - Servicios hospitalarios"/>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s v="4 - SERVICIOS SOCIALES"/>
    <s v="4.2 - Salud"/>
    <s v="4.2.02 - Servicios hospitalarios"/>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s v="4 - SERVICIOS SOCIALES"/>
    <s v="4.2 - Salud"/>
    <s v="4.2.02 - Servicios hospitalarios"/>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s v="4 - SERVICIOS SOCIALES"/>
    <s v="4.4 - Educación"/>
    <s v="4.4.08 - Enseñanza y capacitación para defensa y seguridad"/>
    <s v="2.1 - REMUNERACIONES Y CONTRIBUCIONES"/>
    <s v="2.1.1 - REMUNERACIONES"/>
    <s v="N"/>
    <s v="00 - N/A"/>
    <s v="10 - FONDO GENERAL"/>
    <s v="(en blanco)"/>
    <s v="99 - MULTIPROVINCIAL"/>
    <n v="241938140"/>
    <n v="27864874.469999999"/>
  </r>
  <r>
    <s v="2024"/>
    <x v="0"/>
    <x v="0"/>
    <x v="0"/>
    <x v="0"/>
    <s v="2 - Poder Ejecutivo"/>
    <s v="0203 - MINISTERIO DE DEFENSA"/>
    <s v="0001 - ARMADA DE LA REPUBLICA DOMINICANA"/>
    <s v="4 - SERVICIOS SOCIALES"/>
    <s v="4.4 - Educación"/>
    <s v="4.4.08 - Enseñanza y capacitación para defensa y seguridad"/>
    <s v="2.1 - REMUNERACIONES Y CONTRIBUCIONES"/>
    <s v="2.1.2 - SOBRESUELDOS"/>
    <s v="N"/>
    <s v="00 - N/A"/>
    <s v="10 - FONDO GENERAL"/>
    <s v="(en blanco)"/>
    <s v="99 - MULTIPROVINCIAL"/>
    <n v="15450276"/>
    <n v="1401592.5"/>
  </r>
  <r>
    <s v="2024"/>
    <x v="0"/>
    <x v="0"/>
    <x v="0"/>
    <x v="0"/>
    <s v="2 - Poder Ejecutivo"/>
    <s v="0203 - MINISTERIO DE DEFENSA"/>
    <s v="0001 - ARMADA DE LA REPUBLICA DOMINICANA"/>
    <s v="4 - SERVICIOS SOCIALES"/>
    <s v="4.4 - Educación"/>
    <s v="4.4.08 - Enseñanza y capacitación para defensa y seguridad"/>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s v="1 - SERVICIOS  GENERALES"/>
    <s v="1.3 - Defensa nacional"/>
    <s v="1.3.01 - Defensa militar"/>
    <s v="2.1 - REMUNERACIONES Y CONTRIBUCIONES"/>
    <s v="2.1.1 - REMUNERACIONES"/>
    <s v="N"/>
    <s v="00 - N/A"/>
    <s v="10 - FONDO GENERAL"/>
    <s v="(en blanco)"/>
    <s v="01 - DISTRITO NACIONAL"/>
    <n v="4648567080"/>
    <n v="354608751.5"/>
  </r>
  <r>
    <s v="2024"/>
    <x v="0"/>
    <x v="0"/>
    <x v="0"/>
    <x v="0"/>
    <s v="2 - Poder Ejecutivo"/>
    <s v="0203 - MINISTERIO DE DEFENSA"/>
    <s v="0001 - EJERCITO DE LA REPUBLICA DOMINICANA"/>
    <s v="1 - SERVICIOS  GENERALES"/>
    <s v="1.3 - Defensa nacional"/>
    <s v="1.3.01 - Defensa militar"/>
    <s v="2.1 - REMUNERACIONES Y CONTRIBUCIONES"/>
    <s v="2.1.1 - REMUNERACIONES"/>
    <s v="N"/>
    <s v="00 - N/A"/>
    <s v="10 - FONDO GENERAL"/>
    <s v="(en blanco)"/>
    <s v="99 - MULTIPROVINCIAL"/>
    <n v="10205946484"/>
    <n v="834605741.55999994"/>
  </r>
  <r>
    <s v="2024"/>
    <x v="0"/>
    <x v="0"/>
    <x v="0"/>
    <x v="0"/>
    <s v="2 - Poder Ejecutivo"/>
    <s v="0203 - MINISTERIO DE DEFENSA"/>
    <s v="0001 - EJERCITO DE LA REPUBLICA DOMINICANA"/>
    <s v="1 - SERVICIOS  GENERALES"/>
    <s v="1.3 - Defensa nacional"/>
    <s v="1.3.01 - Defensa militar"/>
    <s v="2.1 - REMUNERACIONES Y CONTRIBUCIONES"/>
    <s v="2.1.2 - SOBRESUELDOS"/>
    <s v="N"/>
    <s v="00 - N/A"/>
    <s v="10 - FONDO GENERAL"/>
    <s v="(en blanco)"/>
    <s v="01 - DISTRITO NACIONAL"/>
    <n v="148660963"/>
    <n v="14160134.1"/>
  </r>
  <r>
    <s v="2024"/>
    <x v="0"/>
    <x v="0"/>
    <x v="0"/>
    <x v="0"/>
    <s v="2 - Poder Ejecutivo"/>
    <s v="0203 - MINISTERIO DE DEFENSA"/>
    <s v="0001 - EJERCITO DE LA REPUBLICA DOMINICANA"/>
    <s v="1 - SERVICIOS  GENERALES"/>
    <s v="1.3 - Defensa nacional"/>
    <s v="1.3.01 - Defensa militar"/>
    <s v="2.1 - REMUNERACIONES Y CONTRIBUCIONES"/>
    <s v="2.1.2 - SOBRESUELDOS"/>
    <s v="N"/>
    <s v="00 - N/A"/>
    <s v="10 - FONDO GENERAL"/>
    <s v="(en blanco)"/>
    <s v="99 - MULTIPROVINCIAL"/>
    <n v="551183877"/>
    <n v="50462732.019999996"/>
  </r>
  <r>
    <s v="2024"/>
    <x v="0"/>
    <x v="0"/>
    <x v="0"/>
    <x v="0"/>
    <s v="2 - Poder Ejecutivo"/>
    <s v="0203 - MINISTERIO DE DEFENSA"/>
    <s v="0001 - EJERCITO DE LA REPUBLICA DOMINICANA"/>
    <s v="1 - SERVICIOS  GENERALES"/>
    <s v="1.3 - Defensa nacional"/>
    <s v="1.3.01 - Defensa militar"/>
    <s v="2.1 - REMUNERACIONES Y CONTRIBUCIONES"/>
    <s v="2.1.5 - CONTRIBUCIONES A LA SEGURIDAD SOCIAL"/>
    <s v="N"/>
    <s v="00 - N/A"/>
    <s v="10 - FONDO GENERAL"/>
    <s v="(en blanco)"/>
    <s v="01 - DISTRITO NACIONAL"/>
    <n v="205704501"/>
    <n v="26213430.009999998"/>
  </r>
  <r>
    <s v="2024"/>
    <x v="0"/>
    <x v="0"/>
    <x v="0"/>
    <x v="0"/>
    <s v="2 - Poder Ejecutivo"/>
    <s v="0203 - MINISTERIO DE DEFENSA"/>
    <s v="0001 - EJERCITO DE LA REPUBLICA DOMINICANA"/>
    <s v="1 - SERVICIOS  GENERALES"/>
    <s v="1.3 - Defensa nacional"/>
    <s v="1.3.01 - Defensa militar"/>
    <s v="2.1 - REMUNERACIONES Y CONTRIBUCIONES"/>
    <s v="2.1.5 - CONTRIBUCIONES A LA SEGURIDAD SOCIAL"/>
    <s v="N"/>
    <s v="00 - N/A"/>
    <s v="10 - FONDO GENERAL"/>
    <s v="(en blanco)"/>
    <s v="99 - MULTIPROVINCIAL"/>
    <n v="726916324"/>
    <n v="58171759.269999996"/>
  </r>
  <r>
    <s v="2024"/>
    <x v="0"/>
    <x v="0"/>
    <x v="0"/>
    <x v="0"/>
    <s v="2 - Poder Ejecutivo"/>
    <s v="0203 - MINISTERIO DE DEFENSA"/>
    <s v="0001 - EJERCITO DE LA REPUBLICA DOMINICANA"/>
    <s v="1 - SERVICIOS  GENERALES"/>
    <s v="1.3 - Defensa nacional"/>
    <s v="1.3.01 - Defensa militar"/>
    <s v="2.2 - CONTRATACIÓN DE SERVICIOS"/>
    <s v="2.2.1 - SERVICIOS BÁSICOS"/>
    <s v="N"/>
    <s v="00 - N/A"/>
    <s v="10 - FONDO GENERAL"/>
    <s v="(en blanco)"/>
    <s v="01 - DISTRITO NACIONAL"/>
    <n v="192749263"/>
    <n v="14738905.130000001"/>
  </r>
  <r>
    <s v="2024"/>
    <x v="0"/>
    <x v="0"/>
    <x v="0"/>
    <x v="0"/>
    <s v="2 - Poder Ejecutivo"/>
    <s v="0203 - MINISTERIO DE DEFENSA"/>
    <s v="0001 - EJERCITO DE LA REPUBLICA DOMINICANA"/>
    <s v="1 - SERVICIOS  GENERALES"/>
    <s v="1.3 - Defensa nacional"/>
    <s v="1.3.01 - Defensa militar"/>
    <s v="2.2 - CONTRATACIÓN DE SERVICIOS"/>
    <s v="2.2.2 - PUBLICIDAD, IMPRESIÓN Y ENCUADERNACIÓN"/>
    <s v="N"/>
    <s v="00 - N/A"/>
    <s v="10 - FONDO GENERAL"/>
    <s v="(en blanco)"/>
    <s v="99 - MULTIPROVINCIAL"/>
    <n v="3446199"/>
    <n v="186204"/>
  </r>
  <r>
    <s v="2024"/>
    <x v="0"/>
    <x v="0"/>
    <x v="0"/>
    <x v="0"/>
    <s v="2 - Poder Ejecutivo"/>
    <s v="0203 - MINISTERIO DE DEFENSA"/>
    <s v="0001 - EJERCITO DE LA REPUBLICA DOMINICANA"/>
    <s v="1 - SERVICIOS  GENERALES"/>
    <s v="1.3 - Defensa nacional"/>
    <s v="1.3.01 - Defensa militar"/>
    <s v="2.2 - CONTRATACIÓN DE SERVICIOS"/>
    <s v="2.2.3 - VIÁTICOS"/>
    <s v="N"/>
    <s v="00 - N/A"/>
    <s v="10 - FONDO GENERAL"/>
    <s v="(en blanco)"/>
    <s v="01 - DISTRITO NACIONAL"/>
    <n v="54135000"/>
    <n v="2997500"/>
  </r>
  <r>
    <s v="2024"/>
    <x v="0"/>
    <x v="0"/>
    <x v="0"/>
    <x v="0"/>
    <s v="2 - Poder Ejecutivo"/>
    <s v="0203 - MINISTERIO DE DEFENSA"/>
    <s v="0001 - EJERCITO DE LA REPUBLICA DOMINICANA"/>
    <s v="1 - SERVICIOS  GENERALES"/>
    <s v="1.3 - Defensa nacional"/>
    <s v="1.3.01 - Defensa militar"/>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s v="1 - SERVICIOS  GENERALES"/>
    <s v="1.3 - Defensa nacional"/>
    <s v="1.3.01 - Defensa militar"/>
    <s v="2.2 - CONTRATACIÓN DE SERVICIOS"/>
    <s v="2.2.5 - ALQUILERES Y RENTAS"/>
    <s v="N"/>
    <s v="00 - N/A"/>
    <s v="10 - FONDO GENERAL"/>
    <s v="(en blanco)"/>
    <s v="01 - DISTRITO NACIONAL"/>
    <n v="2152320"/>
    <n v="0"/>
  </r>
  <r>
    <s v="2024"/>
    <x v="0"/>
    <x v="0"/>
    <x v="0"/>
    <x v="0"/>
    <s v="2 - Poder Ejecutivo"/>
    <s v="0203 - MINISTERIO DE DEFENSA"/>
    <s v="0001 - EJERCITO DE LA REPUBLICA DOMINICANA"/>
    <s v="1 - SERVICIOS  GENERALES"/>
    <s v="1.3 - Defensa nacional"/>
    <s v="1.3.01 - Defensa militar"/>
    <s v="2.2 - CONTRATACIÓN DE SERVICIOS"/>
    <s v="2.2.6 - SEGUROS"/>
    <s v="N"/>
    <s v="00 - N/A"/>
    <s v="10 - FONDO GENERAL"/>
    <s v="(en blanco)"/>
    <s v="01 - DISTRITO NACIONAL"/>
    <n v="10000000"/>
    <n v="0"/>
  </r>
  <r>
    <s v="2024"/>
    <x v="0"/>
    <x v="0"/>
    <x v="0"/>
    <x v="0"/>
    <s v="2 - Poder Ejecutivo"/>
    <s v="0203 - MINISTERIO DE DEFENSA"/>
    <s v="0001 - EJERCITO DE LA REPUBLICA DOMINICAN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01500"/>
  </r>
  <r>
    <s v="2024"/>
    <x v="0"/>
    <x v="0"/>
    <x v="0"/>
    <x v="0"/>
    <s v="2 - Poder Ejecutivo"/>
    <s v="0203 - MINISTERIO DE DEFENSA"/>
    <s v="0001 - EJERCITO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s v="1 - SERVICIOS  GENERALES"/>
    <s v="1.3 - Defensa nacional"/>
    <s v="1.3.01 - Defensa militar"/>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s v="1 - SERVICIOS  GENERALES"/>
    <s v="1.3 - Defensa nacional"/>
    <s v="1.3.01 - Defensa militar"/>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s v="1 - SERVICIOS  GENERALES"/>
    <s v="1.3 - Defensa nacional"/>
    <s v="1.3.01 - Defensa militar"/>
    <s v="2.3 - MATERIALES Y SUMINISTROS"/>
    <s v="2.3.1 - ALIMENTOS Y PRODUCTOS AGROFORESTALES"/>
    <s v="N"/>
    <s v="00 - N/A"/>
    <s v="10 - FONDO GENERAL"/>
    <s v="(en blanco)"/>
    <s v="01 - DISTRITO NACIONAL"/>
    <n v="319707120"/>
    <n v="57197820"/>
  </r>
  <r>
    <s v="2024"/>
    <x v="0"/>
    <x v="0"/>
    <x v="0"/>
    <x v="0"/>
    <s v="2 - Poder Ejecutivo"/>
    <s v="0203 - MINISTERIO DE DEFENSA"/>
    <s v="0001 - EJERCITO DE LA REPUBLICA DOMINICANA"/>
    <s v="1 - SERVICIOS  GENERALES"/>
    <s v="1.3 - Defensa nacional"/>
    <s v="1.3.01 - Defensa militar"/>
    <s v="2.3 - MATERIALES Y SUMINISTROS"/>
    <s v="2.3.1 - ALIMENTOS Y PRODUCTOS AGROFORESTALES"/>
    <s v="N"/>
    <s v="00 - N/A"/>
    <s v="10 - FONDO GENERAL"/>
    <s v="(en blanco)"/>
    <s v="99 - MULTIPROVINCIAL"/>
    <n v="185505720"/>
    <n v="28776820"/>
  </r>
  <r>
    <s v="2024"/>
    <x v="0"/>
    <x v="0"/>
    <x v="0"/>
    <x v="0"/>
    <s v="2 - Poder Ejecutivo"/>
    <s v="0203 - MINISTERIO DE DEFENSA"/>
    <s v="0001 - EJERCITO DE LA REPUBLICA DOMINICANA"/>
    <s v="1 - SERVICIOS  GENERALES"/>
    <s v="1.3 - Defensa nacional"/>
    <s v="1.3.01 - Defensa militar"/>
    <s v="2.3 - MATERIALES Y SUMINISTROS"/>
    <s v="2.3.2 - TEXTILES Y VESTUARIOS"/>
    <s v="N"/>
    <s v="00 - N/A"/>
    <s v="10 - FONDO GENERAL"/>
    <s v="(en blanco)"/>
    <s v="99 - MULTIPROVINCIAL"/>
    <n v="43687383"/>
    <n v="0"/>
  </r>
  <r>
    <s v="2024"/>
    <x v="0"/>
    <x v="0"/>
    <x v="0"/>
    <x v="0"/>
    <s v="2 - Poder Ejecutivo"/>
    <s v="0203 - MINISTERIO DE DEFENSA"/>
    <s v="0001 - EJERCITO DE LA REPUBLICA DOMINICANA"/>
    <s v="1 - SERVICIOS  GENERALES"/>
    <s v="1.3 - Defensa nacional"/>
    <s v="1.3.01 - Defensa militar"/>
    <s v="2.3 - MATERIALES Y SUMINISTROS"/>
    <s v="2.3.3 - PAPEL, CARTÓN E IMPRESOS"/>
    <s v="N"/>
    <s v="00 - N/A"/>
    <s v="10 - FONDO GENERAL"/>
    <s v="(en blanco)"/>
    <s v="99 - MULTIPROVINCIAL"/>
    <n v="12590000"/>
    <n v="1761740"/>
  </r>
  <r>
    <s v="2024"/>
    <x v="0"/>
    <x v="0"/>
    <x v="0"/>
    <x v="0"/>
    <s v="2 - Poder Ejecutivo"/>
    <s v="0203 - MINISTERIO DE DEFENSA"/>
    <s v="0001 - EJERCITO DE LA REPUBLICA DOMINICANA"/>
    <s v="1 - SERVICIOS  GENERALES"/>
    <s v="1.3 - Defensa nacional"/>
    <s v="1.3.01 - Defensa militar"/>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s v="1 - SERVICIOS  GENERALES"/>
    <s v="1.3 - Defensa nacional"/>
    <s v="1.3.01 - Defensa militar"/>
    <s v="2.3 - MATERIALES Y SUMINISTROS"/>
    <s v="2.3.5 - CUERO, CAUCHO Y PLÁSTICO"/>
    <s v="N"/>
    <s v="00 - N/A"/>
    <s v="10 - FONDO GENERAL"/>
    <s v="(en blanco)"/>
    <s v="99 - MULTIPROVINCIAL"/>
    <n v="11350000"/>
    <n v="1472651.8"/>
  </r>
  <r>
    <s v="2024"/>
    <x v="0"/>
    <x v="0"/>
    <x v="0"/>
    <x v="0"/>
    <s v="2 - Poder Ejecutivo"/>
    <s v="0203 - MINISTERIO DE DEFENSA"/>
    <s v="0001 - EJERCITO DE LA REPUBLICA DOMINICANA"/>
    <s v="1 - SERVICIOS  GENERALES"/>
    <s v="1.3 - Defensa nacional"/>
    <s v="1.3.01 - Defensa militar"/>
    <s v="2.3 - MATERIALES Y SUMINISTROS"/>
    <s v="2.3.6 - PRODUCTOS DE MINERALES, METÁLICOS Y NO METÁLICOS"/>
    <s v="N"/>
    <s v="00 - N/A"/>
    <s v="10 - FONDO GENERAL"/>
    <s v="(en blanco)"/>
    <s v="99 - MULTIPROVINCIAL"/>
    <n v="15084000"/>
    <n v="11171.06"/>
  </r>
  <r>
    <s v="2024"/>
    <x v="0"/>
    <x v="0"/>
    <x v="0"/>
    <x v="0"/>
    <s v="2 - Poder Ejecutivo"/>
    <s v="0203 - MINISTERIO DE DEFENSA"/>
    <s v="0001 - EJERCITO DE LA REPUBLICA DOMINICANA"/>
    <s v="1 - SERVICIOS  GENERALES"/>
    <s v="1.3 - Defensa nacional"/>
    <s v="1.3.01 - Defensa militar"/>
    <s v="2.3 - MATERIALES Y SUMINISTROS"/>
    <s v="2.3.7 - COMBUSTIBLES, LUBRICANTES, PRODUCTOS QUÍMICOS Y CONEXOS"/>
    <s v="N"/>
    <s v="00 - N/A"/>
    <s v="10 - FONDO GENERAL"/>
    <s v="(en blanco)"/>
    <s v="01 - DISTRITO NACIONAL"/>
    <n v="50977940"/>
    <n v="910898.99"/>
  </r>
  <r>
    <s v="2024"/>
    <x v="0"/>
    <x v="0"/>
    <x v="0"/>
    <x v="0"/>
    <s v="2 - Poder Ejecutivo"/>
    <s v="0203 - MINISTERIO DE DEFENSA"/>
    <s v="0001 - EJERCITO DE LA REPUBLICA DOMINICANA"/>
    <s v="1 - SERVICIOS  GENERALES"/>
    <s v="1.3 - Defensa nacional"/>
    <s v="1.3.01 - Defensa militar"/>
    <s v="2.3 - MATERIALES Y SUMINISTROS"/>
    <s v="2.3.7 - COMBUSTIBLES, LUBRICANTES, PRODUCTOS QUÍMICOS Y CONEXOS"/>
    <s v="N"/>
    <s v="00 - N/A"/>
    <s v="10 - FONDO GENERAL"/>
    <s v="(en blanco)"/>
    <s v="99 - MULTIPROVINCIAL"/>
    <n v="106334326"/>
    <n v="17845454.510000002"/>
  </r>
  <r>
    <s v="2024"/>
    <x v="0"/>
    <x v="0"/>
    <x v="0"/>
    <x v="0"/>
    <s v="2 - Poder Ejecutivo"/>
    <s v="0203 - MINISTERIO DE DEFENSA"/>
    <s v="0001 - EJERCITO DE LA REPUBLICA DOMINICANA"/>
    <s v="1 - SERVICIOS  GENERALES"/>
    <s v="1.3 - Defensa nacional"/>
    <s v="1.3.01 - Defensa militar"/>
    <s v="2.3 - MATERIALES Y SUMINISTROS"/>
    <s v="2.3.9 - PRODUCTOS Y ÚTILES VARIOS"/>
    <s v="N"/>
    <s v="00 - N/A"/>
    <s v="10 - FONDO GENERAL"/>
    <s v="(en blanco)"/>
    <s v="99 - MULTIPROVINCIAL"/>
    <n v="38572800"/>
    <n v="4194074.7600000002"/>
  </r>
  <r>
    <s v="2024"/>
    <x v="0"/>
    <x v="0"/>
    <x v="0"/>
    <x v="0"/>
    <s v="2 - Poder Ejecutivo"/>
    <s v="0203 - MINISTERIO DE DEFENSA"/>
    <s v="0001 - EJERCITO DE LA REPUBLICA DOMINICANA"/>
    <s v="1 - SERVICIOS  GENERALES"/>
    <s v="1.3 - Defensa nacional"/>
    <s v="1.3.01 - Defensa militar"/>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s v="1 - SERVICIOS  GENERALES"/>
    <s v="1.3 - Defensa nacional"/>
    <s v="1.3.01 - Defensa militar"/>
    <s v="2.1 - REMUNERACIONES Y CONTRIBUCIONES"/>
    <s v="2.1.1 - REMUNERACIONES"/>
    <s v="N"/>
    <s v="00 - N/A"/>
    <s v="10 - FONDO GENERAL"/>
    <s v="(en blanco)"/>
    <s v="99 - MULTIPROVINCIAL"/>
    <n v="7973270215"/>
    <n v="1222775687.1200001"/>
  </r>
  <r>
    <s v="2024"/>
    <x v="0"/>
    <x v="0"/>
    <x v="0"/>
    <x v="0"/>
    <s v="2 - Poder Ejecutivo"/>
    <s v="0203 - MINISTERIO DE DEFENSA"/>
    <s v="0001 - FUERZA AEREA DE LA  REPUBLICA DOMINICANA"/>
    <s v="1 - SERVICIOS  GENERALES"/>
    <s v="1.3 - Defensa nacional"/>
    <s v="1.3.01 - Defensa militar"/>
    <s v="2.1 - REMUNERACIONES Y CONTRIBUCIONES"/>
    <s v="2.1.2 - SOBRESUELDOS"/>
    <s v="N"/>
    <s v="00 - N/A"/>
    <s v="10 - FONDO GENERAL"/>
    <s v="(en blanco)"/>
    <s v="99 - MULTIPROVINCIAL"/>
    <n v="366162384"/>
    <n v="61268023.5"/>
  </r>
  <r>
    <s v="2024"/>
    <x v="0"/>
    <x v="0"/>
    <x v="0"/>
    <x v="0"/>
    <s v="2 - Poder Ejecutivo"/>
    <s v="0203 - MINISTERIO DE DEFENSA"/>
    <s v="0001 - FUERZA AEREA DE LA  REPUBLICA DOMINICANA"/>
    <s v="1 - SERVICIOS  GENERALES"/>
    <s v="1.3 - Defensa nacional"/>
    <s v="1.3.01 - Defensa militar"/>
    <s v="2.1 - REMUNERACIONES Y CONTRIBUCIONES"/>
    <s v="2.1.5 - CONTRIBUCIONES A LA SEGURIDAD SOCIAL"/>
    <s v="N"/>
    <s v="00 - N/A"/>
    <s v="10 - FONDO GENERAL"/>
    <s v="(en blanco)"/>
    <s v="99 - MULTIPROVINCIAL"/>
    <n v="443932673"/>
    <n v="86184315.899999991"/>
  </r>
  <r>
    <s v="2024"/>
    <x v="0"/>
    <x v="0"/>
    <x v="0"/>
    <x v="0"/>
    <s v="2 - Poder Ejecutivo"/>
    <s v="0203 - MINISTERIO DE DEFENSA"/>
    <s v="0001 - FUERZA AEREA DE LA  REPUBLICA DOMINICANA"/>
    <s v="1 - SERVICIOS  GENERALES"/>
    <s v="1.3 - Defensa nacional"/>
    <s v="1.3.01 - Defensa militar"/>
    <s v="2.2 - CONTRATACIÓN DE SERVICIOS"/>
    <s v="2.2.1 - SERVICIOS BÁSICOS"/>
    <s v="N"/>
    <s v="00 - N/A"/>
    <s v="10 - FONDO GENERAL"/>
    <s v="(en blanco)"/>
    <s v="99 - MULTIPROVINCIAL"/>
    <n v="245415434"/>
    <n v="32059928.360000003"/>
  </r>
  <r>
    <s v="2024"/>
    <x v="0"/>
    <x v="0"/>
    <x v="0"/>
    <x v="0"/>
    <s v="2 - Poder Ejecutivo"/>
    <s v="0203 - MINISTERIO DE DEFENSA"/>
    <s v="0001 - FUERZA AEREA DE LA  REPUBLICA DOMINICANA"/>
    <s v="1 - SERVICIOS  GENERALES"/>
    <s v="1.3 - Defensa nacional"/>
    <s v="1.3.01 - Defensa militar"/>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s v="1 - SERVICIOS  GENERALES"/>
    <s v="1.3 - Defensa nacional"/>
    <s v="1.3.01 - Defensa militar"/>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s v="1 - SERVICIOS  GENERALES"/>
    <s v="1.3 - Defensa nacional"/>
    <s v="1.3.01 - Defensa militar"/>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2 - CONTRATACIÓN DE SERVICIOS"/>
    <s v="2.2.3 - VIÁTICOS"/>
    <s v="N"/>
    <s v="00 - N/A"/>
    <s v="10 - FONDO GENERAL"/>
    <s v="(en blanco)"/>
    <s v="99 - MULTIPROVINCIAL"/>
    <n v="40728741"/>
    <n v="10428379.5"/>
  </r>
  <r>
    <s v="2024"/>
    <x v="0"/>
    <x v="0"/>
    <x v="0"/>
    <x v="0"/>
    <s v="2 - Poder Ejecutivo"/>
    <s v="0203 - MINISTERIO DE DEFENSA"/>
    <s v="0001 - FUERZA AEREA DE LA  REPUBLICA DOMINICANA"/>
    <s v="1 - SERVICIOS  GENERALES"/>
    <s v="1.3 - Defensa nacional"/>
    <s v="1.3.01 - Defensa militar"/>
    <s v="2.2 - CONTRATACIÓN DE SERVICIOS"/>
    <s v="2.2.4 - TRANSPORTE Y ALMACENAJE"/>
    <s v="N"/>
    <s v="00 - N/A"/>
    <s v="10 - FONDO GENERAL"/>
    <s v="(en blanco)"/>
    <s v="99 - MULTIPROVINCIAL"/>
    <n v="6000000"/>
    <n v="0"/>
  </r>
  <r>
    <s v="2024"/>
    <x v="0"/>
    <x v="0"/>
    <x v="0"/>
    <x v="0"/>
    <s v="2 - Poder Ejecutivo"/>
    <s v="0203 - MINISTERIO DE DEFENSA"/>
    <s v="0001 - FUERZA AEREA DE LA  REPUBLICA DOMINICANA"/>
    <s v="1 - SERVICIOS  GENERALES"/>
    <s v="1.3 - Defensa nacional"/>
    <s v="1.3.01 - Defensa militar"/>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s v="1 - SERVICIOS  GENERALES"/>
    <s v="1.3 - Defensa nacional"/>
    <s v="1.3.01 - Defensa militar"/>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2 - CONTRATACIÓN DE SERVICIOS"/>
    <s v="2.2.6 - SEGUROS"/>
    <s v="N"/>
    <s v="00 - N/A"/>
    <s v="10 - FONDO GENERAL"/>
    <s v="(en blanco)"/>
    <s v="99 - MULTIPROVINCIAL"/>
    <n v="195000000"/>
    <n v="194999998.78999999"/>
  </r>
  <r>
    <s v="2024"/>
    <x v="0"/>
    <x v="0"/>
    <x v="0"/>
    <x v="0"/>
    <s v="2 - Poder Ejecutivo"/>
    <s v="0203 - MINISTERIO DE DEFENSA"/>
    <s v="0001 - FUERZA AEREA DE LA  REPUBLICA DOMINICANA"/>
    <s v="1 - SERVICIOS  GENERALES"/>
    <s v="1.3 - Defensa nacional"/>
    <s v="1.3.01 - Defensa militar"/>
    <s v="2.2 - CONTRATACIÓN DE SERVICIOS"/>
    <s v="2.2.6 - SEGUROS"/>
    <s v="N"/>
    <s v="00 - N/A"/>
    <s v="20 - FONDOS CON DESTINO ESPECÍFICO"/>
    <s v="(en blanco)"/>
    <s v="99 - MULTIPROVINCIAL"/>
    <n v="100000000"/>
    <n v="109647422.11"/>
  </r>
  <r>
    <s v="2024"/>
    <x v="0"/>
    <x v="0"/>
    <x v="0"/>
    <x v="0"/>
    <s v="2 - Poder Ejecutivo"/>
    <s v="0203 - MINISTERIO DE DEFENSA"/>
    <s v="0001 - FUERZA AEREA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555000"/>
    <n v="0"/>
  </r>
  <r>
    <s v="2024"/>
    <x v="0"/>
    <x v="0"/>
    <x v="0"/>
    <x v="0"/>
    <s v="2 - Poder Ejecutivo"/>
    <s v="0203 - MINISTERIO DE DEFENSA"/>
    <s v="0001 - FUERZA AEREA DE LA  REPUBLICA DOMINICAN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s v="1 - SERVICIOS  GENERALES"/>
    <s v="1.3 - Defensa nacional"/>
    <s v="1.3.01 - Defensa militar"/>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3 - MATERIALES Y SUMINISTROS"/>
    <s v="2.3.1 - ALIMENTOS Y PRODUCTOS AGROFORESTALES"/>
    <s v="N"/>
    <s v="00 - N/A"/>
    <s v="10 - FONDO GENERAL"/>
    <s v="(en blanco)"/>
    <s v="99 - MULTIPROVINCIAL"/>
    <n v="244530000"/>
    <n v="20289506.030000001"/>
  </r>
  <r>
    <s v="2024"/>
    <x v="0"/>
    <x v="0"/>
    <x v="0"/>
    <x v="0"/>
    <s v="2 - Poder Ejecutivo"/>
    <s v="0203 - MINISTERIO DE DEFENSA"/>
    <s v="0001 - FUERZA AEREA DE LA  REPUBLICA DOMINICANA"/>
    <s v="1 - SERVICIOS  GENERALES"/>
    <s v="1.3 - Defensa nacional"/>
    <s v="1.3.01 - Defensa militar"/>
    <s v="2.3 - MATERIALES Y SUMINISTROS"/>
    <s v="2.3.1 - ALIMENTOS Y PRODUCTOS AGROFORESTALES"/>
    <s v="N"/>
    <s v="00 - N/A"/>
    <s v="20 - FONDOS CON DESTINO ESPECÍFICO"/>
    <s v="(en blanco)"/>
    <s v="99 - MULTIPROVINCIAL"/>
    <n v="0"/>
    <n v="383500"/>
  </r>
  <r>
    <s v="2024"/>
    <x v="0"/>
    <x v="0"/>
    <x v="0"/>
    <x v="0"/>
    <s v="2 - Poder Ejecutivo"/>
    <s v="0203 - MINISTERIO DE DEFENSA"/>
    <s v="0001 - FUERZA AEREA DE LA  REPUBLICA DOMINICANA"/>
    <s v="1 - SERVICIOS  GENERALES"/>
    <s v="1.3 - Defensa nacional"/>
    <s v="1.3.01 - Defensa militar"/>
    <s v="2.3 - MATERIALES Y SUMINISTROS"/>
    <s v="2.3.2 - TEXTILES Y VESTUARIOS"/>
    <s v="N"/>
    <s v="00 - N/A"/>
    <s v="10 - FONDO GENERAL"/>
    <s v="(en blanco)"/>
    <s v="99 - MULTIPROVINCIAL"/>
    <n v="8750000"/>
    <n v="2832094.4000000004"/>
  </r>
  <r>
    <s v="2024"/>
    <x v="0"/>
    <x v="0"/>
    <x v="0"/>
    <x v="0"/>
    <s v="2 - Poder Ejecutivo"/>
    <s v="0203 - MINISTERIO DE DEFENSA"/>
    <s v="0001 - FUERZA AEREA DE LA  REPUBLICA DOMINICANA"/>
    <s v="1 - SERVICIOS  GENERALES"/>
    <s v="1.3 - Defensa nacional"/>
    <s v="1.3.01 - Defensa militar"/>
    <s v="2.3 - MATERIALES Y SUMINISTROS"/>
    <s v="2.3.2 - TEXTILES Y VESTUARIOS"/>
    <s v="N"/>
    <s v="00 - N/A"/>
    <s v="20 - FONDOS CON DESTINO ESPECÍFICO"/>
    <s v="(en blanco)"/>
    <s v="99 - MULTIPROVINCIAL"/>
    <n v="0"/>
    <n v="4825122.07"/>
  </r>
  <r>
    <s v="2024"/>
    <x v="0"/>
    <x v="0"/>
    <x v="0"/>
    <x v="0"/>
    <s v="2 - Poder Ejecutivo"/>
    <s v="0203 - MINISTERIO DE DEFENSA"/>
    <s v="0001 - FUERZA AEREA DE LA  REPUBLICA DOMINICANA"/>
    <s v="1 - SERVICIOS  GENERALES"/>
    <s v="1.3 - Defensa nacional"/>
    <s v="1.3.01 - Defensa militar"/>
    <s v="2.3 - MATERIALES Y SUMINISTROS"/>
    <s v="2.3.3 - PAPEL, CARTÓN E IMPRESOS"/>
    <s v="N"/>
    <s v="00 - N/A"/>
    <s v="10 - FONDO GENERAL"/>
    <s v="(en blanco)"/>
    <s v="99 - MULTIPROVINCIAL"/>
    <n v="3400000"/>
    <n v="83456.010000000009"/>
  </r>
  <r>
    <s v="2024"/>
    <x v="0"/>
    <x v="0"/>
    <x v="0"/>
    <x v="0"/>
    <s v="2 - Poder Ejecutivo"/>
    <s v="0203 - MINISTERIO DE DEFENSA"/>
    <s v="0001 - FUERZA AEREA DE LA  REPUBLICA DOMINICANA"/>
    <s v="1 - SERVICIOS  GENERALES"/>
    <s v="1.3 - Defensa nacional"/>
    <s v="1.3.01 - Defensa militar"/>
    <s v="2.3 - MATERIALES Y SUMINISTROS"/>
    <s v="2.3.3 - PAPEL, CARTÓN E IMPRESOS"/>
    <s v="N"/>
    <s v="00 - N/A"/>
    <s v="20 - FONDOS CON DESTINO ESPECÍFICO"/>
    <s v="(en blanco)"/>
    <s v="99 - MULTIPROVINCIAL"/>
    <n v="0"/>
    <n v="709345.2"/>
  </r>
  <r>
    <s v="2024"/>
    <x v="0"/>
    <x v="0"/>
    <x v="0"/>
    <x v="0"/>
    <s v="2 - Poder Ejecutivo"/>
    <s v="0203 - MINISTERIO DE DEFENSA"/>
    <s v="0001 - FUERZA AEREA DE LA  REPUBLICA DOMINICANA"/>
    <s v="1 - SERVICIOS  GENERALES"/>
    <s v="1.3 - Defensa nacional"/>
    <s v="1.3.01 - Defensa militar"/>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s v="1 - SERVICIOS  GENERALES"/>
    <s v="1.3 - Defensa nacional"/>
    <s v="1.3.01 - Defensa militar"/>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3 - MATERIALES Y SUMINISTROS"/>
    <s v="2.3.5 - CUERO, CAUCHO Y PLÁSTICO"/>
    <s v="N"/>
    <s v="00 - N/A"/>
    <s v="10 - FONDO GENERAL"/>
    <s v="(en blanco)"/>
    <s v="99 - MULTIPROVINCIAL"/>
    <n v="2910000"/>
    <n v="45961.1"/>
  </r>
  <r>
    <s v="2024"/>
    <x v="0"/>
    <x v="0"/>
    <x v="0"/>
    <x v="0"/>
    <s v="2 - Poder Ejecutivo"/>
    <s v="0203 - MINISTERIO DE DEFENSA"/>
    <s v="0001 - FUERZA AEREA DE LA  REPUBLICA DOMINICANA"/>
    <s v="1 - SERVICIOS  GENERALES"/>
    <s v="1.3 - Defensa nacional"/>
    <s v="1.3.01 - Defensa militar"/>
    <s v="2.3 - MATERIALES Y SUMINISTROS"/>
    <s v="2.3.5 - CUERO, CAUCHO Y PLÁSTICO"/>
    <s v="N"/>
    <s v="00 - N/A"/>
    <s v="20 - FONDOS CON DESTINO ESPECÍFICO"/>
    <s v="(en blanco)"/>
    <s v="99 - MULTIPROVINCIAL"/>
    <n v="0"/>
    <n v="0"/>
  </r>
  <r>
    <s v="2024"/>
    <x v="0"/>
    <x v="0"/>
    <x v="0"/>
    <x v="0"/>
    <s v="2 - Poder Ejecutivo"/>
    <s v="0203 - MINISTERIO DE DEFENSA"/>
    <s v="0001 - FUERZA AEREA DE LA  REPUBLICA DOMINICANA"/>
    <s v="1 - SERVICIOS  GENERALES"/>
    <s v="1.3 - Defensa nacional"/>
    <s v="1.3.01 - Defensa militar"/>
    <s v="2.3 - MATERIALES Y SUMINISTROS"/>
    <s v="2.3.6 - PRODUCTOS DE MINERALES, METÁLICOS Y NO METÁLICOS"/>
    <s v="N"/>
    <s v="00 - N/A"/>
    <s v="10 - FONDO GENERAL"/>
    <s v="(en blanco)"/>
    <s v="99 - MULTIPROVINCIAL"/>
    <n v="4551000"/>
    <n v="9440"/>
  </r>
  <r>
    <s v="2024"/>
    <x v="0"/>
    <x v="0"/>
    <x v="0"/>
    <x v="0"/>
    <s v="2 - Poder Ejecutivo"/>
    <s v="0203 - MINISTERIO DE DEFENSA"/>
    <s v="0001 - FUERZA AEREA DE LA  REPUBLICA DOMINICANA"/>
    <s v="1 - SERVICIOS  GENERALES"/>
    <s v="1.3 - Defensa nacional"/>
    <s v="1.3.01 - Defensa militar"/>
    <s v="2.3 - MATERIALES Y SUMINISTROS"/>
    <s v="2.3.6 - PRODUCTOS DE MINERALES, METÁLICOS Y NO METÁLICOS"/>
    <s v="N"/>
    <s v="00 - N/A"/>
    <s v="20 - FONDOS CON DESTINO ESPECÍFICO"/>
    <s v="(en blanco)"/>
    <s v="99 - MULTIPROVINCIAL"/>
    <n v="0"/>
    <n v="2257798.08"/>
  </r>
  <r>
    <s v="2024"/>
    <x v="0"/>
    <x v="0"/>
    <x v="0"/>
    <x v="0"/>
    <s v="2 - Poder Ejecutivo"/>
    <s v="0203 - MINISTERIO DE DEFENSA"/>
    <s v="0001 - FUERZA AEREA DE LA  REPUBLICA DOMINICANA"/>
    <s v="1 - SERVICIOS  GENERALES"/>
    <s v="1.3 - Defensa nacional"/>
    <s v="1.3.01 - Defensa militar"/>
    <s v="2.3 - MATERIALES Y SUMINISTROS"/>
    <s v="2.3.7 - COMBUSTIBLES, LUBRICANTES, PRODUCTOS QUÍMICOS Y CONEXOS"/>
    <s v="N"/>
    <s v="00 - N/A"/>
    <s v="10 - FONDO GENERAL"/>
    <s v="(en blanco)"/>
    <s v="99 - MULTIPROVINCIAL"/>
    <n v="224350569"/>
    <n v="46222.28"/>
  </r>
  <r>
    <s v="2024"/>
    <x v="0"/>
    <x v="0"/>
    <x v="0"/>
    <x v="0"/>
    <s v="2 - Poder Ejecutivo"/>
    <s v="0203 - MINISTERIO DE DEFENSA"/>
    <s v="0001 - FUERZA AEREA DE LA  REPUBLICA DOMINICANA"/>
    <s v="1 - SERVICIOS  GENERALES"/>
    <s v="1.3 - Defensa nacional"/>
    <s v="1.3.01 - Defensa militar"/>
    <s v="2.3 - MATERIALES Y SUMINISTROS"/>
    <s v="2.3.7 - COMBUSTIBLES, LUBRICANTES, PRODUCTOS QUÍMICOS Y CONEXOS"/>
    <s v="N"/>
    <s v="00 - N/A"/>
    <s v="20 - FONDOS CON DESTINO ESPECÍFICO"/>
    <s v="(en blanco)"/>
    <s v="99 - MULTIPROVINCIAL"/>
    <n v="0"/>
    <n v="2674213.12"/>
  </r>
  <r>
    <s v="2024"/>
    <x v="0"/>
    <x v="0"/>
    <x v="0"/>
    <x v="0"/>
    <s v="2 - Poder Ejecutivo"/>
    <s v="0203 - MINISTERIO DE DEFENSA"/>
    <s v="0001 - FUERZA AEREA DE LA  REPUBLICA DOMINICANA"/>
    <s v="1 - SERVICIOS  GENERALES"/>
    <s v="1.3 - Defensa nacional"/>
    <s v="1.3.01 - Defensa militar"/>
    <s v="2.3 - MATERIALES Y SUMINISTROS"/>
    <s v="2.3.9 - PRODUCTOS Y ÚTILES VARIOS"/>
    <s v="N"/>
    <s v="00 - N/A"/>
    <s v="10 - FONDO GENERAL"/>
    <s v="(en blanco)"/>
    <s v="99 - MULTIPROVINCIAL"/>
    <n v="29815000"/>
    <n v="3958732.04"/>
  </r>
  <r>
    <s v="2024"/>
    <x v="0"/>
    <x v="0"/>
    <x v="0"/>
    <x v="0"/>
    <s v="2 - Poder Ejecutivo"/>
    <s v="0203 - MINISTERIO DE DEFENSA"/>
    <s v="0001 - FUERZA AEREA DE LA  REPUBLICA DOMINICANA"/>
    <s v="1 - SERVICIOS  GENERALES"/>
    <s v="1.3 - Defensa nacional"/>
    <s v="1.3.01 - Defensa militar"/>
    <s v="2.3 - MATERIALES Y SUMINISTROS"/>
    <s v="2.3.9 - PRODUCTOS Y ÚTILES VARIOS"/>
    <s v="N"/>
    <s v="00 - N/A"/>
    <s v="20 - FONDOS CON DESTINO ESPECÍFICO"/>
    <s v="(en blanco)"/>
    <s v="99 - MULTIPROVINCIAL"/>
    <n v="1012942212"/>
    <n v="10106547.970000001"/>
  </r>
  <r>
    <s v="2024"/>
    <x v="0"/>
    <x v="0"/>
    <x v="0"/>
    <x v="0"/>
    <s v="2 - Poder Ejecutivo"/>
    <s v="0203 - MINISTERIO DE DEFENSA"/>
    <s v="0001 - MINISTERIO DE DEFENSA"/>
    <s v="1 - SERVICIOS  GENERALES"/>
    <s v="1.3 - Defensa nacional"/>
    <s v="1.3.01 - Defensa militar"/>
    <s v="2.1 - REMUNERACIONES Y CONTRIBUCIONES"/>
    <s v="2.1.1 - REMUNERACIONES"/>
    <s v="N"/>
    <s v="00 - N/A"/>
    <s v="10 - FONDO GENERAL"/>
    <s v="(en blanco)"/>
    <s v="99 - MULTIPROVINCIAL"/>
    <n v="1444648774"/>
    <n v="114417529.77"/>
  </r>
  <r>
    <s v="2024"/>
    <x v="0"/>
    <x v="0"/>
    <x v="0"/>
    <x v="0"/>
    <s v="2 - Poder Ejecutivo"/>
    <s v="0203 - MINISTERIO DE DEFENSA"/>
    <s v="0001 - MINISTERIO DE DEFENSA"/>
    <s v="1 - SERVICIOS  GENERALES"/>
    <s v="1.3 - Defensa nacional"/>
    <s v="1.3.01 - Defensa militar"/>
    <s v="2.1 - REMUNERACIONES Y CONTRIBUCIONES"/>
    <s v="2.1.2 - SOBRESUELDOS"/>
    <s v="N"/>
    <s v="00 - N/A"/>
    <s v="10 - FONDO GENERAL"/>
    <s v="(en blanco)"/>
    <s v="99 - MULTIPROVINCIAL"/>
    <n v="36715695"/>
    <n v="2613644.75"/>
  </r>
  <r>
    <s v="2024"/>
    <x v="0"/>
    <x v="0"/>
    <x v="0"/>
    <x v="0"/>
    <s v="2 - Poder Ejecutivo"/>
    <s v="0203 - MINISTERIO DE DEFENSA"/>
    <s v="0001 - MINISTERIO DE DEFENSA"/>
    <s v="1 - SERVICIOS  GENERALES"/>
    <s v="1.3 - Defensa nacional"/>
    <s v="1.3.01 - Defensa militar"/>
    <s v="2.1 - REMUNERACIONES Y CONTRIBUCIONES"/>
    <s v="2.1.5 - CONTRIBUCIONES A LA SEGURIDAD SOCIAL"/>
    <s v="N"/>
    <s v="00 - N/A"/>
    <s v="10 - FONDO GENERAL"/>
    <s v="(en blanco)"/>
    <s v="99 - MULTIPROVINCIAL"/>
    <n v="14730605"/>
    <n v="1534523.49"/>
  </r>
  <r>
    <s v="2024"/>
    <x v="0"/>
    <x v="0"/>
    <x v="0"/>
    <x v="0"/>
    <s v="2 - Poder Ejecutivo"/>
    <s v="0203 - MINISTERIO DE DEFENSA"/>
    <s v="0001 - MINISTERIO DE DEFENSA"/>
    <s v="1 - SERVICIOS  GENERALES"/>
    <s v="1.3 - Defensa nacional"/>
    <s v="1.3.01 - Defensa militar"/>
    <s v="2.2 - CONTRATACIÓN DE SERVICIOS"/>
    <s v="2.2.1 - SERVICIOS BÁSICOS"/>
    <s v="N"/>
    <s v="00 - N/A"/>
    <s v="10 - FONDO GENERAL"/>
    <s v="(en blanco)"/>
    <s v="99 - MULTIPROVINCIAL"/>
    <n v="138012294"/>
    <n v="12903070.460000001"/>
  </r>
  <r>
    <s v="2024"/>
    <x v="0"/>
    <x v="0"/>
    <x v="0"/>
    <x v="0"/>
    <s v="2 - Poder Ejecutivo"/>
    <s v="0203 - MINISTERIO DE DEFENSA"/>
    <s v="0001 - MINISTERIO DE DEFENSA"/>
    <s v="1 - SERVICIOS  GENERALES"/>
    <s v="1.3 - Defensa nacional"/>
    <s v="1.3.01 - Defensa militar"/>
    <s v="2.2 - CONTRATACIÓN DE SERVICIOS"/>
    <s v="2.2.2 - PUBLICIDAD, IMPRESIÓN Y ENCUADERNACIÓN"/>
    <s v="N"/>
    <s v="00 - N/A"/>
    <s v="10 - FONDO GENERAL"/>
    <s v="(en blanco)"/>
    <s v="99 - MULTIPROVINCIAL"/>
    <n v="1220000"/>
    <n v="88464.6"/>
  </r>
  <r>
    <s v="2024"/>
    <x v="0"/>
    <x v="0"/>
    <x v="0"/>
    <x v="0"/>
    <s v="2 - Poder Ejecutivo"/>
    <s v="0203 - MINISTERIO DE DEFENSA"/>
    <s v="0001 - MINISTERIO DE DEFENSA"/>
    <s v="1 - SERVICIOS  GENERALES"/>
    <s v="1.3 - Defensa nacional"/>
    <s v="1.3.01 - Defensa militar"/>
    <s v="2.2 - CONTRATACIÓN DE SERVICIOS"/>
    <s v="2.2.3 - VIÁTICOS"/>
    <s v="N"/>
    <s v="00 - N/A"/>
    <s v="10 - FONDO GENERAL"/>
    <s v="(en blanco)"/>
    <s v="99 - MULTIPROVINCIAL"/>
    <n v="97346356"/>
    <n v="8057974.1099999994"/>
  </r>
  <r>
    <s v="2024"/>
    <x v="0"/>
    <x v="0"/>
    <x v="0"/>
    <x v="0"/>
    <s v="2 - Poder Ejecutivo"/>
    <s v="0203 - MINISTERIO DE DEFENSA"/>
    <s v="0001 - MINISTERIO DE DEFENSA"/>
    <s v="1 - SERVICIOS  GENERALES"/>
    <s v="1.3 - Defensa nacional"/>
    <s v="1.3.01 - Defensa militar"/>
    <s v="2.2 - CONTRATACIÓN DE SERVICIOS"/>
    <s v="2.2.4 - TRANSPORTE Y ALMACENAJE"/>
    <s v="N"/>
    <s v="00 - N/A"/>
    <s v="10 - FONDO GENERAL"/>
    <s v="(en blanco)"/>
    <s v="99 - MULTIPROVINCIAL"/>
    <n v="20559220"/>
    <n v="256335.59999999998"/>
  </r>
  <r>
    <s v="2024"/>
    <x v="0"/>
    <x v="0"/>
    <x v="0"/>
    <x v="0"/>
    <s v="2 - Poder Ejecutivo"/>
    <s v="0203 - MINISTERIO DE DEFENSA"/>
    <s v="0001 - MINISTERIO DE DEFENSA"/>
    <s v="1 - SERVICIOS  GENERALES"/>
    <s v="1.3 - Defensa nacional"/>
    <s v="1.3.01 - Defensa militar"/>
    <s v="2.2 - CONTRATACIÓN DE SERVICIOS"/>
    <s v="2.2.5 - ALQUILERES Y RENTAS"/>
    <s v="N"/>
    <s v="00 - N/A"/>
    <s v="10 - FONDO GENERAL"/>
    <s v="(en blanco)"/>
    <s v="99 - MULTIPROVINCIAL"/>
    <n v="86806457"/>
    <n v="652116.93999999994"/>
  </r>
  <r>
    <s v="2024"/>
    <x v="0"/>
    <x v="0"/>
    <x v="0"/>
    <x v="0"/>
    <s v="2 - Poder Ejecutivo"/>
    <s v="0203 - MINISTERIO DE DEFENSA"/>
    <s v="0001 - MINISTERIO DE DEFENSA"/>
    <s v="1 - SERVICIOS  GENERALES"/>
    <s v="1.3 - Defensa nacional"/>
    <s v="1.3.01 - Defensa militar"/>
    <s v="2.2 - CONTRATACIÓN DE SERVICIOS"/>
    <s v="2.2.6 - SEGUROS"/>
    <s v="N"/>
    <s v="00 - N/A"/>
    <s v="10 - FONDO GENERAL"/>
    <s v="(en blanco)"/>
    <s v="99 - MULTIPROVINCIAL"/>
    <n v="420706000"/>
    <n v="0"/>
  </r>
  <r>
    <s v="2024"/>
    <x v="0"/>
    <x v="0"/>
    <x v="0"/>
    <x v="0"/>
    <s v="2 - Poder Ejecutivo"/>
    <s v="0203 - MINISTERIO DE DEFENSA"/>
    <s v="0001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301413407"/>
    <n v="1958094.0100000002"/>
  </r>
  <r>
    <s v="2024"/>
    <x v="0"/>
    <x v="0"/>
    <x v="0"/>
    <x v="0"/>
    <s v="2 - Poder Ejecutivo"/>
    <s v="0203 - MINISTERIO DE DEFENSA"/>
    <s v="0001 - MINISTERIO DE DEFENSA"/>
    <s v="1 - SERVICIOS  GENERALES"/>
    <s v="1.3 - Defensa nacional"/>
    <s v="1.3.01 - Defensa militar"/>
    <s v="2.2 - CONTRATACIÓN DE SERVICIOS"/>
    <s v="2.2.8 - OTROS SERVICIOS NO INCLUIDOS EN CONCEPTOS ANTERIORES"/>
    <s v="N"/>
    <s v="00 - N/A"/>
    <s v="10 - FONDO GENERAL"/>
    <s v="(en blanco)"/>
    <s v="99 - MULTIPROVINCIAL"/>
    <n v="24574596"/>
    <n v="82537.460000000006"/>
  </r>
  <r>
    <s v="2024"/>
    <x v="0"/>
    <x v="0"/>
    <x v="0"/>
    <x v="0"/>
    <s v="2 - Poder Ejecutivo"/>
    <s v="0203 - MINISTERIO DE DEFENSA"/>
    <s v="0001 - MINISTERIO DE DEFENSA"/>
    <s v="1 - SERVICIOS  GENERALES"/>
    <s v="1.3 - Defensa nacional"/>
    <s v="1.3.01 - Defensa militar"/>
    <s v="2.2 - CONTRATACIÓN DE SERVICIOS"/>
    <s v="2.2.9 - OTRAS CONTRATACIONES DE SERVICIOS"/>
    <s v="N"/>
    <s v="00 - N/A"/>
    <s v="10 - FONDO GENERAL"/>
    <s v="(en blanco)"/>
    <s v="99 - MULTIPROVINCIAL"/>
    <n v="17041887"/>
    <n v="61360"/>
  </r>
  <r>
    <s v="2024"/>
    <x v="0"/>
    <x v="0"/>
    <x v="0"/>
    <x v="0"/>
    <s v="2 - Poder Ejecutivo"/>
    <s v="0203 - MINISTERIO DE DEFENSA"/>
    <s v="0001 - MINISTERIO DE DEFENSA"/>
    <s v="1 - SERVICIOS  GENERALES"/>
    <s v="1.3 - Defensa nacional"/>
    <s v="1.3.01 - Defensa militar"/>
    <s v="2.3 - MATERIALES Y SUMINISTROS"/>
    <s v="2.3.1 - ALIMENTOS Y PRODUCTOS AGROFORESTALES"/>
    <s v="N"/>
    <s v="00 - N/A"/>
    <s v="10 - FONDO GENERAL"/>
    <s v="(en blanco)"/>
    <s v="99 - MULTIPROVINCIAL"/>
    <n v="207111556"/>
    <n v="18792499.920000002"/>
  </r>
  <r>
    <s v="2024"/>
    <x v="0"/>
    <x v="0"/>
    <x v="0"/>
    <x v="0"/>
    <s v="2 - Poder Ejecutivo"/>
    <s v="0203 - MINISTERIO DE DEFENSA"/>
    <s v="0001 - MINISTERIO DE DEFENSA"/>
    <s v="1 - SERVICIOS  GENERALES"/>
    <s v="1.3 - Defensa nacional"/>
    <s v="1.3.01 - Defensa militar"/>
    <s v="2.3 - MATERIALES Y SUMINISTROS"/>
    <s v="2.3.2 - TEXTILES Y VESTUARIOS"/>
    <s v="N"/>
    <s v="00 - N/A"/>
    <s v="10 - FONDO GENERAL"/>
    <s v="(en blanco)"/>
    <s v="99 - MULTIPROVINCIAL"/>
    <n v="70420958"/>
    <n v="477886.78"/>
  </r>
  <r>
    <s v="2024"/>
    <x v="0"/>
    <x v="0"/>
    <x v="0"/>
    <x v="0"/>
    <s v="2 - Poder Ejecutivo"/>
    <s v="0203 - MINISTERIO DE DEFENSA"/>
    <s v="0001 - MINISTERIO DE DEFENSA"/>
    <s v="1 - SERVICIOS  GENERALES"/>
    <s v="1.3 - Defensa nacional"/>
    <s v="1.3.01 - Defensa militar"/>
    <s v="2.3 - MATERIALES Y SUMINISTROS"/>
    <s v="2.3.3 - PAPEL, CARTÓN E IMPRESOS"/>
    <s v="N"/>
    <s v="00 - N/A"/>
    <s v="10 - FONDO GENERAL"/>
    <s v="(en blanco)"/>
    <s v="99 - MULTIPROVINCIAL"/>
    <n v="33401769"/>
    <n v="239091.6"/>
  </r>
  <r>
    <s v="2024"/>
    <x v="0"/>
    <x v="0"/>
    <x v="0"/>
    <x v="0"/>
    <s v="2 - Poder Ejecutivo"/>
    <s v="0203 - MINISTERIO DE DEFENSA"/>
    <s v="0001 - MINISTERIO DE DEFENSA"/>
    <s v="1 - SERVICIOS  GENERALES"/>
    <s v="1.3 - Defensa nacional"/>
    <s v="1.3.01 - Defensa militar"/>
    <s v="2.3 - MATERIALES Y SUMINISTROS"/>
    <s v="2.3.4 - PRODUCTOS FARMACÉUTICOS"/>
    <s v="N"/>
    <s v="00 - N/A"/>
    <s v="10 - FONDO GENERAL"/>
    <s v="(en blanco)"/>
    <s v="99 - MULTIPROVINCIAL"/>
    <n v="13167400"/>
    <n v="0"/>
  </r>
  <r>
    <s v="2024"/>
    <x v="0"/>
    <x v="0"/>
    <x v="0"/>
    <x v="0"/>
    <s v="2 - Poder Ejecutivo"/>
    <s v="0203 - MINISTERIO DE DEFENSA"/>
    <s v="0001 - MINISTERIO DE DEFENSA"/>
    <s v="1 - SERVICIOS  GENERALES"/>
    <s v="1.3 - Defensa nacional"/>
    <s v="1.3.01 - Defensa militar"/>
    <s v="2.3 - MATERIALES Y SUMINISTROS"/>
    <s v="2.3.5 - CUERO, CAUCHO Y PLÁSTICO"/>
    <s v="N"/>
    <s v="00 - N/A"/>
    <s v="10 - FONDO GENERAL"/>
    <s v="(en blanco)"/>
    <s v="99 - MULTIPROVINCIAL"/>
    <n v="10200000"/>
    <n v="201339.38999999998"/>
  </r>
  <r>
    <s v="2024"/>
    <x v="0"/>
    <x v="0"/>
    <x v="0"/>
    <x v="0"/>
    <s v="2 - Poder Ejecutivo"/>
    <s v="0203 - MINISTERIO DE DEFENSA"/>
    <s v="0001 - MINISTERIO DE DEFENSA"/>
    <s v="1 - SERVICIOS  GENERALES"/>
    <s v="1.3 - Defensa nacional"/>
    <s v="1.3.01 - Defensa militar"/>
    <s v="2.3 - MATERIALES Y SUMINISTROS"/>
    <s v="2.3.6 - PRODUCTOS DE MINERALES, METÁLICOS Y NO METÁLICOS"/>
    <s v="N"/>
    <s v="00 - N/A"/>
    <s v="10 - FONDO GENERAL"/>
    <s v="(en blanco)"/>
    <s v="99 - MULTIPROVINCIAL"/>
    <n v="29802652"/>
    <n v="28552.93"/>
  </r>
  <r>
    <s v="2024"/>
    <x v="0"/>
    <x v="0"/>
    <x v="0"/>
    <x v="0"/>
    <s v="2 - Poder Ejecutivo"/>
    <s v="0203 - MINISTERIO DE DEFENSA"/>
    <s v="0001 - MINISTERIO DE DEFENSA"/>
    <s v="1 - SERVICIOS  GENERALES"/>
    <s v="1.3 - Defensa nacional"/>
    <s v="1.3.01 - Defensa militar"/>
    <s v="2.3 - MATERIALES Y SUMINISTROS"/>
    <s v="2.3.7 - COMBUSTIBLES, LUBRICANTES, PRODUCTOS QUÍMICOS Y CONEXOS"/>
    <s v="N"/>
    <s v="00 - N/A"/>
    <s v="10 - FONDO GENERAL"/>
    <s v="(en blanco)"/>
    <s v="99 - MULTIPROVINCIAL"/>
    <n v="213270024"/>
    <n v="712543.62999999989"/>
  </r>
  <r>
    <s v="2024"/>
    <x v="0"/>
    <x v="0"/>
    <x v="0"/>
    <x v="0"/>
    <s v="2 - Poder Ejecutivo"/>
    <s v="0203 - MINISTERIO DE DEFENSA"/>
    <s v="0001 - MINISTERIO DE DEFENSA"/>
    <s v="1 - SERVICIOS  GENERALES"/>
    <s v="1.3 - Defensa nacional"/>
    <s v="1.3.01 - Defensa militar"/>
    <s v="2.3 - MATERIALES Y SUMINISTROS"/>
    <s v="2.3.9 - PRODUCTOS Y ÚTILES VARIOS"/>
    <s v="N"/>
    <s v="00 - N/A"/>
    <s v="10 - FONDO GENERAL"/>
    <s v="(en blanco)"/>
    <s v="99 - MULTIPROVINCIAL"/>
    <n v="183570158"/>
    <n v="423299.47"/>
  </r>
  <r>
    <s v="2024"/>
    <x v="0"/>
    <x v="0"/>
    <x v="0"/>
    <x v="0"/>
    <s v="2 - Poder Ejecutivo"/>
    <s v="0203 - MINISTERIO DE DEFENSA"/>
    <s v="0002 - ACADEMIA MILITAR BATALLA DE LA CARRERA"/>
    <s v="4 - SERVICIOS SOCIALES"/>
    <s v="4.4 - Educación"/>
    <s v="4.4.08 - Enseñanza y capacitación para defensa y seguridad"/>
    <s v="2.1 - REMUNERACIONES Y CONTRIBUCIONES"/>
    <s v="2.1.1 - REMUNERACIONES"/>
    <s v="N"/>
    <s v="00 - N/A"/>
    <s v="10 - FONDO GENERAL"/>
    <s v="(en blanco)"/>
    <s v="32 - SANTO DOMINGO"/>
    <n v="37592121"/>
    <n v="5817676.3200000003"/>
  </r>
  <r>
    <s v="2024"/>
    <x v="0"/>
    <x v="0"/>
    <x v="0"/>
    <x v="0"/>
    <s v="2 - Poder Ejecutivo"/>
    <s v="0203 - MINISTERIO DE DEFENSA"/>
    <s v="0002 - ACADEMIA MILITAR BATALLA DE LA CARRERA"/>
    <s v="4 - SERVICIOS SOCIALES"/>
    <s v="4.4 - Educación"/>
    <s v="4.4.08 - Enseñanza y capacitación para defensa y seguridad"/>
    <s v="2.1 - REMUNERACIONES Y CONTRIBUCIONES"/>
    <s v="2.1.5 - CONTRIBUCIONES A LA SEGURIDAD SOCIAL"/>
    <s v="N"/>
    <s v="00 - N/A"/>
    <s v="10 - FONDO GENERAL"/>
    <s v="(en blanco)"/>
    <s v="32 - SANTO DOMINGO"/>
    <n v="1076577"/>
    <n v="182201.72999999998"/>
  </r>
  <r>
    <s v="2024"/>
    <x v="0"/>
    <x v="0"/>
    <x v="0"/>
    <x v="0"/>
    <s v="2 - Poder Ejecutivo"/>
    <s v="0203 - MINISTERIO DE DEFENSA"/>
    <s v="0002 - ACADEMIA MILITAR BATALLA DE LA CARRERA"/>
    <s v="4 - SERVICIOS SOCIALES"/>
    <s v="4.4 - Educación"/>
    <s v="4.4.08 - Enseñanza y capacitación para defensa y seguridad"/>
    <s v="2.2 - CONTRATACIÓN DE SERVICIOS"/>
    <s v="2.2.1 - SERVICIOS BÁSICOS"/>
    <s v="N"/>
    <s v="00 - N/A"/>
    <s v="10 - FONDO GENERAL"/>
    <s v="(en blanco)"/>
    <s v="32 - SANTO DOMINGO"/>
    <n v="1250000"/>
    <n v="117204.73"/>
  </r>
  <r>
    <s v="2024"/>
    <x v="0"/>
    <x v="0"/>
    <x v="0"/>
    <x v="0"/>
    <s v="2 - Poder Ejecutivo"/>
    <s v="0203 - MINISTERIO DE DEFENSA"/>
    <s v="0002 - ACADEMIA MILITAR BATALLA DE LA CARRERA"/>
    <s v="4 - SERVICIOS SOCIALES"/>
    <s v="4.4 - Educación"/>
    <s v="4.4.08 - Enseñanza y capacitación para defensa y seguridad"/>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s v="4 - SERVICIOS SOCIALES"/>
    <s v="4.4 - Educación"/>
    <s v="4.4.08 - Enseñanza y capacitación para defensa y seguridad"/>
    <s v="2.2 - CONTRATACIÓN DE SERVICIOS"/>
    <s v="2.2.6 - SEGUROS"/>
    <s v="N"/>
    <s v="00 - N/A"/>
    <s v="10 - FONDO GENERAL"/>
    <s v="(en blanco)"/>
    <s v="32 - SANTO DOMINGO"/>
    <n v="150000"/>
    <n v="0"/>
  </r>
  <r>
    <s v="2024"/>
    <x v="0"/>
    <x v="0"/>
    <x v="0"/>
    <x v="0"/>
    <s v="2 - Poder Ejecutivo"/>
    <s v="0203 - MINISTERIO DE DEFENSA"/>
    <s v="0002 - ACADEMIA MILITAR BATALLA DE LA CARRER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s v="4 - SERVICIOS SOCIALES"/>
    <s v="4.4 - Educación"/>
    <s v="4.4.08 - Enseñanza y capacitación para defensa y seguridad"/>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s v="4 - SERVICIOS SOCIALES"/>
    <s v="4.4 - Educación"/>
    <s v="4.4.08 - Enseñanza y capacitación para defensa y seguridad"/>
    <s v="2.3 - MATERIALES Y SUMINISTROS"/>
    <s v="2.3.1 - ALIMENTOS Y PRODUCTOS AGROFORESTALES"/>
    <s v="N"/>
    <s v="00 - N/A"/>
    <s v="10 - FONDO GENERAL"/>
    <s v="(en blanco)"/>
    <s v="32 - SANTO DOMINGO"/>
    <n v="4711200"/>
    <n v="785200"/>
  </r>
  <r>
    <s v="2024"/>
    <x v="0"/>
    <x v="0"/>
    <x v="0"/>
    <x v="0"/>
    <s v="2 - Poder Ejecutivo"/>
    <s v="0203 - MINISTERIO DE DEFENSA"/>
    <s v="0002 - ACADEMIA MILITAR BATALLA DE LA CARRERA"/>
    <s v="4 - SERVICIOS SOCIALES"/>
    <s v="4.4 - Educación"/>
    <s v="4.4.08 - Enseñanza y capacitación para defensa y seguridad"/>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s v="4 - SERVICIOS SOCIALES"/>
    <s v="4.4 - Educación"/>
    <s v="4.4.08 - Enseñanza y capacitación para defensa y seguridad"/>
    <s v="2.3 - MATERIALES Y SUMINISTROS"/>
    <s v="2.3.3 - PAPEL, CARTÓN E IMPRESOS"/>
    <s v="N"/>
    <s v="00 - N/A"/>
    <s v="10 - FONDO GENERAL"/>
    <s v="(en blanco)"/>
    <s v="32 - SANTO DOMINGO"/>
    <n v="900000"/>
    <n v="15340"/>
  </r>
  <r>
    <s v="2024"/>
    <x v="0"/>
    <x v="0"/>
    <x v="0"/>
    <x v="0"/>
    <s v="2 - Poder Ejecutivo"/>
    <s v="0203 - MINISTERIO DE DEFENSA"/>
    <s v="0002 - ACADEMIA MILITAR BATALLA DE LA CARRERA"/>
    <s v="4 - SERVICIOS SOCIALES"/>
    <s v="4.4 - Educación"/>
    <s v="4.4.08 - Enseñanza y capacitación para defensa y seguridad"/>
    <s v="2.3 - MATERIALES Y SUMINISTROS"/>
    <s v="2.3.4 - PRODUCTOS FARMACÉUTICOS"/>
    <s v="N"/>
    <s v="00 - N/A"/>
    <s v="10 - FONDO GENERAL"/>
    <s v="(en blanco)"/>
    <s v="32 - SANTO DOMINGO"/>
    <n v="1200000"/>
    <n v="199986"/>
  </r>
  <r>
    <s v="2024"/>
    <x v="0"/>
    <x v="0"/>
    <x v="0"/>
    <x v="0"/>
    <s v="2 - Poder Ejecutivo"/>
    <s v="0203 - MINISTERIO DE DEFENSA"/>
    <s v="0002 - ACADEMIA MILITAR BATALLA DE LA CARRERA"/>
    <s v="4 - SERVICIOS SOCIALES"/>
    <s v="4.4 - Educación"/>
    <s v="4.4.08 - Enseñanza y capacitación para defensa y seguridad"/>
    <s v="2.3 - MATERIALES Y SUMINISTROS"/>
    <s v="2.3.5 - CUERO, CAUCHO Y PLÁSTICO"/>
    <s v="N"/>
    <s v="00 - N/A"/>
    <s v="10 - FONDO GENERAL"/>
    <s v="(en blanco)"/>
    <s v="32 - SANTO DOMINGO"/>
    <n v="5000"/>
    <n v="50681"/>
  </r>
  <r>
    <s v="2024"/>
    <x v="0"/>
    <x v="0"/>
    <x v="0"/>
    <x v="0"/>
    <s v="2 - Poder Ejecutivo"/>
    <s v="0203 - MINISTERIO DE DEFENSA"/>
    <s v="0002 - ACADEMIA MILITAR BATALLA DE LA CARRERA"/>
    <s v="4 - SERVICIOS SOCIALES"/>
    <s v="4.4 - Educación"/>
    <s v="4.4.08 - Enseñanza y capacitación para defensa y seguridad"/>
    <s v="2.3 - MATERIALES Y SUMINISTROS"/>
    <s v="2.3.6 - PRODUCTOS DE MINERALES, METÁLICOS Y NO METÁLICOS"/>
    <s v="N"/>
    <s v="00 - N/A"/>
    <s v="10 - FONDO GENERAL"/>
    <s v="(en blanco)"/>
    <s v="32 - SANTO DOMINGO"/>
    <n v="205000"/>
    <n v="6956.1"/>
  </r>
  <r>
    <s v="2024"/>
    <x v="0"/>
    <x v="0"/>
    <x v="0"/>
    <x v="0"/>
    <s v="2 - Poder Ejecutivo"/>
    <s v="0203 - MINISTERIO DE DEFENSA"/>
    <s v="0002 - ACADEMIA MILITAR BATALLA DE LA CARRERA"/>
    <s v="4 - SERVICIOS SOCIALES"/>
    <s v="4.4 - Educación"/>
    <s v="4.4.08 - Enseñanza y capacitación para defensa y seguridad"/>
    <s v="2.3 - MATERIALES Y SUMINISTROS"/>
    <s v="2.3.7 - COMBUSTIBLES, LUBRICANTES, PRODUCTOS QUÍMICOS Y CONEXOS"/>
    <s v="N"/>
    <s v="00 - N/A"/>
    <s v="10 - FONDO GENERAL"/>
    <s v="(en blanco)"/>
    <s v="32 - SANTO DOMINGO"/>
    <n v="6237610"/>
    <n v="199601.72"/>
  </r>
  <r>
    <s v="2024"/>
    <x v="0"/>
    <x v="0"/>
    <x v="0"/>
    <x v="0"/>
    <s v="2 - Poder Ejecutivo"/>
    <s v="0203 - MINISTERIO DE DEFENSA"/>
    <s v="0002 - ACADEMIA MILITAR BATALLA DE LA CARRERA"/>
    <s v="4 - SERVICIOS SOCIALES"/>
    <s v="4.4 - Educación"/>
    <s v="4.4.08 - Enseñanza y capacitación para defensa y seguridad"/>
    <s v="2.3 - MATERIALES Y SUMINISTROS"/>
    <s v="2.3.9 - PRODUCTOS Y ÚTILES VARIOS"/>
    <s v="N"/>
    <s v="00 - N/A"/>
    <s v="10 - FONDO GENERAL"/>
    <s v="(en blanco)"/>
    <s v="32 - SANTO DOMINGO"/>
    <n v="6076618"/>
    <n v="62573.04"/>
  </r>
  <r>
    <s v="2024"/>
    <x v="0"/>
    <x v="0"/>
    <x v="0"/>
    <x v="0"/>
    <s v="2 - Poder Ejecutivo"/>
    <s v="0203 - MINISTERIO DE DEFENSA"/>
    <s v="0002 - DIRECCION GENERAL DE DRAGAS, PRESAS Y BALIZAMIENTO, M.G"/>
    <s v="1 - SERVICIOS  GENERALES"/>
    <s v="1.3 - Defensa nacional"/>
    <s v="1.3.01 - Defensa militar"/>
    <s v="2.1 - REMUNERACIONES Y CONTRIBUCIONES"/>
    <s v="2.1.1 - REMUNERACIONES"/>
    <s v="N"/>
    <s v="00 - N/A"/>
    <s v="10 - FONDO GENERAL"/>
    <s v="(en blanco)"/>
    <s v="99 - MULTIPROVINCIAL"/>
    <n v="33786297"/>
    <n v="4077162.58"/>
  </r>
  <r>
    <s v="2024"/>
    <x v="0"/>
    <x v="0"/>
    <x v="0"/>
    <x v="0"/>
    <s v="2 - Poder Ejecutivo"/>
    <s v="0203 - MINISTERIO DE DEFENSA"/>
    <s v="0002 - DIRECCION GENERAL DE DRAGAS, PRESAS Y BALIZAMIENTO, M.G"/>
    <s v="1 - SERVICIOS  GENERALES"/>
    <s v="1.3 - Defensa nacional"/>
    <s v="1.3.01 - Defensa militar"/>
    <s v="2.1 - REMUNERACIONES Y CONTRIBUCIONES"/>
    <s v="2.1.2 - SOBRESUELDOS"/>
    <s v="N"/>
    <s v="00 - N/A"/>
    <s v="10 - FONDO GENERAL"/>
    <s v="(en blanco)"/>
    <s v="99 - MULTIPROVINCIAL"/>
    <n v="273600"/>
    <n v="45600"/>
  </r>
  <r>
    <s v="2024"/>
    <x v="0"/>
    <x v="0"/>
    <x v="0"/>
    <x v="0"/>
    <s v="2 - Poder Ejecutivo"/>
    <s v="0203 - MINISTERIO DE DEFENSA"/>
    <s v="0002 - DIRECCION GENERAL DE DRAGAS, PRESAS Y BALIZAMIENTO, M.G"/>
    <s v="1 - SERVICIOS  GENERALES"/>
    <s v="1.3 - Defensa nacional"/>
    <s v="1.3.01 - Defensa militar"/>
    <s v="2.1 - REMUNERACIONES Y CONTRIBUCIONES"/>
    <s v="2.1.5 - CONTRIBUCIONES A LA SEGURIDAD SOCIAL"/>
    <s v="N"/>
    <s v="00 - N/A"/>
    <s v="10 - FONDO GENERAL"/>
    <s v="(en blanco)"/>
    <s v="99 - MULTIPROVINCIAL"/>
    <n v="1107175"/>
    <n v="91551.650000000009"/>
  </r>
  <r>
    <s v="2024"/>
    <x v="0"/>
    <x v="0"/>
    <x v="0"/>
    <x v="0"/>
    <s v="2 - Poder Ejecutivo"/>
    <s v="0203 - MINISTERIO DE DEFENSA"/>
    <s v="0002 - DIRECCION GENERAL DE DRAGAS, PRESAS Y BALIZAMIENTO, M.G"/>
    <s v="1 - SERVICIOS  GENERALES"/>
    <s v="1.3 - Defensa nacional"/>
    <s v="1.3.01 - Defensa militar"/>
    <s v="2.2 - CONTRATACIÓN DE SERVICIOS"/>
    <s v="2.2.1 - SERVICIOS BÁSICOS"/>
    <s v="N"/>
    <s v="00 - N/A"/>
    <s v="10 - FONDO GENERAL"/>
    <s v="(en blanco)"/>
    <s v="99 - MULTIPROVINCIAL"/>
    <n v="2273991"/>
    <n v="145410.10999999999"/>
  </r>
  <r>
    <s v="2024"/>
    <x v="0"/>
    <x v="0"/>
    <x v="0"/>
    <x v="0"/>
    <s v="2 - Poder Ejecutivo"/>
    <s v="0203 - MINISTERIO DE DEFENSA"/>
    <s v="0002 - DIRECCION GENERAL DE DRAGAS, PRESAS Y BALIZAMIENTO, M.G"/>
    <s v="1 - SERVICIOS  GENERALES"/>
    <s v="1.3 - Defensa nacional"/>
    <s v="1.3.01 - Defensa militar"/>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s v="1 - SERVICIOS  GENERALES"/>
    <s v="1.3 - Defensa nacional"/>
    <s v="1.3.01 - Defensa militar"/>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s v="1 - SERVICIOS  GENERALES"/>
    <s v="1.3 - Defensa nacional"/>
    <s v="1.3.01 - Defensa militar"/>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s v="1 - SERVICIOS  GENERALES"/>
    <s v="1.3 - Defensa nacional"/>
    <s v="1.3.01 - Defensa militar"/>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s v="1 - SERVICIOS  GENERALES"/>
    <s v="1.3 - Defensa nacional"/>
    <s v="1.3.01 - Defensa militar"/>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s v="1 - SERVICIOS  GENERALES"/>
    <s v="1.3 - Defensa nacional"/>
    <s v="1.3.01 - Defensa militar"/>
    <s v="2.3 - MATERIALES Y SUMINISTROS"/>
    <s v="2.3.1 - ALIMENTOS Y PRODUCTOS AGROFORESTALES"/>
    <s v="N"/>
    <s v="00 - N/A"/>
    <s v="10 - FONDO GENERAL"/>
    <s v="(en blanco)"/>
    <s v="99 - MULTIPROVINCIAL"/>
    <n v="4206000"/>
    <n v="600400"/>
  </r>
  <r>
    <s v="2024"/>
    <x v="0"/>
    <x v="0"/>
    <x v="0"/>
    <x v="0"/>
    <s v="2 - Poder Ejecutivo"/>
    <s v="0203 - MINISTERIO DE DEFENSA"/>
    <s v="0002 - DIRECCION GENERAL DE DRAGAS, PRESAS Y BALIZAMIENTO, M.G"/>
    <s v="1 - SERVICIOS  GENERALES"/>
    <s v="1.3 - Defensa nacional"/>
    <s v="1.3.01 - Defensa militar"/>
    <s v="2.3 - MATERIALES Y SUMINISTROS"/>
    <s v="2.3.2 - TEXTILES Y VESTUARIOS"/>
    <s v="N"/>
    <s v="00 - N/A"/>
    <s v="10 - FONDO GENERAL"/>
    <s v="(en blanco)"/>
    <s v="99 - MULTIPROVINCIAL"/>
    <n v="825000"/>
    <n v="9929.7000000000007"/>
  </r>
  <r>
    <s v="2024"/>
    <x v="0"/>
    <x v="0"/>
    <x v="0"/>
    <x v="0"/>
    <s v="2 - Poder Ejecutivo"/>
    <s v="0203 - MINISTERIO DE DEFENSA"/>
    <s v="0002 - DIRECCION GENERAL DE DRAGAS, PRESAS Y BALIZAMIENTO, M.G"/>
    <s v="1 - SERVICIOS  GENERALES"/>
    <s v="1.3 - Defensa nacional"/>
    <s v="1.3.01 - Defensa militar"/>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s v="1 - SERVICIOS  GENERALES"/>
    <s v="1.3 - Defensa nacional"/>
    <s v="1.3.01 - Defensa militar"/>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s v="1 - SERVICIOS  GENERALES"/>
    <s v="1.3 - Defensa nacional"/>
    <s v="1.3.01 - Defensa militar"/>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s v="1 - SERVICIOS  GENERALES"/>
    <s v="1.3 - Defensa nacional"/>
    <s v="1.3.01 - Defensa militar"/>
    <s v="2.3 - MATERIALES Y SUMINISTROS"/>
    <s v="2.3.6 - PRODUCTOS DE MINERALES, METÁLICOS Y NO METÁLICOS"/>
    <s v="N"/>
    <s v="00 - N/A"/>
    <s v="10 - FONDO GENERAL"/>
    <s v="(en blanco)"/>
    <s v="99 - MULTIPROVINCIAL"/>
    <n v="1776000"/>
    <n v="144058.65000000002"/>
  </r>
  <r>
    <s v="2024"/>
    <x v="0"/>
    <x v="0"/>
    <x v="0"/>
    <x v="0"/>
    <s v="2 - Poder Ejecutivo"/>
    <s v="0203 - MINISTERIO DE DEFENSA"/>
    <s v="0002 - DIRECCION GENERAL DE DRAGAS, PRESAS Y BALIZAMIENTO, M.G"/>
    <s v="1 - SERVICIOS  GENERALES"/>
    <s v="1.3 - Defensa nacional"/>
    <s v="1.3.01 - Defensa militar"/>
    <s v="2.3 - MATERIALES Y SUMINISTROS"/>
    <s v="2.3.7 - COMBUSTIBLES, LUBRICANTES, PRODUCTOS QUÍMICOS Y CONEXOS"/>
    <s v="N"/>
    <s v="00 - N/A"/>
    <s v="10 - FONDO GENERAL"/>
    <s v="(en blanco)"/>
    <s v="99 - MULTIPROVINCIAL"/>
    <n v="23848797"/>
    <n v="481725.31000000006"/>
  </r>
  <r>
    <s v="2024"/>
    <x v="0"/>
    <x v="0"/>
    <x v="0"/>
    <x v="0"/>
    <s v="2 - Poder Ejecutivo"/>
    <s v="0203 - MINISTERIO DE DEFENSA"/>
    <s v="0002 - DIRECCION GENERAL DE DRAGAS, PRESAS Y BALIZAMIENTO, M.G"/>
    <s v="1 - SERVICIOS  GENERALES"/>
    <s v="1.3 - Defensa nacional"/>
    <s v="1.3.01 - Defensa militar"/>
    <s v="2.3 - MATERIALES Y SUMINISTROS"/>
    <s v="2.3.9 - PRODUCTOS Y ÚTILES VARIOS"/>
    <s v="N"/>
    <s v="00 - N/A"/>
    <s v="10 - FONDO GENERAL"/>
    <s v="(en blanco)"/>
    <s v="99 - MULTIPROVINCIAL"/>
    <n v="3305000"/>
    <n v="296227.21999999997"/>
  </r>
  <r>
    <s v="2024"/>
    <x v="0"/>
    <x v="0"/>
    <x v="0"/>
    <x v="0"/>
    <s v="2 - Poder Ejecutivo"/>
    <s v="0203 - MINISTERIO DE DEFENSA"/>
    <s v="0002 - DIRECCION GENERAL DE ESCUELAS VOCACIONALES"/>
    <s v="4 - SERVICIOS SOCIALES"/>
    <s v="4.4 - Educación"/>
    <s v="4.4.07 - Educación vocacional"/>
    <s v="2.1 - REMUNERACIONES Y CONTRIBUCIONES"/>
    <s v="2.1.1 - REMUNERACIONES"/>
    <s v="N"/>
    <s v="00 - N/A"/>
    <s v="10 - FONDO GENERAL"/>
    <s v="(en blanco)"/>
    <s v="99 - MULTIPROVINCIAL"/>
    <n v="343631712"/>
    <n v="52966677.68"/>
  </r>
  <r>
    <s v="2024"/>
    <x v="0"/>
    <x v="0"/>
    <x v="0"/>
    <x v="0"/>
    <s v="2 - Poder Ejecutivo"/>
    <s v="0203 - MINISTERIO DE DEFENSA"/>
    <s v="0002 - DIRECCION GENERAL DE ESCUELAS VOCACIONALES"/>
    <s v="4 - SERVICIOS SOCIALES"/>
    <s v="4.4 - Educación"/>
    <s v="4.4.07 - Educación vocacional"/>
    <s v="2.1 - REMUNERACIONES Y CONTRIBUCIONES"/>
    <s v="2.1.2 - SOBRESUELDOS"/>
    <s v="N"/>
    <s v="00 - N/A"/>
    <s v="10 - FONDO GENERAL"/>
    <s v="(en blanco)"/>
    <s v="99 - MULTIPROVINCIAL"/>
    <n v="496000"/>
    <n v="1079200"/>
  </r>
  <r>
    <s v="2024"/>
    <x v="0"/>
    <x v="0"/>
    <x v="0"/>
    <x v="0"/>
    <s v="2 - Poder Ejecutivo"/>
    <s v="0203 - MINISTERIO DE DEFENSA"/>
    <s v="0002 - DIRECCION GENERAL DE ESCUELAS VOCACIONALES"/>
    <s v="4 - SERVICIOS SOCIALES"/>
    <s v="4.4 - Educación"/>
    <s v="4.4.07 - Educación vocacional"/>
    <s v="2.1 - REMUNERACIONES Y CONTRIBUCIONES"/>
    <s v="2.1.5 - CONTRIBUCIONES A LA SEGURIDAD SOCIAL"/>
    <s v="N"/>
    <s v="00 - N/A"/>
    <s v="10 - FONDO GENERAL"/>
    <s v="(en blanco)"/>
    <s v="99 - MULTIPROVINCIAL"/>
    <n v="15605618"/>
    <n v="2631738.42"/>
  </r>
  <r>
    <s v="2024"/>
    <x v="0"/>
    <x v="0"/>
    <x v="0"/>
    <x v="0"/>
    <s v="2 - Poder Ejecutivo"/>
    <s v="0203 - MINISTERIO DE DEFENSA"/>
    <s v="0002 - DIRECCION GENERAL DE ESCUELAS VOCACIONALES"/>
    <s v="4 - SERVICIOS SOCIALES"/>
    <s v="4.4 - Educación"/>
    <s v="4.4.07 - Educación vocacional"/>
    <s v="2.2 - CONTRATACIÓN DE SERVICIOS"/>
    <s v="2.2.1 - SERVICIOS BÁSICOS"/>
    <s v="N"/>
    <s v="00 - N/A"/>
    <s v="10 - FONDO GENERAL"/>
    <s v="(en blanco)"/>
    <s v="99 - MULTIPROVINCIAL"/>
    <n v="27000000"/>
    <n v="2546950.85"/>
  </r>
  <r>
    <s v="2024"/>
    <x v="0"/>
    <x v="0"/>
    <x v="0"/>
    <x v="0"/>
    <s v="2 - Poder Ejecutivo"/>
    <s v="0203 - MINISTERIO DE DEFENSA"/>
    <s v="0002 - DIRECCION GENERAL DE ESCUELAS VOCACIONALES"/>
    <s v="4 - SERVICIOS SOCIALES"/>
    <s v="4.4 - Educación"/>
    <s v="4.4.07 - Educación vocacional"/>
    <s v="2.2 - CONTRATACIÓN DE SERVICIOS"/>
    <s v="2.2.2 - PUBLICIDAD, IMPRESIÓN Y ENCUADERNACIÓN"/>
    <s v="N"/>
    <s v="00 - N/A"/>
    <s v="10 - FONDO GENERAL"/>
    <s v="(en blanco)"/>
    <s v="99 - MULTIPROVINCIAL"/>
    <n v="700000"/>
    <n v="151579.97"/>
  </r>
  <r>
    <s v="2024"/>
    <x v="0"/>
    <x v="0"/>
    <x v="0"/>
    <x v="0"/>
    <s v="2 - Poder Ejecutivo"/>
    <s v="0203 - MINISTERIO DE DEFENSA"/>
    <s v="0002 - DIRECCION GENERAL DE ESCUELAS VOCACIONALES"/>
    <s v="4 - SERVICIOS SOCIALES"/>
    <s v="4.4 - Educación"/>
    <s v="4.4.07 - Educación vocacional"/>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s v="4 - SERVICIOS SOCIALES"/>
    <s v="4.4 - Educación"/>
    <s v="4.4.07 - Educación vocacional"/>
    <s v="2.2 - CONTRATACIÓN DE SERVICIOS"/>
    <s v="2.2.3 - VIÁTICOS"/>
    <s v="N"/>
    <s v="00 - N/A"/>
    <s v="10 - FONDO GENERAL"/>
    <s v="(en blanco)"/>
    <s v="99 - MULTIPROVINCIAL"/>
    <n v="3783600"/>
    <n v="18650"/>
  </r>
  <r>
    <s v="2024"/>
    <x v="0"/>
    <x v="0"/>
    <x v="0"/>
    <x v="0"/>
    <s v="2 - Poder Ejecutivo"/>
    <s v="0203 - MINISTERIO DE DEFENSA"/>
    <s v="0002 - DIRECCION GENERAL DE ESCUELAS VOCACIONALES"/>
    <s v="4 - SERVICIOS SOCIALES"/>
    <s v="4.4 - Educación"/>
    <s v="4.4.07 - Educación vocacional"/>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s v="4 - SERVICIOS SOCIALES"/>
    <s v="4.4 - Educación"/>
    <s v="4.4.07 - Educación vocacional"/>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s v="4 - SERVICIOS SOCIALES"/>
    <s v="4.4 - Educación"/>
    <s v="4.4.07 - Educación vocacional"/>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s v="4 - SERVICIOS SOCIALES"/>
    <s v="4.4 - Educación"/>
    <s v="4.4.07 - Educación vocacional"/>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s v="4 - SERVICIOS SOCIALES"/>
    <s v="4.4 - Educación"/>
    <s v="4.4.07 - Educación vocacional"/>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02 - DIRECCION GENERAL DE ESCUELAS VOCACIONALES"/>
    <s v="4 - SERVICIOS SOCIALES"/>
    <s v="4.4 - Educación"/>
    <s v="4.4.07 - Educación vocacional"/>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s v="4 - SERVICIOS SOCIALES"/>
    <s v="4.4 - Educación"/>
    <s v="4.4.07 - Educación vocacional"/>
    <s v="2.2 - CONTRATACIÓN DE SERVICIOS"/>
    <s v="2.2.8 - OTROS SERVICIOS NO INCLUIDOS EN CONCEPTOS ANTERIORES"/>
    <s v="N"/>
    <s v="00 - N/A"/>
    <s v="10 - FONDO GENERAL"/>
    <s v="(en blanco)"/>
    <s v="99 - MULTIPROVINCIAL"/>
    <n v="3100000"/>
    <n v="126260"/>
  </r>
  <r>
    <s v="2024"/>
    <x v="0"/>
    <x v="0"/>
    <x v="0"/>
    <x v="0"/>
    <s v="2 - Poder Ejecutivo"/>
    <s v="0203 - MINISTERIO DE DEFENSA"/>
    <s v="0002 - DIRECCION GENERAL DE ESCUELAS VOCACIONALES"/>
    <s v="4 - SERVICIOS SOCIALES"/>
    <s v="4.4 - Educación"/>
    <s v="4.4.07 - Educación vocacional"/>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s v="4 - SERVICIOS SOCIALES"/>
    <s v="4.4 - Educación"/>
    <s v="4.4.07 - Educación vocacional"/>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s v="4 - SERVICIOS SOCIALES"/>
    <s v="4.4 - Educación"/>
    <s v="4.4.07 - Educación vocacional"/>
    <s v="2.3 - MATERIALES Y SUMINISTROS"/>
    <s v="2.3.1 - ALIMENTOS Y PRODUCTOS AGROFORESTALES"/>
    <s v="N"/>
    <s v="00 - N/A"/>
    <s v="10 - FONDO GENERAL"/>
    <s v="(en blanco)"/>
    <s v="99 - MULTIPROVINCIAL"/>
    <n v="84285000"/>
    <n v="12219660"/>
  </r>
  <r>
    <s v="2024"/>
    <x v="0"/>
    <x v="0"/>
    <x v="0"/>
    <x v="0"/>
    <s v="2 - Poder Ejecutivo"/>
    <s v="0203 - MINISTERIO DE DEFENSA"/>
    <s v="0002 - DIRECCION GENERAL DE ESCUELAS VOCACIONALES"/>
    <s v="4 - SERVICIOS SOCIALES"/>
    <s v="4.4 - Educación"/>
    <s v="4.4.07 - Educación vocacional"/>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s v="4 - SERVICIOS SOCIALES"/>
    <s v="4.4 - Educación"/>
    <s v="4.4.07 - Educación vocacional"/>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s v="4 - SERVICIOS SOCIALES"/>
    <s v="4.4 - Educación"/>
    <s v="4.4.07 - Educación vocacional"/>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s v="4 - SERVICIOS SOCIALES"/>
    <s v="4.4 - Educación"/>
    <s v="4.4.07 - Educación vocacional"/>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s v="4 - SERVICIOS SOCIALES"/>
    <s v="4.4 - Educación"/>
    <s v="4.4.07 - Educación vocacional"/>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s v="4 - SERVICIOS SOCIALES"/>
    <s v="4.4 - Educación"/>
    <s v="4.4.07 - Educación vocacional"/>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s v="4 - SERVICIOS SOCIALES"/>
    <s v="4.4 - Educación"/>
    <s v="4.4.07 - Educación vocacional"/>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s v="4 - SERVICIOS SOCIALES"/>
    <s v="4.4 - Educación"/>
    <s v="4.4.07 - Educación vocacional"/>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s v="4 - SERVICIOS SOCIALES"/>
    <s v="4.4 - Educación"/>
    <s v="4.4.07 - Educación vocacional"/>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s v="4 - SERVICIOS SOCIALES"/>
    <s v="4.4 - Educación"/>
    <s v="4.4.07 - Educación vocacional"/>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s v="4 - SERVICIOS SOCIALES"/>
    <s v="4.4 - Educación"/>
    <s v="4.4.07 - Educación vocacional"/>
    <s v="2.3 - MATERIALES Y SUMINISTROS"/>
    <s v="2.3.7 - COMBUSTIBLES, LUBRICANTES, PRODUCTOS QUÍMICOS Y CONEXOS"/>
    <s v="N"/>
    <s v="00 - N/A"/>
    <s v="10 - FONDO GENERAL"/>
    <s v="(en blanco)"/>
    <s v="99 - MULTIPROVINCIAL"/>
    <n v="36085762"/>
    <n v="1850000"/>
  </r>
  <r>
    <s v="2024"/>
    <x v="0"/>
    <x v="0"/>
    <x v="0"/>
    <x v="0"/>
    <s v="2 - Poder Ejecutivo"/>
    <s v="0203 - MINISTERIO DE DEFENSA"/>
    <s v="0002 - DIRECCION GENERAL DE ESCUELAS VOCACIONALES"/>
    <s v="4 - SERVICIOS SOCIALES"/>
    <s v="4.4 - Educación"/>
    <s v="4.4.07 - Educación vocacional"/>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s v="4 - SERVICIOS SOCIALES"/>
    <s v="4.4 - Educación"/>
    <s v="4.4.07 - Educación vocacional"/>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s v="4 - SERVICIOS SOCIALES"/>
    <s v="4.4 - Educación"/>
    <s v="4.4.07 - Educación vocacional"/>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s v="4 - SERVICIOS SOCIALES"/>
    <s v="4.5 - Protección social"/>
    <s v="4.5.10 - Asistencia social"/>
    <s v="2.1 - REMUNERACIONES Y CONTRIBUCIONES"/>
    <s v="2.1.1 - REMUNERACIONES"/>
    <s v="N"/>
    <s v="00 - N/A"/>
    <s v="10 - FONDO GENERAL"/>
    <s v="(en blanco)"/>
    <s v="99 - MULTIPROVINCIAL"/>
    <n v="25792000"/>
    <n v="3527000"/>
  </r>
  <r>
    <s v="2024"/>
    <x v="0"/>
    <x v="0"/>
    <x v="0"/>
    <x v="0"/>
    <s v="2 - Poder Ejecutivo"/>
    <s v="0203 - MINISTERIO DE DEFENSA"/>
    <s v="0002 - DIRECCION GENERAL DE ESCUELAS VOCACIONALES"/>
    <s v="4 - SERVICIOS SOCIALES"/>
    <s v="4.5 - Protección social"/>
    <s v="4.5.10 - Asistencia social"/>
    <s v="2.1 - REMUNERACIONES Y CONTRIBUCIONES"/>
    <s v="2.1.2 - SOBRESUELDOS"/>
    <s v="N"/>
    <s v="00 - N/A"/>
    <s v="10 - FONDO GENERAL"/>
    <s v="(en blanco)"/>
    <s v="99 - MULTIPROVINCIAL"/>
    <n v="21344400"/>
    <n v="3914000"/>
  </r>
  <r>
    <s v="2024"/>
    <x v="0"/>
    <x v="0"/>
    <x v="0"/>
    <x v="0"/>
    <s v="2 - Poder Ejecutivo"/>
    <s v="0203 - MINISTERIO DE DEFENSA"/>
    <s v="0002 - DIRECCION GENERAL DE ESCUELAS VOCACIONALES"/>
    <s v="4 - SERVICIOS SOCIALES"/>
    <s v="4.5 - Protección social"/>
    <s v="4.5.10 - Asistencia social"/>
    <s v="2.1 - REMUNERACIONES Y CONTRIBUCIONES"/>
    <s v="2.1.5 - CONTRIBUCIONES A LA SEGURIDAD SOCIAL"/>
    <s v="N"/>
    <s v="00 - N/A"/>
    <s v="10 - FONDO GENERAL"/>
    <s v="(en blanco)"/>
    <s v="99 - MULTIPROVINCIAL"/>
    <n v="1961780"/>
    <n v="290624.8"/>
  </r>
  <r>
    <s v="2024"/>
    <x v="0"/>
    <x v="0"/>
    <x v="0"/>
    <x v="0"/>
    <s v="2 - Poder Ejecutivo"/>
    <s v="0203 - MINISTERIO DE DEFENSA"/>
    <s v="0002 - DIRECCION GENERAL DE ESCUELAS VOCACIONALES"/>
    <s v="4 - SERVICIOS SOCIALES"/>
    <s v="4.5 - Protección social"/>
    <s v="4.5.10 - Asistencia social"/>
    <s v="2.2 - CONTRATACIÓN DE SERVICIOS"/>
    <s v="2.2.3 - VIÁTICOS"/>
    <s v="N"/>
    <s v="00 - N/A"/>
    <s v="10 - FONDO GENERAL"/>
    <s v="(en blanco)"/>
    <s v="99 - MULTIPROVINCIAL"/>
    <n v="840000"/>
    <n v="24050"/>
  </r>
  <r>
    <s v="2024"/>
    <x v="0"/>
    <x v="0"/>
    <x v="0"/>
    <x v="0"/>
    <s v="2 - Poder Ejecutivo"/>
    <s v="0203 - MINISTERIO DE DEFENSA"/>
    <s v="0002 - DIRECCION GENERAL DE ESCUELAS VOCACIONALES"/>
    <s v="4 - SERVICIOS SOCIALES"/>
    <s v="4.5 - Protección social"/>
    <s v="4.5.10 - Asistencia social"/>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s v="4 - SERVICIOS SOCIALES"/>
    <s v="4.5 - Protección social"/>
    <s v="4.5.10 - Asistencia social"/>
    <s v="2.2 - CONTRATACIÓN DE SERVICIOS"/>
    <s v="2.2.6 - SEGUROS"/>
    <s v="N"/>
    <s v="00 - N/A"/>
    <s v="10 - FONDO GENERAL"/>
    <s v="(en blanco)"/>
    <s v="99 - MULTIPROVINCIAL"/>
    <n v="150000"/>
    <n v="0"/>
  </r>
  <r>
    <s v="2024"/>
    <x v="0"/>
    <x v="0"/>
    <x v="0"/>
    <x v="0"/>
    <s v="2 - Poder Ejecutivo"/>
    <s v="0203 - MINISTERIO DE DEFENSA"/>
    <s v="0002 - DIRECCION GENERAL DE ESCUELAS VOCACIONALES"/>
    <s v="4 - SERVICIOS SOCIALES"/>
    <s v="4.5 - Protección social"/>
    <s v="4.5.10 - Asistencia social"/>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s v="4 - SERVICIOS SOCIALES"/>
    <s v="4.5 - Protección social"/>
    <s v="4.5.10 - Asistencia social"/>
    <s v="2.3 - MATERIALES Y SUMINISTROS"/>
    <s v="2.3.1 - ALIMENTOS Y PRODUCTOS AGROFORESTALES"/>
    <s v="N"/>
    <s v="00 - N/A"/>
    <s v="10 - FONDO GENERAL"/>
    <s v="(en blanco)"/>
    <s v="99 - MULTIPROVINCIAL"/>
    <n v="12116895"/>
    <n v="1683000"/>
  </r>
  <r>
    <s v="2024"/>
    <x v="0"/>
    <x v="0"/>
    <x v="0"/>
    <x v="0"/>
    <s v="2 - Poder Ejecutivo"/>
    <s v="0203 - MINISTERIO DE DEFENSA"/>
    <s v="0002 - DIRECCION GENERAL DE ESCUELAS VOCACIONALES"/>
    <s v="4 - SERVICIOS SOCIALES"/>
    <s v="4.5 - Protección social"/>
    <s v="4.5.10 - Asistencia social"/>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s v="4 - SERVICIOS SOCIALES"/>
    <s v="4.5 - Protección social"/>
    <s v="4.5.10 - Asistencia social"/>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s v="4 - SERVICIOS SOCIALES"/>
    <s v="4.5 - Protección social"/>
    <s v="4.5.10 - Asistencia social"/>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s v="4 - SERVICIOS SOCIALES"/>
    <s v="4.5 - Protección social"/>
    <s v="4.5.10 - Asistencia social"/>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s v="4 - SERVICIOS SOCIALES"/>
    <s v="4.5 - Protección social"/>
    <s v="4.5.10 - Asistencia social"/>
    <s v="2.3 - MATERIALES Y SUMINISTROS"/>
    <s v="2.3.7 - COMBUSTIBLES, LUBRICANTES, PRODUCTOS QUÍMICOS Y CONEXOS"/>
    <s v="N"/>
    <s v="00 - N/A"/>
    <s v="10 - FONDO GENERAL"/>
    <s v="(en blanco)"/>
    <s v="99 - MULTIPROVINCIAL"/>
    <n v="9774342"/>
    <n v="0"/>
  </r>
  <r>
    <s v="2024"/>
    <x v="0"/>
    <x v="0"/>
    <x v="0"/>
    <x v="0"/>
    <s v="2 - Poder Ejecutivo"/>
    <s v="0203 - MINISTERIO DE DEFENSA"/>
    <s v="0002 - DIRECCION GENERAL DE ESCUELAS VOCACIONALES"/>
    <s v="4 - SERVICIOS SOCIALES"/>
    <s v="4.5 - Protección social"/>
    <s v="4.5.10 - Asistencia social"/>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s v="4 - SERVICIOS SOCIALES"/>
    <s v="4.2 - Salud"/>
    <s v="4.2.02 - Servicios hospitalarios"/>
    <s v="2.1 - REMUNERACIONES Y CONTRIBUCIONES"/>
    <s v="2.1.1 - REMUNERACIONES"/>
    <s v="N"/>
    <s v="00 - N/A"/>
    <s v="10 - FONDO GENERAL"/>
    <s v="(en blanco)"/>
    <s v="99 - MULTIPROVINCIAL"/>
    <n v="839473778"/>
    <n v="135434864.68000001"/>
  </r>
  <r>
    <s v="2024"/>
    <x v="0"/>
    <x v="0"/>
    <x v="0"/>
    <x v="0"/>
    <s v="2 - Poder Ejecutivo"/>
    <s v="0203 - MINISTERIO DE DEFENSA"/>
    <s v="0002 - HOSPITAL MILITAR FAD DR RAMON DE LARA"/>
    <s v="4 - SERVICIOS SOCIALES"/>
    <s v="4.2 - Salud"/>
    <s v="4.2.02 - Servicios hospitalarios"/>
    <s v="2.1 - REMUNERACIONES Y CONTRIBUCIONES"/>
    <s v="2.1.2 - SOBRESUELDOS"/>
    <s v="N"/>
    <s v="00 - N/A"/>
    <s v="10 - FONDO GENERAL"/>
    <s v="(en blanco)"/>
    <s v="99 - MULTIPROVINCIAL"/>
    <n v="505938"/>
    <n v="85200"/>
  </r>
  <r>
    <s v="2024"/>
    <x v="0"/>
    <x v="0"/>
    <x v="0"/>
    <x v="0"/>
    <s v="2 - Poder Ejecutivo"/>
    <s v="0203 - MINISTERIO DE DEFENSA"/>
    <s v="0002 - HOSPITAL MILITAR FAD DR RAMON DE LARA"/>
    <s v="4 - SERVICIOS SOCIALES"/>
    <s v="4.2 - Salud"/>
    <s v="4.2.02 - Servicios hospitalarios"/>
    <s v="2.1 - REMUNERACIONES Y CONTRIBUCIONES"/>
    <s v="2.1.5 - CONTRIBUCIONES A LA SEGURIDAD SOCIAL"/>
    <s v="N"/>
    <s v="00 - N/A"/>
    <s v="10 - FONDO GENERAL"/>
    <s v="(en blanco)"/>
    <s v="99 - MULTIPROVINCIAL"/>
    <n v="27721694"/>
    <n v="4915289.7700000005"/>
  </r>
  <r>
    <s v="2024"/>
    <x v="0"/>
    <x v="0"/>
    <x v="0"/>
    <x v="0"/>
    <s v="2 - Poder Ejecutivo"/>
    <s v="0203 - MINISTERIO DE DEFENSA"/>
    <s v="0002 - HOSPITAL MILITAR FAD DR RAMON DE LARA"/>
    <s v="4 - SERVICIOS SOCIALES"/>
    <s v="4.2 - Salud"/>
    <s v="4.2.02 - Servicios hospitalarios"/>
    <s v="2.2 - CONTRATACIÓN DE SERVICIOS"/>
    <s v="2.2.1 - SERVICIOS BÁSICOS"/>
    <s v="N"/>
    <s v="00 - N/A"/>
    <s v="10 - FONDO GENERAL"/>
    <s v="(en blanco)"/>
    <s v="99 - MULTIPROVINCIAL"/>
    <n v="240000"/>
    <n v="20000"/>
  </r>
  <r>
    <s v="2024"/>
    <x v="0"/>
    <x v="0"/>
    <x v="0"/>
    <x v="0"/>
    <s v="2 - Poder Ejecutivo"/>
    <s v="0203 - MINISTERIO DE DEFENSA"/>
    <s v="0002 - HOSPITAL MILITAR FAD DR RAMON DE LARA"/>
    <s v="4 - SERVICIOS SOCIALES"/>
    <s v="4.2 - Salud"/>
    <s v="4.2.02 - Servicios hospitalarios"/>
    <s v="2.2 - CONTRATACIÓN DE SERVICIOS"/>
    <s v="2.2.1 - SERVICIOS BÁSICOS"/>
    <s v="N"/>
    <s v="00 - N/A"/>
    <s v="20 - FONDOS CON DESTINO ESPECÍFICO"/>
    <s v="(en blanco)"/>
    <s v="99 - MULTIPROVINCIAL"/>
    <n v="0"/>
    <n v="10174.82"/>
  </r>
  <r>
    <s v="2024"/>
    <x v="0"/>
    <x v="0"/>
    <x v="0"/>
    <x v="0"/>
    <s v="2 - Poder Ejecutivo"/>
    <s v="0203 - MINISTERIO DE DEFENSA"/>
    <s v="0002 - HOSPITAL MILITAR FAD DR RAMON DE LARA"/>
    <s v="4 - SERVICIOS SOCIALES"/>
    <s v="4.2 - Salud"/>
    <s v="4.2.02 - Servicios hospitalarios"/>
    <s v="2.2 - CONTRATACIÓN DE SERVICIOS"/>
    <s v="2.2.2 - PUBLICIDAD, IMPRESIÓN Y ENCUADERNACIÓN"/>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2 - CONTRATACIÓN DE SERVICIOS"/>
    <s v="2.2.5 - ALQUILERES Y RENTAS"/>
    <s v="N"/>
    <s v="00 - N/A"/>
    <s v="20 - FONDOS CON DESTINO ESPECÍFICO"/>
    <s v="(en blanco)"/>
    <s v="99 - MULTIPROVINCIAL"/>
    <n v="0"/>
    <n v="224200"/>
  </r>
  <r>
    <s v="2024"/>
    <x v="0"/>
    <x v="0"/>
    <x v="0"/>
    <x v="0"/>
    <s v="2 - Poder Ejecutivo"/>
    <s v="0203 - MINISTERIO DE DEFENSA"/>
    <s v="0002 - HOSPITAL MILITAR FAD DR RAMON DE LARA"/>
    <s v="4 - SERVICIOS SOCIALES"/>
    <s v="4.2 - Salud"/>
    <s v="4.2.02 - Servicios hospitalarios"/>
    <s v="2.2 - CONTRATACIÓN DE SERVICIOS"/>
    <s v="2.2.7 - SERVICIOS DE CONSERVACIÓN, REPARACIONES MENORES E INSTALACIONES TEMPORALES"/>
    <s v="N"/>
    <s v="00 - N/A"/>
    <s v="10 - FONDO GENERAL"/>
    <s v="(en blanco)"/>
    <s v="99 - MULTIPROVINCIAL"/>
    <n v="0"/>
    <n v="0"/>
  </r>
  <r>
    <s v="2024"/>
    <x v="0"/>
    <x v="0"/>
    <x v="0"/>
    <x v="0"/>
    <s v="2 - Poder Ejecutivo"/>
    <s v="0203 - MINISTERIO DE DEFENSA"/>
    <s v="0002 - HOSPITAL MILITAR FAD DR RAMON DE LARA"/>
    <s v="4 - SERVICIOS SOCIALES"/>
    <s v="4.2 - Salud"/>
    <s v="4.2.02 - Servicios hospitalarios"/>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1 - ALIMENTOS Y PRODUCTOS AGROFORESTALES"/>
    <s v="N"/>
    <s v="00 - N/A"/>
    <s v="10 - FONDO GENERAL"/>
    <s v="(en blanco)"/>
    <s v="99 - MULTIPROVINCIAL"/>
    <n v="10800000"/>
    <n v="1798890"/>
  </r>
  <r>
    <s v="2024"/>
    <x v="0"/>
    <x v="0"/>
    <x v="0"/>
    <x v="0"/>
    <s v="2 - Poder Ejecutivo"/>
    <s v="0203 - MINISTERIO DE DEFENSA"/>
    <s v="0002 - HOSPITAL MILITAR FAD DR RAMON DE LARA"/>
    <s v="4 - SERVICIOS SOCIALES"/>
    <s v="4.2 - Salud"/>
    <s v="4.2.02 - Servicios hospitalarios"/>
    <s v="2.3 - MATERIALES Y SUMINISTROS"/>
    <s v="2.3.1 - ALIMENTOS Y PRODUCTOS AGROFORESTALE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2 - TEXTILES Y VESTUARIO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s v="4 - SERVICIOS SOCIALES"/>
    <s v="4.2 - Salud"/>
    <s v="4.2.02 - Servicios hospitalarios"/>
    <s v="2.3 - MATERIALES Y SUMINISTROS"/>
    <s v="2.3.4 - PRODUCTOS FARMACÉUTICOS"/>
    <s v="N"/>
    <s v="00 - N/A"/>
    <s v="10 - FONDO GENERAL"/>
    <s v="(en blanco)"/>
    <s v="99 - MULTIPROVINCIAL"/>
    <n v="60000000"/>
    <n v="1310463.78"/>
  </r>
  <r>
    <s v="2024"/>
    <x v="0"/>
    <x v="0"/>
    <x v="0"/>
    <x v="0"/>
    <s v="2 - Poder Ejecutivo"/>
    <s v="0203 - MINISTERIO DE DEFENSA"/>
    <s v="0002 - HOSPITAL MILITAR FAD DR RAMON DE LARA"/>
    <s v="4 - SERVICIOS SOCIALES"/>
    <s v="4.2 - Salud"/>
    <s v="4.2.02 - Servicios hospitalarios"/>
    <s v="2.3 - MATERIALES Y SUMINISTROS"/>
    <s v="2.3.5 - CUERO, CAUCHO Y PLÁSTICO"/>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7 - COMBUSTIBLES, LUBRICANTES, PRODUCTOS QUÍMICOS Y CONEXOS"/>
    <s v="N"/>
    <s v="00 - N/A"/>
    <s v="10 - FONDO GENERAL"/>
    <s v="(en blanco)"/>
    <s v="99 - MULTIPROVINCIAL"/>
    <n v="38640000"/>
    <n v="331400"/>
  </r>
  <r>
    <s v="2024"/>
    <x v="0"/>
    <x v="0"/>
    <x v="0"/>
    <x v="0"/>
    <s v="2 - Poder Ejecutivo"/>
    <s v="0203 - MINISTERIO DE DEFENSA"/>
    <s v="0002 - HOSPITAL MILITAR FAD DR RAMON DE LARA"/>
    <s v="4 - SERVICIOS SOCIALES"/>
    <s v="4.2 - Salud"/>
    <s v="4.2.02 - Servicios hospitalarios"/>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2 - HOSPITAL MILITAR FAD DR RAMON DE LARA"/>
    <s v="4 - SERVICIOS SOCIALES"/>
    <s v="4.2 - Salud"/>
    <s v="4.2.02 - Servicios hospitalarios"/>
    <s v="2.3 - MATERIALES Y SUMINISTROS"/>
    <s v="2.3.9 - PRODUCTOS Y ÚTILES VARIOS"/>
    <s v="N"/>
    <s v="00 - N/A"/>
    <s v="10 - FONDO GENERAL"/>
    <s v="(en blanco)"/>
    <s v="99 - MULTIPROVINCIAL"/>
    <n v="67246003"/>
    <n v="698986"/>
  </r>
  <r>
    <s v="2024"/>
    <x v="0"/>
    <x v="0"/>
    <x v="0"/>
    <x v="0"/>
    <s v="2 - Poder Ejecutivo"/>
    <s v="0203 - MINISTERIO DE DEFENSA"/>
    <s v="0002 - HOSPITAL MILITAR FAD DR RAMON DE LARA"/>
    <s v="4 - SERVICIOS SOCIALES"/>
    <s v="4.2 - Salud"/>
    <s v="4.2.02 - Servicios hospitalarios"/>
    <s v="2.3 - MATERIALES Y SUMINISTROS"/>
    <s v="2.3.9 - PRODUCTOS Y ÚTILES VARIOS"/>
    <s v="N"/>
    <s v="00 - N/A"/>
    <s v="20 - FONDOS CON DESTINO ESPECÍFICO"/>
    <s v="(en blanco)"/>
    <s v="99 - MULTIPROVINCIAL"/>
    <n v="0"/>
    <n v="0"/>
  </r>
  <r>
    <s v="2024"/>
    <x v="0"/>
    <x v="0"/>
    <x v="0"/>
    <x v="0"/>
    <s v="2 - Poder Ejecutivo"/>
    <s v="0203 - MINISTERIO DE DEFENSA"/>
    <s v="0003 - DIRECCIÓN GENERAL DE COMUNIDADES FRONTERIZAS"/>
    <s v="2 - SERVICIOS ECONÓMICOS"/>
    <s v="2.2 - Agropecuaria, caza, pesca y silvicultura"/>
    <s v="2.2.01 - Agropecuaria"/>
    <s v="2.1 - REMUNERACIONES Y CONTRIBUCIONES"/>
    <s v="2.1.1 - REMUNERACIONES"/>
    <s v="N"/>
    <s v="00 - N/A"/>
    <s v="10 - FONDO GENERAL"/>
    <s v="(en blanco)"/>
    <s v="99 - MULTIPROVINCIAL"/>
    <n v="15664483"/>
    <n v="2409920.42"/>
  </r>
  <r>
    <s v="2024"/>
    <x v="0"/>
    <x v="0"/>
    <x v="0"/>
    <x v="0"/>
    <s v="2 - Poder Ejecutivo"/>
    <s v="0203 - MINISTERIO DE DEFENSA"/>
    <s v="0003 - DIRECCIÓN GENERAL DE COMUNIDADES FRONTERIZAS"/>
    <s v="2 - SERVICIOS ECONÓMICOS"/>
    <s v="2.2 - Agropecuaria, caza, pesca y silvicultura"/>
    <s v="2.2.01 - Agropecuaria"/>
    <s v="2.1 - REMUNERACIONES Y CONTRIBUCIONES"/>
    <s v="2.1.5 - CONTRIBUCIONES A LA SEGURIDAD SOCIAL"/>
    <s v="N"/>
    <s v="00 - N/A"/>
    <s v="10 - FONDO GENERAL"/>
    <s v="(en blanco)"/>
    <s v="99 - MULTIPROVINCIAL"/>
    <n v="265970"/>
    <n v="42408.38"/>
  </r>
  <r>
    <s v="2024"/>
    <x v="0"/>
    <x v="0"/>
    <x v="0"/>
    <x v="0"/>
    <s v="2 - Poder Ejecutivo"/>
    <s v="0203 - MINISTERIO DE DEFENSA"/>
    <s v="0003 - DIRECCIÓN GENERAL DE COMUNIDADES FRONTERIZAS"/>
    <s v="2 - SERVICIOS ECONÓMICOS"/>
    <s v="2.2 - Agropecuaria, caza, pesca y silvicultura"/>
    <s v="2.2.01 - Agropecuaria"/>
    <s v="2.2 - CONTRATACIÓN DE SERVICIOS"/>
    <s v="2.2.1 - SERVICIOS BÁSICOS"/>
    <s v="N"/>
    <s v="00 - N/A"/>
    <s v="10 - FONDO GENERAL"/>
    <s v="(en blanco)"/>
    <s v="99 - MULTIPROVINCIAL"/>
    <n v="300000"/>
    <n v="19797.38"/>
  </r>
  <r>
    <s v="2024"/>
    <x v="0"/>
    <x v="0"/>
    <x v="0"/>
    <x v="0"/>
    <s v="2 - Poder Ejecutivo"/>
    <s v="0203 - MINISTERIO DE DEFENSA"/>
    <s v="0003 - DIRECCIÓN GENERAL DE COMUNIDADES FRONTERIZAS"/>
    <s v="2 - SERVICIOS ECONÓMICOS"/>
    <s v="2.2 - Agropecuaria, caza, pesca y silvicultura"/>
    <s v="2.2.01 - Agropecuaria"/>
    <s v="2.2 - CONTRATACIÓN DE SERVICIOS"/>
    <s v="2.2.3 - VIÁTICOS"/>
    <s v="N"/>
    <s v="00 - N/A"/>
    <s v="10 - FONDO GENERAL"/>
    <s v="(en blanco)"/>
    <s v="99 - MULTIPROVINCIAL"/>
    <n v="888000"/>
    <n v="147650"/>
  </r>
  <r>
    <s v="2024"/>
    <x v="0"/>
    <x v="0"/>
    <x v="0"/>
    <x v="0"/>
    <s v="2 - Poder Ejecutivo"/>
    <s v="0203 - MINISTERIO DE DEFENSA"/>
    <s v="0003 - DIRECCIÓN GENERAL DE COMUNIDADES FRONTERIZAS"/>
    <s v="2 - SERVICIOS ECONÓMICOS"/>
    <s v="2.2 - Agropecuaria, caza, pesca y silvicultura"/>
    <s v="2.2.01 - Agropecuaria"/>
    <s v="2.2 - CONTRATACIÓN DE SERVICIOS"/>
    <s v="2.2.6 - SEGUROS"/>
    <s v="N"/>
    <s v="00 - N/A"/>
    <s v="10 - FONDO GENERAL"/>
    <s v="(en blanco)"/>
    <s v="99 - MULTIPROVINCIAL"/>
    <n v="120000"/>
    <n v="0"/>
  </r>
  <r>
    <s v="2024"/>
    <x v="0"/>
    <x v="0"/>
    <x v="0"/>
    <x v="0"/>
    <s v="2 - Poder Ejecutivo"/>
    <s v="0203 - MINISTERIO DE DEFENSA"/>
    <s v="0003 - DIRECCIÓN GENERAL DE COMUNIDADES FRONTERIZAS"/>
    <s v="2 - SERVICIOS ECONÓMICOS"/>
    <s v="2.2 - Agropecuaria, caza, pesca y silvicultura"/>
    <s v="2.2.01 - Agropecuaria"/>
    <s v="2.3 - MATERIALES Y SUMINISTROS"/>
    <s v="2.3.1 - ALIMENTOS Y PRODUCTOS AGROFORESTALES"/>
    <s v="N"/>
    <s v="00 - N/A"/>
    <s v="10 - FONDO GENERAL"/>
    <s v="(en blanco)"/>
    <s v="99 - MULTIPROVINCIAL"/>
    <n v="6109143"/>
    <n v="221724.44"/>
  </r>
  <r>
    <s v="2024"/>
    <x v="0"/>
    <x v="0"/>
    <x v="0"/>
    <x v="0"/>
    <s v="2 - Poder Ejecutivo"/>
    <s v="0203 - MINISTERIO DE DEFENSA"/>
    <s v="0003 - DIRECCIÓN GENERAL DE COMUNIDADES FRONTERIZAS"/>
    <s v="2 - SERVICIOS ECONÓMICOS"/>
    <s v="2.2 - Agropecuaria, caza, pesca y silvicultura"/>
    <s v="2.2.01 - Agropecuaria"/>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s v="2 - SERVICIOS ECONÓMICOS"/>
    <s v="2.2 - Agropecuaria, caza, pesca y silvicultura"/>
    <s v="2.2.01 - Agropecuaria"/>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s v="2 - SERVICIOS ECONÓMICOS"/>
    <s v="2.2 - Agropecuaria, caza, pesca y silvicultura"/>
    <s v="2.2.01 - Agropecuaria"/>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s v="2 - SERVICIOS ECONÓMICOS"/>
    <s v="2.2 - Agropecuaria, caza, pesca y silvicultura"/>
    <s v="2.2.01 - Agropecuaria"/>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s v="2 - SERVICIOS ECONÓMICOS"/>
    <s v="2.2 - Agropecuaria, caza, pesca y silvicultura"/>
    <s v="2.2.01 - Agropecuaria"/>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s v="2 - SERVICIOS ECONÓMICOS"/>
    <s v="2.2 - Agropecuaria, caza, pesca y silvicultura"/>
    <s v="2.2.01 - Agropecuaria"/>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s v="4 - SERVICIOS SOCIALES"/>
    <s v="4.4 - Educación"/>
    <s v="4.4.04 - Educación superior"/>
    <s v="2.1 - REMUNERACIONES Y CONTRIBUCIONES"/>
    <s v="2.1.1 - REMUNERACIONES"/>
    <s v="N"/>
    <s v="00 - N/A"/>
    <s v="10 - FONDO GENERAL"/>
    <s v="(en blanco)"/>
    <s v="32 - SANTO DOMINGO"/>
    <n v="28782000"/>
    <n v="4428000"/>
  </r>
  <r>
    <s v="2024"/>
    <x v="0"/>
    <x v="0"/>
    <x v="0"/>
    <x v="0"/>
    <s v="2 - Poder Ejecutivo"/>
    <s v="0203 - MINISTERIO DE DEFENSA"/>
    <s v="0003 - ESCUELA DE GRADUADOS DE ESTUDIOS MILITARES DEL EJERCITO DE REP. DOM."/>
    <s v="4 - SERVICIOS SOCIALES"/>
    <s v="4.4 - Educación"/>
    <s v="4.4.04 - Educación superior"/>
    <s v="2.1 - REMUNERACIONES Y CONTRIBUCIONES"/>
    <s v="2.1.5 - CONTRIBUCIONES A LA SEGURIDAD SOCIAL"/>
    <s v="N"/>
    <s v="00 - N/A"/>
    <s v="10 - FONDO GENERAL"/>
    <s v="(en blanco)"/>
    <s v="32 - SANTO DOMINGO"/>
    <n v="452475"/>
    <n v="75313.600000000006"/>
  </r>
  <r>
    <s v="2024"/>
    <x v="0"/>
    <x v="0"/>
    <x v="0"/>
    <x v="0"/>
    <s v="2 - Poder Ejecutivo"/>
    <s v="0203 - MINISTERIO DE DEFENSA"/>
    <s v="0003 - ESCUELA DE GRADUADOS DE ESTUDIOS MILITARES DEL EJERCITO DE REP. DOM."/>
    <s v="4 - SERVICIOS SOCIALES"/>
    <s v="4.4 - Educación"/>
    <s v="4.4.04 - Educación superior"/>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s v="4 - SERVICIOS SOCIALES"/>
    <s v="4.4 - Educación"/>
    <s v="4.4.04 - Educación superior"/>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s v="4 - SERVICIOS SOCIALES"/>
    <s v="4.4 - Educación"/>
    <s v="4.4.04 - Educación superior"/>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s v="4 - SERVICIOS SOCIALES"/>
    <s v="4.4 - Educación"/>
    <s v="4.4.04 - Educación superior"/>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s v="4 - SERVICIOS SOCIALES"/>
    <s v="4.4 - Educación"/>
    <s v="4.4.04 - Educación superior"/>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s v="4 - SERVICIOS SOCIALES"/>
    <s v="4.4 - Educación"/>
    <s v="4.4.04 - Educación superior"/>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s v="4 - SERVICIOS SOCIALES"/>
    <s v="4.4 - Educación"/>
    <s v="4.4.04 - Educación superior"/>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1 - ALIMENTOS Y PRODUCTOS AGROFORESTALES"/>
    <s v="N"/>
    <s v="00 - N/A"/>
    <s v="10 - FONDO GENERAL"/>
    <s v="(en blanco)"/>
    <s v="32 - SANTO DOMINGO"/>
    <n v="5290000"/>
    <n v="839304"/>
  </r>
  <r>
    <s v="2024"/>
    <x v="0"/>
    <x v="0"/>
    <x v="0"/>
    <x v="0"/>
    <s v="2 - Poder Ejecutivo"/>
    <s v="0203 - MINISTERIO DE DEFENSA"/>
    <s v="0003 - ESCUELA DE GRADUADOS DE ESTUDIOS MILITARES DEL EJERCITO DE REP. DOM."/>
    <s v="4 - SERVICIOS SOCIALES"/>
    <s v="4.4 - Educación"/>
    <s v="4.4.04 - Educación superior"/>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s v="4 - SERVICIOS SOCIALES"/>
    <s v="4.4 - Educación"/>
    <s v="4.4.04 - Educación superior"/>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1 - REMUNERACIONES"/>
    <s v="N"/>
    <s v="00 - N/A"/>
    <s v="10 - FONDO GENERAL"/>
    <s v="(en blanco)"/>
    <s v="99 - MULTIPROVINCIAL"/>
    <n v="112271145"/>
    <n v="17159404.489999998"/>
  </r>
  <r>
    <s v="2024"/>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2 - SOBRESUELDOS"/>
    <s v="N"/>
    <s v="00 - N/A"/>
    <s v="10 - FONDO GENERAL"/>
    <s v="(en blanco)"/>
    <s v="99 - MULTIPROVINCIAL"/>
    <n v="1335915"/>
    <n v="163212.5"/>
  </r>
  <r>
    <s v="2024"/>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5 - CONTRIBUCIONES A LA SEGURIDAD SOCIAL"/>
    <s v="N"/>
    <s v="00 - N/A"/>
    <s v="10 - FONDO GENERAL"/>
    <s v="(en blanco)"/>
    <s v="99 - MULTIPROVINCIAL"/>
    <n v="7138214"/>
    <n v="1182104.77"/>
  </r>
  <r>
    <s v="2024"/>
    <x v="0"/>
    <x v="0"/>
    <x v="0"/>
    <x v="0"/>
    <s v="2 - Poder Ejecutivo"/>
    <s v="0203 - MINISTERIO DE DEFENSA"/>
    <s v="0003 - FORMACION Y CAPACITACION TECNICO PROFESIONAL (IMESA)"/>
    <s v="4 - SERVICIOS SOCIALES"/>
    <s v="4.4 - Educación"/>
    <s v="4.4.08 - Enseñanza y capacitación para defensa y seguridad"/>
    <s v="2.2 - CONTRATACIÓN DE SERVICIOS"/>
    <s v="2.2.3 - VIÁTICOS"/>
    <s v="N"/>
    <s v="00 - N/A"/>
    <s v="10 - FONDO GENERAL"/>
    <s v="(en blanco)"/>
    <s v="99 - MULTIPROVINCIAL"/>
    <n v="844800"/>
    <n v="140400"/>
  </r>
  <r>
    <s v="2024"/>
    <x v="0"/>
    <x v="0"/>
    <x v="0"/>
    <x v="0"/>
    <s v="2 - Poder Ejecutivo"/>
    <s v="0203 - MINISTERIO DE DEFENSA"/>
    <s v="0003 - FORMACION Y CAPACITACION TECNICO PROFESIONAL (IMESA)"/>
    <s v="4 - SERVICIOS SOCIALES"/>
    <s v="4.4 - Educación"/>
    <s v="4.4.08 - Enseñanza y capacitación para defensa y seguridad"/>
    <s v="2.2 - CONTRATACIÓN DE SERVICIOS"/>
    <s v="2.2.5 - ALQUILERES Y RENTAS"/>
    <s v="N"/>
    <s v="00 - N/A"/>
    <s v="10 - FONDO GENERAL"/>
    <s v="(en blanco)"/>
    <s v="99 - MULTIPROVINCIAL"/>
    <n v="326657"/>
    <n v="53559.99"/>
  </r>
  <r>
    <s v="2024"/>
    <x v="0"/>
    <x v="0"/>
    <x v="0"/>
    <x v="0"/>
    <s v="2 - Poder Ejecutivo"/>
    <s v="0203 - MINISTERIO DE DEFENSA"/>
    <s v="0003 - FORMACION Y CAPACITACION TECNICO PROFESIONAL (IME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s v="4 - SERVICIOS SOCIALES"/>
    <s v="4.4 - Educación"/>
    <s v="4.4.08 - Enseñanza y capacitación para defensa y seguridad"/>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2 - TEXTILES Y VESTUARIOS"/>
    <s v="N"/>
    <s v="00 - N/A"/>
    <s v="10 - FONDO GENERAL"/>
    <s v="(en blanco)"/>
    <s v="99 - MULTIPROVINCIAL"/>
    <n v="2558000"/>
    <n v="25606"/>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3 - PAPEL, CARTÓN E IMPRESOS"/>
    <s v="N"/>
    <s v="00 - N/A"/>
    <s v="10 - FONDO GENERAL"/>
    <s v="(en blanco)"/>
    <s v="99 - MULTIPROVINCIAL"/>
    <n v="1132710"/>
    <n v="517501.00999999995"/>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5 - CUERO, CAUCHO Y PLÁSTICO"/>
    <s v="N"/>
    <s v="00 - N/A"/>
    <s v="10 - FONDO GENERAL"/>
    <s v="(en blanco)"/>
    <s v="99 - MULTIPROVINCIAL"/>
    <n v="65000"/>
    <n v="33000"/>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6 - PRODUCTOS DE MINERALES, METÁLICOS Y NO METÁLICOS"/>
    <s v="N"/>
    <s v="00 - N/A"/>
    <s v="10 - FONDO GENERAL"/>
    <s v="(en blanco)"/>
    <s v="99 - MULTIPROVINCIAL"/>
    <n v="1591000"/>
    <n v="262830.94"/>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7 - COMBUSTIBLES, LUBRICANTES, PRODUCTOS QUÍMICOS Y CONEXOS"/>
    <s v="N"/>
    <s v="00 - N/A"/>
    <s v="10 - FONDO GENERAL"/>
    <s v="(en blanco)"/>
    <s v="99 - MULTIPROVINCIAL"/>
    <n v="5345720"/>
    <n v="817879.64"/>
  </r>
  <r>
    <s v="2024"/>
    <x v="0"/>
    <x v="0"/>
    <x v="0"/>
    <x v="0"/>
    <s v="2 - Poder Ejecutivo"/>
    <s v="0203 - MINISTERIO DE DEFENSA"/>
    <s v="0003 - FORMACION Y CAPACITACION TECNICO PROFESIONAL (IMESA)"/>
    <s v="4 - SERVICIOS SOCIALES"/>
    <s v="4.4 - Educación"/>
    <s v="4.4.08 - Enseñanza y capacitación para defensa y seguridad"/>
    <s v="2.3 - MATERIALES Y SUMINISTROS"/>
    <s v="2.3.9 - PRODUCTOS Y ÚTILES VARIOS"/>
    <s v="N"/>
    <s v="00 - N/A"/>
    <s v="10 - FONDO GENERAL"/>
    <s v="(en blanco)"/>
    <s v="99 - MULTIPROVINCIAL"/>
    <n v="9086000"/>
    <n v="878921.25999999978"/>
  </r>
  <r>
    <s v="2024"/>
    <x v="0"/>
    <x v="0"/>
    <x v="0"/>
    <x v="0"/>
    <s v="2 - Poder Ejecutivo"/>
    <s v="0203 - MINISTERIO DE DEFENSA"/>
    <s v="0003 - SERVICIOS DE PESCA"/>
    <s v="1 - SERVICIOS  GENERALES"/>
    <s v="1.3 - Defensa nacional"/>
    <s v="1.3.01 - Defensa militar"/>
    <s v="2.1 - REMUNERACIONES Y CONTRIBUCIONES"/>
    <s v="2.1.1 - REMUNERACIONES"/>
    <s v="N"/>
    <s v="00 - N/A"/>
    <s v="10 - FONDO GENERAL"/>
    <s v="(en blanco)"/>
    <s v="99 - MULTIPROVINCIAL"/>
    <n v="20882583"/>
    <n v="1605000"/>
  </r>
  <r>
    <s v="2024"/>
    <x v="0"/>
    <x v="0"/>
    <x v="0"/>
    <x v="0"/>
    <s v="2 - Poder Ejecutivo"/>
    <s v="0203 - MINISTERIO DE DEFENSA"/>
    <s v="0003 - SERVICIOS DE PESCA"/>
    <s v="1 - SERVICIOS  GENERALES"/>
    <s v="1.3 - Defensa nacional"/>
    <s v="1.3.01 - Defensa militar"/>
    <s v="2.1 - REMUNERACIONES Y CONTRIBUCIONES"/>
    <s v="2.1.2 - SOBRESUELDOS"/>
    <s v="N"/>
    <s v="00 - N/A"/>
    <s v="10 - FONDO GENERAL"/>
    <s v="(en blanco)"/>
    <s v="99 - MULTIPROVINCIAL"/>
    <n v="270000"/>
    <n v="22256"/>
  </r>
  <r>
    <s v="2024"/>
    <x v="0"/>
    <x v="0"/>
    <x v="0"/>
    <x v="0"/>
    <s v="2 - Poder Ejecutivo"/>
    <s v="0203 - MINISTERIO DE DEFENSA"/>
    <s v="0003 - SERVICIOS DE PESCA"/>
    <s v="1 - SERVICIOS  GENERALES"/>
    <s v="1.3 - Defensa nacional"/>
    <s v="1.3.01 - Defensa militar"/>
    <s v="2.1 - REMUNERACIONES Y CONTRIBUCIONES"/>
    <s v="2.1.5 - CONTRIBUCIONES A LA SEGURIDAD SOCIAL"/>
    <s v="N"/>
    <s v="00 - N/A"/>
    <s v="10 - FONDO GENERAL"/>
    <s v="(en blanco)"/>
    <s v="99 - MULTIPROVINCIAL"/>
    <n v="265300"/>
    <n v="21139.5"/>
  </r>
  <r>
    <s v="2024"/>
    <x v="0"/>
    <x v="0"/>
    <x v="0"/>
    <x v="0"/>
    <s v="2 - Poder Ejecutivo"/>
    <s v="0203 - MINISTERIO DE DEFENSA"/>
    <s v="0003 - SERVICIOS DE PESCA"/>
    <s v="1 - SERVICIOS  GENERALES"/>
    <s v="1.3 - Defensa nacional"/>
    <s v="1.3.01 - Defensa militar"/>
    <s v="2.2 - CONTRATACIÓN DE SERVICIOS"/>
    <s v="2.2.1 - SERVICIOS BÁSICOS"/>
    <s v="N"/>
    <s v="00 - N/A"/>
    <s v="10 - FONDO GENERAL"/>
    <s v="(en blanco)"/>
    <s v="99 - MULTIPROVINCIAL"/>
    <n v="1100000"/>
    <n v="66752.239999999991"/>
  </r>
  <r>
    <s v="2024"/>
    <x v="0"/>
    <x v="0"/>
    <x v="0"/>
    <x v="0"/>
    <s v="2 - Poder Ejecutivo"/>
    <s v="0203 - MINISTERIO DE DEFENSA"/>
    <s v="0003 - SERVICIOS DE PESCA"/>
    <s v="1 - SERVICIOS  GENERALES"/>
    <s v="1.3 - Defensa nacional"/>
    <s v="1.3.01 - Defensa militar"/>
    <s v="2.2 - CONTRATACIÓN DE SERVICIOS"/>
    <s v="2.2.3 - VIÁTICOS"/>
    <s v="N"/>
    <s v="00 - N/A"/>
    <s v="10 - FONDO GENERAL"/>
    <s v="(en blanco)"/>
    <s v="99 - MULTIPROVINCIAL"/>
    <n v="400000"/>
    <n v="32600"/>
  </r>
  <r>
    <s v="2024"/>
    <x v="0"/>
    <x v="0"/>
    <x v="0"/>
    <x v="0"/>
    <s v="2 - Poder Ejecutivo"/>
    <s v="0203 - MINISTERIO DE DEFENSA"/>
    <s v="0003 - SERVICIOS DE PESCA"/>
    <s v="1 - SERVICIOS  GENERALES"/>
    <s v="1.3 - Defensa nacional"/>
    <s v="1.3.01 - Defensa militar"/>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s v="1 - SERVICIOS  GENERALES"/>
    <s v="1.3 - Defensa nacional"/>
    <s v="1.3.01 - Defensa militar"/>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s v="1 - SERVICIOS  GENERALES"/>
    <s v="1.3 - Defensa nacional"/>
    <s v="1.3.01 - Defensa militar"/>
    <s v="2.3 - MATERIALES Y SUMINISTROS"/>
    <s v="2.3.1 - ALIMENTOS Y PRODUCTOS AGROFORESTALES"/>
    <s v="N"/>
    <s v="00 - N/A"/>
    <s v="10 - FONDO GENERAL"/>
    <s v="(en blanco)"/>
    <s v="99 - MULTIPROVINCIAL"/>
    <n v="2100000"/>
    <n v="124992"/>
  </r>
  <r>
    <s v="2024"/>
    <x v="0"/>
    <x v="0"/>
    <x v="0"/>
    <x v="0"/>
    <s v="2 - Poder Ejecutivo"/>
    <s v="0203 - MINISTERIO DE DEFENSA"/>
    <s v="0003 - SERVICIOS DE PESCA"/>
    <s v="1 - SERVICIOS  GENERALES"/>
    <s v="1.3 - Defensa nacional"/>
    <s v="1.3.01 - Defensa militar"/>
    <s v="2.3 - MATERIALES Y SUMINISTROS"/>
    <s v="2.3.2 - TEXTILES Y VESTUARIOS"/>
    <s v="N"/>
    <s v="00 - N/A"/>
    <s v="10 - FONDO GENERAL"/>
    <s v="(en blanco)"/>
    <s v="99 - MULTIPROVINCIAL"/>
    <n v="950000"/>
    <n v="0"/>
  </r>
  <r>
    <s v="2024"/>
    <x v="0"/>
    <x v="0"/>
    <x v="0"/>
    <x v="0"/>
    <s v="2 - Poder Ejecutivo"/>
    <s v="0203 - MINISTERIO DE DEFENSA"/>
    <s v="0003 - SERVICIOS DE PESCA"/>
    <s v="1 - SERVICIOS  GENERALES"/>
    <s v="1.3 - Defensa nacional"/>
    <s v="1.3.01 - Defensa militar"/>
    <s v="2.3 - MATERIALES Y SUMINISTROS"/>
    <s v="2.3.3 - PAPEL, CARTÓN E IMPRESOS"/>
    <s v="N"/>
    <s v="00 - N/A"/>
    <s v="10 - FONDO GENERAL"/>
    <s v="(en blanco)"/>
    <s v="99 - MULTIPROVINCIAL"/>
    <n v="350000"/>
    <n v="0"/>
  </r>
  <r>
    <s v="2024"/>
    <x v="0"/>
    <x v="0"/>
    <x v="0"/>
    <x v="0"/>
    <s v="2 - Poder Ejecutivo"/>
    <s v="0203 - MINISTERIO DE DEFENSA"/>
    <s v="0003 - SERVICIOS DE PESCA"/>
    <s v="1 - SERVICIOS  GENERALES"/>
    <s v="1.3 - Defensa nacional"/>
    <s v="1.3.01 - Defensa militar"/>
    <s v="2.3 - MATERIALES Y SUMINISTROS"/>
    <s v="2.3.5 - CUERO, CAUCHO Y PLÁSTICO"/>
    <s v="N"/>
    <s v="00 - N/A"/>
    <s v="10 - FONDO GENERAL"/>
    <s v="(en blanco)"/>
    <s v="99 - MULTIPROVINCIAL"/>
    <n v="375000"/>
    <n v="0"/>
  </r>
  <r>
    <s v="2024"/>
    <x v="0"/>
    <x v="0"/>
    <x v="0"/>
    <x v="0"/>
    <s v="2 - Poder Ejecutivo"/>
    <s v="0203 - MINISTERIO DE DEFENSA"/>
    <s v="0003 - SERVICIOS DE PESCA"/>
    <s v="1 - SERVICIOS  GENERALES"/>
    <s v="1.3 - Defensa nacional"/>
    <s v="1.3.01 - Defensa militar"/>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s v="1 - SERVICIOS  GENERALES"/>
    <s v="1.3 - Defensa nacional"/>
    <s v="1.3.01 - Defensa militar"/>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s v="1 - SERVICIOS  GENERALES"/>
    <s v="1.3 - Defensa nacional"/>
    <s v="1.3.01 - Defensa militar"/>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s v="4 - SERVICIOS SOCIALES"/>
    <s v="4.5 - Protección social"/>
    <s v="4.5.10 - Asistencia social"/>
    <s v="2.1 - REMUNERACIONES Y CONTRIBUCIONES"/>
    <s v="2.1.1 - REMUNERACIONES"/>
    <s v="N"/>
    <s v="00 - N/A"/>
    <s v="10 - FONDO GENERAL"/>
    <s v="(en blanco)"/>
    <s v="99 - MULTIPROVINCIAL"/>
    <n v="63323000"/>
    <n v="9764323.2799999993"/>
  </r>
  <r>
    <s v="2024"/>
    <x v="0"/>
    <x v="0"/>
    <x v="0"/>
    <x v="0"/>
    <s v="2 - Poder Ejecutivo"/>
    <s v="0203 - MINISTERIO DE DEFENSA"/>
    <s v="0004 - INSTITUTO DE SEGURIDAD SOCIAL DE LAS FUERZAS ARMADAS"/>
    <s v="4 - SERVICIOS SOCIALES"/>
    <s v="4.5 - Protección social"/>
    <s v="4.5.10 - Asistencia social"/>
    <s v="2.1 - REMUNERACIONES Y CONTRIBUCIONES"/>
    <s v="2.1.5 - CONTRIBUCIONES A LA SEGURIDAD SOCIAL"/>
    <s v="N"/>
    <s v="00 - N/A"/>
    <s v="10 - FONDO GENERAL"/>
    <s v="(en blanco)"/>
    <s v="99 - MULTIPROVINCIAL"/>
    <n v="1530000"/>
    <n v="241812.93999999997"/>
  </r>
  <r>
    <s v="2024"/>
    <x v="0"/>
    <x v="0"/>
    <x v="0"/>
    <x v="0"/>
    <s v="2 - Poder Ejecutivo"/>
    <s v="0203 - MINISTERIO DE DEFENSA"/>
    <s v="0004 - INSTITUTO DE SEGURIDAD SOCIAL DE LAS FUERZAS ARMADAS"/>
    <s v="4 - SERVICIOS SOCIALES"/>
    <s v="4.5 - Protección social"/>
    <s v="4.5.10 - Asistencia social"/>
    <s v="2.2 - CONTRATACIÓN DE SERVICIOS"/>
    <s v="2.2.1 - SERVICIOS BÁSICOS"/>
    <s v="N"/>
    <s v="00 - N/A"/>
    <s v="10 - FONDO GENERAL"/>
    <s v="(en blanco)"/>
    <s v="99 - MULTIPROVINCIAL"/>
    <n v="3199336"/>
    <n v="364323.68"/>
  </r>
  <r>
    <s v="2024"/>
    <x v="0"/>
    <x v="0"/>
    <x v="0"/>
    <x v="0"/>
    <s v="2 - Poder Ejecutivo"/>
    <s v="0203 - MINISTERIO DE DEFENSA"/>
    <s v="0004 - INSTITUTO DE SEGURIDAD SOCIAL DE LAS FUERZAS ARMADAS"/>
    <s v="4 - SERVICIOS SOCIALES"/>
    <s v="4.5 - Protección social"/>
    <s v="4.5.10 - Asistencia social"/>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s v="4 - SERVICIOS SOCIALES"/>
    <s v="4.5 - Protección social"/>
    <s v="4.5.10 - Asistencia social"/>
    <s v="2.3 - MATERIALES Y SUMINISTROS"/>
    <s v="2.3.1 - ALIMENTOS Y PRODUCTOS AGROFORESTALES"/>
    <s v="N"/>
    <s v="00 - N/A"/>
    <s v="10 - FONDO GENERAL"/>
    <s v="(en blanco)"/>
    <s v="99 - MULTIPROVINCIAL"/>
    <n v="9120000"/>
    <n v="1518390"/>
  </r>
  <r>
    <s v="2024"/>
    <x v="0"/>
    <x v="0"/>
    <x v="0"/>
    <x v="0"/>
    <s v="2 - Poder Ejecutivo"/>
    <s v="0203 - MINISTERIO DE DEFENSA"/>
    <s v="0004 - INSTITUTO DE SEGURIDAD SOCIAL DE LAS FUERZAS ARMADAS"/>
    <s v="4 - SERVICIOS SOCIALES"/>
    <s v="4.5 - Protección social"/>
    <s v="4.5.10 - Asistencia social"/>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s v="4 - SERVICIOS SOCIALES"/>
    <s v="4.5 - Protección social"/>
    <s v="4.5.10 - Asistencia social"/>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s v="4 - SERVICIOS SOCIALES"/>
    <s v="4.5 - Protección social"/>
    <s v="4.5.10 - Asistencia social"/>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s v="4 - SERVICIOS SOCIALES"/>
    <s v="4.5 - Protección social"/>
    <s v="4.5.10 - Asistencia social"/>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s v="4 - SERVICIOS SOCIALES"/>
    <s v="4.2 - Salud"/>
    <s v="4.2.02 - Servicios hospitalarios"/>
    <s v="2.1 - REMUNERACIONES Y CONTRIBUCIONES"/>
    <s v="2.1.1 - REMUNERACIONES"/>
    <s v="N"/>
    <s v="00 - N/A"/>
    <s v="10 - FONDO GENERAL"/>
    <s v="(en blanco)"/>
    <s v="99 - MULTIPROVINCIAL"/>
    <n v="737293347"/>
    <n v="112800640.17999999"/>
  </r>
  <r>
    <s v="2024"/>
    <x v="0"/>
    <x v="0"/>
    <x v="0"/>
    <x v="0"/>
    <s v="2 - Poder Ejecutivo"/>
    <s v="0203 - MINISTERIO DE DEFENSA"/>
    <s v="0005 - HOSPITAL CENTRAL FUERZAS  ARMADAS"/>
    <s v="4 - SERVICIOS SOCIALES"/>
    <s v="4.2 - Salud"/>
    <s v="4.2.02 - Servicios hospitalarios"/>
    <s v="2.1 - REMUNERACIONES Y CONTRIBUCIONES"/>
    <s v="2.1.5 - CONTRIBUCIONES A LA SEGURIDAD SOCIAL"/>
    <s v="N"/>
    <s v="00 - N/A"/>
    <s v="10 - FONDO GENERAL"/>
    <s v="(en blanco)"/>
    <s v="99 - MULTIPROVINCIAL"/>
    <n v="15213237"/>
    <n v="2738114.21"/>
  </r>
  <r>
    <s v="2024"/>
    <x v="0"/>
    <x v="0"/>
    <x v="0"/>
    <x v="0"/>
    <s v="2 - Poder Ejecutivo"/>
    <s v="0203 - MINISTERIO DE DEFENSA"/>
    <s v="0005 - HOSPITAL CENTRAL FUERZAS  ARMADAS"/>
    <s v="4 - SERVICIOS SOCIALES"/>
    <s v="4.2 - Salud"/>
    <s v="4.2.02 - Servicios hospitalarios"/>
    <s v="2.2 - CONTRATACIÓN DE SERVICIOS"/>
    <s v="2.2.1 - SERVICIOS BÁSICOS"/>
    <s v="N"/>
    <s v="00 - N/A"/>
    <s v="10 - FONDO GENERAL"/>
    <s v="(en blanco)"/>
    <s v="99 - MULTIPROVINCIAL"/>
    <n v="33490000"/>
    <n v="5049164.1599999992"/>
  </r>
  <r>
    <s v="2024"/>
    <x v="0"/>
    <x v="0"/>
    <x v="0"/>
    <x v="0"/>
    <s v="2 - Poder Ejecutivo"/>
    <s v="0203 - MINISTERIO DE DEFENSA"/>
    <s v="0005 - HOSPITAL CENTRAL FUERZAS  ARMADAS"/>
    <s v="4 - SERVICIOS SOCIALES"/>
    <s v="4.2 - Salud"/>
    <s v="4.2.02 - Servicios hospitalarios"/>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s v="4 - SERVICIOS SOCIALES"/>
    <s v="4.2 - Salud"/>
    <s v="4.2.02 - Servicios hospitalarios"/>
    <s v="2.2 - CONTRATACIÓN DE SERVICIOS"/>
    <s v="2.2.5 - ALQUILERES Y RENTAS"/>
    <s v="N"/>
    <s v="00 - N/A"/>
    <s v="10 - FONDO GENERAL"/>
    <s v="(en blanco)"/>
    <s v="99 - MULTIPROVINCIAL"/>
    <n v="1640000"/>
    <n v="0"/>
  </r>
  <r>
    <s v="2024"/>
    <x v="0"/>
    <x v="0"/>
    <x v="0"/>
    <x v="0"/>
    <s v="2 - Poder Ejecutivo"/>
    <s v="0203 - MINISTERIO DE DEFENSA"/>
    <s v="0005 - HOSPITAL CENTRAL FUERZAS  ARMADAS"/>
    <s v="4 - SERVICIOS SOCIALES"/>
    <s v="4.2 - Salud"/>
    <s v="4.2.02 - Servicios hospitalarios"/>
    <s v="2.2 - CONTRATACIÓN DE SERVICIOS"/>
    <s v="2.2.6 - SEGUROS"/>
    <s v="N"/>
    <s v="00 - N/A"/>
    <s v="10 - FONDO GENERAL"/>
    <s v="(en blanco)"/>
    <s v="99 - MULTIPROVINCIAL"/>
    <n v="100000"/>
    <n v="0"/>
  </r>
  <r>
    <s v="2024"/>
    <x v="0"/>
    <x v="0"/>
    <x v="0"/>
    <x v="0"/>
    <s v="2 - Poder Ejecutivo"/>
    <s v="0203 - MINISTERIO DE DEFENSA"/>
    <s v="0005 - HOSPITAL CENTRAL FUERZAS  ARMADAS"/>
    <s v="4 - SERVICIOS SOCIALES"/>
    <s v="4.2 - Salud"/>
    <s v="4.2.02 - Servicios hospitalarios"/>
    <s v="2.2 - CONTRATACIÓN DE SERVICIOS"/>
    <s v="2.2.7 - SERVICIOS DE CONSERVACIÓN, REPARACIONES MENORES E INSTALACIONES TEMPORALES"/>
    <s v="N"/>
    <s v="00 - N/A"/>
    <s v="10 - FONDO GENERAL"/>
    <s v="(en blanco)"/>
    <s v="99 - MULTIPROVINCIAL"/>
    <n v="2747000"/>
    <n v="391948.79999999999"/>
  </r>
  <r>
    <s v="2024"/>
    <x v="0"/>
    <x v="0"/>
    <x v="0"/>
    <x v="0"/>
    <s v="2 - Poder Ejecutivo"/>
    <s v="0203 - MINISTERIO DE DEFENSA"/>
    <s v="0005 - HOSPITAL CENTRAL FUERZAS  ARMADAS"/>
    <s v="4 - SERVICIOS SOCIALES"/>
    <s v="4.2 - Salud"/>
    <s v="4.2.02 - Servicios hospitalarios"/>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2 - CONTRATACIÓN DE SERVICIOS"/>
    <s v="2.2.8 - OTROS SERVICIOS NO INCLUIDOS EN CONCEPTOS ANTERIORES"/>
    <s v="N"/>
    <s v="00 - N/A"/>
    <s v="10 - FONDO GENERAL"/>
    <s v="(en blanco)"/>
    <s v="99 - MULTIPROVINCIAL"/>
    <n v="738800"/>
    <n v="0"/>
  </r>
  <r>
    <s v="2024"/>
    <x v="0"/>
    <x v="0"/>
    <x v="0"/>
    <x v="0"/>
    <s v="2 - Poder Ejecutivo"/>
    <s v="0203 - MINISTERIO DE DEFENSA"/>
    <s v="0005 - HOSPITAL CENTRAL FUERZAS  ARMADAS"/>
    <s v="4 - SERVICIOS SOCIALES"/>
    <s v="4.2 - Salud"/>
    <s v="4.2.02 - Servicios hospitalarios"/>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s v="4 - SERVICIOS SOCIALES"/>
    <s v="4.2 - Salud"/>
    <s v="4.2.02 - Servicios hospitalarios"/>
    <s v="2.2 - CONTRATACIÓN DE SERVICIOS"/>
    <s v="2.2.9 - OTRAS CONTRATACIONES DE SERVICIO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3 - MATERIALES Y SUMINISTROS"/>
    <s v="2.3.1 - ALIMENTOS Y PRODUCTOS AGROFORESTALES"/>
    <s v="N"/>
    <s v="00 - N/A"/>
    <s v="10 - FONDO GENERAL"/>
    <s v="(en blanco)"/>
    <s v="99 - MULTIPROVINCIAL"/>
    <n v="26961820"/>
    <n v="4529031.25"/>
  </r>
  <r>
    <s v="2024"/>
    <x v="0"/>
    <x v="0"/>
    <x v="0"/>
    <x v="0"/>
    <s v="2 - Poder Ejecutivo"/>
    <s v="0203 - MINISTERIO DE DEFENSA"/>
    <s v="0005 - HOSPITAL CENTRAL FUERZAS  ARMADAS"/>
    <s v="4 - SERVICIOS SOCIALES"/>
    <s v="4.2 - Salud"/>
    <s v="4.2.02 - Servicios hospitalarios"/>
    <s v="2.3 - MATERIALES Y SUMINISTROS"/>
    <s v="2.3.2 - TEXTILES Y VESTUARIOS"/>
    <s v="N"/>
    <s v="00 - N/A"/>
    <s v="10 - FONDO GENERAL"/>
    <s v="(en blanco)"/>
    <s v="99 - MULTIPROVINCIAL"/>
    <n v="1650000"/>
    <n v="0"/>
  </r>
  <r>
    <s v="2024"/>
    <x v="0"/>
    <x v="0"/>
    <x v="0"/>
    <x v="0"/>
    <s v="2 - Poder Ejecutivo"/>
    <s v="0203 - MINISTERIO DE DEFENSA"/>
    <s v="0005 - HOSPITAL CENTRAL FUERZAS  ARMADAS"/>
    <s v="4 - SERVICIOS SOCIALES"/>
    <s v="4.2 - Salud"/>
    <s v="4.2.02 - Servicios hospitalarios"/>
    <s v="2.3 - MATERIALES Y SUMINISTROS"/>
    <s v="2.3.2 - TEXTILES Y VESTUARIO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3 - MATERIALES Y SUMINISTROS"/>
    <s v="2.3.3 - PAPEL, CARTÓN E IMPRESOS"/>
    <s v="N"/>
    <s v="00 - N/A"/>
    <s v="10 - FONDO GENERAL"/>
    <s v="(en blanco)"/>
    <s v="99 - MULTIPROVINCIAL"/>
    <n v="3513586"/>
    <n v="233522"/>
  </r>
  <r>
    <s v="2024"/>
    <x v="0"/>
    <x v="0"/>
    <x v="0"/>
    <x v="0"/>
    <s v="2 - Poder Ejecutivo"/>
    <s v="0203 - MINISTERIO DE DEFENSA"/>
    <s v="0005 - HOSPITAL CENTRAL FUERZAS  ARMADAS"/>
    <s v="4 - SERVICIOS SOCIALES"/>
    <s v="4.2 - Salud"/>
    <s v="4.2.02 - Servicios hospitalarios"/>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s v="4 - SERVICIOS SOCIALES"/>
    <s v="4.2 - Salud"/>
    <s v="4.2.02 - Servicios hospitalarios"/>
    <s v="2.3 - MATERIALES Y SUMINISTROS"/>
    <s v="2.3.4 - PRODUCTOS FARMACÉUTICOS"/>
    <s v="N"/>
    <s v="00 - N/A"/>
    <s v="10 - FONDO GENERAL"/>
    <s v="(en blanco)"/>
    <s v="99 - MULTIPROVINCIAL"/>
    <n v="26500000"/>
    <n v="2650300"/>
  </r>
  <r>
    <s v="2024"/>
    <x v="0"/>
    <x v="0"/>
    <x v="0"/>
    <x v="0"/>
    <s v="2 - Poder Ejecutivo"/>
    <s v="0203 - MINISTERIO DE DEFENSA"/>
    <s v="0005 - HOSPITAL CENTRAL FUERZAS  ARMADAS"/>
    <s v="4 - SERVICIOS SOCIALES"/>
    <s v="4.2 - Salud"/>
    <s v="4.2.02 - Servicios hospitalarios"/>
    <s v="2.3 - MATERIALES Y SUMINISTROS"/>
    <s v="2.3.4 - PRODUCTOS FARMACÉUTICO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3 - MATERIALES Y SUMINISTROS"/>
    <s v="2.3.5 - CUERO, CAUCHO Y PLÁSTICO"/>
    <s v="N"/>
    <s v="00 - N/A"/>
    <s v="10 - FONDO GENERAL"/>
    <s v="(en blanco)"/>
    <s v="99 - MULTIPROVINCIAL"/>
    <n v="100000"/>
    <n v="46256"/>
  </r>
  <r>
    <s v="2024"/>
    <x v="0"/>
    <x v="0"/>
    <x v="0"/>
    <x v="0"/>
    <s v="2 - Poder Ejecutivo"/>
    <s v="0203 - MINISTERIO DE DEFENSA"/>
    <s v="0005 - HOSPITAL CENTRAL FUERZAS  ARMADAS"/>
    <s v="4 - SERVICIOS SOCIALES"/>
    <s v="4.2 - Salud"/>
    <s v="4.2.02 - Servicios hospitalarios"/>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s v="4 - SERVICIOS SOCIALES"/>
    <s v="4.2 - Salud"/>
    <s v="4.2.02 - Servicios hospitalarios"/>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3 - MATERIALES Y SUMINISTROS"/>
    <s v="2.3.7 - COMBUSTIBLES, LUBRICANTES, PRODUCTOS QUÍMICOS Y CONEXOS"/>
    <s v="N"/>
    <s v="00 - N/A"/>
    <s v="10 - FONDO GENERAL"/>
    <s v="(en blanco)"/>
    <s v="99 - MULTIPROVINCIAL"/>
    <n v="31611541"/>
    <n v="767179"/>
  </r>
  <r>
    <s v="2024"/>
    <x v="0"/>
    <x v="0"/>
    <x v="0"/>
    <x v="0"/>
    <s v="2 - Poder Ejecutivo"/>
    <s v="0203 - MINISTERIO DE DEFENSA"/>
    <s v="0005 - HOSPITAL CENTRAL FUERZAS  ARMADAS"/>
    <s v="4 - SERVICIOS SOCIALES"/>
    <s v="4.2 - Salud"/>
    <s v="4.2.02 - Servicios hospitalarios"/>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5 - HOSPITAL CENTRAL FUERZAS  ARMADAS"/>
    <s v="4 - SERVICIOS SOCIALES"/>
    <s v="4.2 - Salud"/>
    <s v="4.2.02 - Servicios hospitalarios"/>
    <s v="2.3 - MATERIALES Y SUMINISTROS"/>
    <s v="2.3.9 - PRODUCTOS Y ÚTILES VARIOS"/>
    <s v="N"/>
    <s v="00 - N/A"/>
    <s v="10 - FONDO GENERAL"/>
    <s v="(en blanco)"/>
    <s v="99 - MULTIPROVINCIAL"/>
    <n v="35686630"/>
    <n v="3994778.0500000003"/>
  </r>
  <r>
    <s v="2024"/>
    <x v="0"/>
    <x v="0"/>
    <x v="0"/>
    <x v="0"/>
    <s v="2 - Poder Ejecutivo"/>
    <s v="0203 - MINISTERIO DE DEFENSA"/>
    <s v="0005 - HOSPITAL CENTRAL FUERZAS  ARMADAS"/>
    <s v="4 - SERVICIOS SOCIALES"/>
    <s v="4.2 - Salud"/>
    <s v="4.2.02 - Servicios hospitalarios"/>
    <s v="2.3 - MATERIALES Y SUMINISTROS"/>
    <s v="2.3.9 - PRODUCTOS Y ÚTILES VARIOS"/>
    <s v="N"/>
    <s v="00 - N/A"/>
    <s v="20 - FONDOS CON DESTINO ESPECÍFICO"/>
    <s v="(en blanco)"/>
    <s v="99 - MULTIPROVINCIAL"/>
    <n v="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118372"/>
    <n v="4375483.18"/>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43524"/>
    <n v="77825.38"/>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5120"/>
    <n v="124469.96"/>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2400000"/>
    <n v="39850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s v="4 - SERVICIOS SOCIALES"/>
    <s v="4.4 - Educación"/>
    <s v="4.4.04 - Educación superior"/>
    <s v="2.1 - REMUNERACIONES Y CONTRIBUCIONES"/>
    <s v="2.1.1 - REMUNERACIONES"/>
    <s v="N"/>
    <s v="00 - N/A"/>
    <s v="10 - FONDO GENERAL"/>
    <s v="(en blanco)"/>
    <s v="99 - MULTIPROVINCIAL"/>
    <n v="20214808"/>
    <n v="3102465.96"/>
  </r>
  <r>
    <s v="2024"/>
    <x v="0"/>
    <x v="0"/>
    <x v="0"/>
    <x v="0"/>
    <s v="2 - Poder Ejecutivo"/>
    <s v="0203 - MINISTERIO DE DEFENSA"/>
    <s v="0007 - ESC DE GRAD.DE COM.Y ESTADO MAYOR CONJ.'GRAL DE DIV. GREGORIO LUPERON'"/>
    <s v="4 - SERVICIOS SOCIALES"/>
    <s v="4.4 - Educación"/>
    <s v="4.4.04 - Educación superior"/>
    <s v="2.1 - REMUNERACIONES Y CONTRIBUCIONES"/>
    <s v="2.1.2 - SOBRESUELDOS"/>
    <s v="N"/>
    <s v="00 - N/A"/>
    <s v="10 - FONDO GENERAL"/>
    <s v="(en blanco)"/>
    <s v="99 - MULTIPROVINCIAL"/>
    <n v="960000"/>
    <n v="160000"/>
  </r>
  <r>
    <s v="2024"/>
    <x v="0"/>
    <x v="0"/>
    <x v="0"/>
    <x v="0"/>
    <s v="2 - Poder Ejecutivo"/>
    <s v="0203 - MINISTERIO DE DEFENSA"/>
    <s v="0007 - ESC DE GRAD.DE COM.Y ESTADO MAYOR CONJ.'GRAL DE DIV. GREGORIO LUPERON'"/>
    <s v="4 - SERVICIOS SOCIALES"/>
    <s v="4.4 - Educación"/>
    <s v="4.4.04 - Educación superior"/>
    <s v="2.1 - REMUNERACIONES Y CONTRIBUCIONES"/>
    <s v="2.1.5 - CONTRIBUCIONES A LA SEGURIDAD SOCIAL"/>
    <s v="N"/>
    <s v="00 - N/A"/>
    <s v="10 - FONDO GENERAL"/>
    <s v="(en blanco)"/>
    <s v="99 - MULTIPROVINCIAL"/>
    <n v="441336"/>
    <n v="66773.98"/>
  </r>
  <r>
    <s v="2024"/>
    <x v="0"/>
    <x v="0"/>
    <x v="0"/>
    <x v="0"/>
    <s v="2 - Poder Ejecutivo"/>
    <s v="0203 - MINISTERIO DE DEFENSA"/>
    <s v="0007 - ESC DE GRAD.DE COM.Y ESTADO MAYOR CONJ.'GRAL DE DIV. GREGORIO LUPERON'"/>
    <s v="4 - SERVICIOS SOCIALES"/>
    <s v="4.4 - Educación"/>
    <s v="4.4.04 - Educación superior"/>
    <s v="2.2 - CONTRATACIÓN DE SERVICIOS"/>
    <s v="2.2.1 - SERVICIOS BÁSICOS"/>
    <s v="N"/>
    <s v="00 - N/A"/>
    <s v="10 - FONDO GENERAL"/>
    <s v="(en blanco)"/>
    <s v="99 - MULTIPROVINCIAL"/>
    <n v="344000"/>
    <n v="19966.400000000001"/>
  </r>
  <r>
    <s v="2024"/>
    <x v="0"/>
    <x v="0"/>
    <x v="0"/>
    <x v="0"/>
    <s v="2 - Poder Ejecutivo"/>
    <s v="0203 - MINISTERIO DE DEFENSA"/>
    <s v="0007 - ESC DE GRAD.DE COM.Y ESTADO MAYOR CONJ.'GRAL DE DIV. GREGORIO LUPERON'"/>
    <s v="4 - SERVICIOS SOCIALES"/>
    <s v="4.4 - Educación"/>
    <s v="4.4.04 - Educación superior"/>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s v="4 - SERVICIOS SOCIALES"/>
    <s v="4.4 - Educación"/>
    <s v="4.4.04 - Educación superior"/>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s v="4 - SERVICIOS SOCIALES"/>
    <s v="4.4 - Educación"/>
    <s v="4.4.04 - Educación superior"/>
    <s v="2.2 - CONTRATACIÓN DE SERVICIOS"/>
    <s v="2.2.5 - ALQUILERES Y RENTAS"/>
    <s v="N"/>
    <s v="00 - N/A"/>
    <s v="10 - FONDO GENERAL"/>
    <s v="(en blanco)"/>
    <s v="99 - MULTIPROVINCIAL"/>
    <n v="2324000"/>
    <n v="0"/>
  </r>
  <r>
    <s v="2024"/>
    <x v="0"/>
    <x v="0"/>
    <x v="0"/>
    <x v="0"/>
    <s v="2 - Poder Ejecutivo"/>
    <s v="0203 - MINISTERIO DE DEFENSA"/>
    <s v="0007 - ESC DE GRAD.DE COM.Y ESTADO MAYOR CONJ.'GRAL DE DIV. GREGORIO LUPERON'"/>
    <s v="4 - SERVICIOS SOCIALES"/>
    <s v="4.4 - Educación"/>
    <s v="4.4.04 - Educación superior"/>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s v="4 - SERVICIOS SOCIALES"/>
    <s v="4.4 - Educación"/>
    <s v="4.4.04 - Educación superior"/>
    <s v="2.2 - CONTRATACIÓN DE SERVICIOS"/>
    <s v="2.2.8 - OTROS SERVICIOS NO INCLUIDOS EN CONCEPTOS ANTERIORES"/>
    <s v="N"/>
    <s v="00 - N/A"/>
    <s v="10 - FONDO GENERAL"/>
    <s v="(en blanco)"/>
    <s v="99 - MULTIPROVINCIAL"/>
    <n v="2710000"/>
    <n v="107000"/>
  </r>
  <r>
    <s v="2024"/>
    <x v="0"/>
    <x v="0"/>
    <x v="0"/>
    <x v="0"/>
    <s v="2 - Poder Ejecutivo"/>
    <s v="0203 - MINISTERIO DE DEFENSA"/>
    <s v="0007 - ESC DE GRAD.DE COM.Y ESTADO MAYOR CONJ.'GRAL DE DIV. GREGORIO LUPERON'"/>
    <s v="4 - SERVICIOS SOCIALES"/>
    <s v="4.4 - Educación"/>
    <s v="4.4.04 - Educación superior"/>
    <s v="2.2 - CONTRATACIÓN DE SERVICIOS"/>
    <s v="2.2.9 - OTRAS CONTRATACIONES DE SERVICIOS"/>
    <s v="N"/>
    <s v="00 - N/A"/>
    <s v="10 - FONDO GENERAL"/>
    <s v="(en blanco)"/>
    <s v="99 - MULTIPROVINCIAL"/>
    <n v="3100000"/>
    <n v="156940"/>
  </r>
  <r>
    <s v="2024"/>
    <x v="0"/>
    <x v="0"/>
    <x v="0"/>
    <x v="0"/>
    <s v="2 - Poder Ejecutivo"/>
    <s v="0203 - MINISTERIO DE DEFENSA"/>
    <s v="0007 - ESC DE GRAD.DE COM.Y ESTADO MAYOR CONJ.'GRAL DE DIV. GREGORIO LUPERON'"/>
    <s v="4 - SERVICIOS SOCIALES"/>
    <s v="4.4 - Educación"/>
    <s v="4.4.04 - Educación superior"/>
    <s v="2.3 - MATERIALES Y SUMINISTROS"/>
    <s v="2.3.1 - ALIMENTOS Y PRODUCTOS AGROFORESTALES"/>
    <s v="N"/>
    <s v="00 - N/A"/>
    <s v="10 - FONDO GENERAL"/>
    <s v="(en blanco)"/>
    <s v="99 - MULTIPROVINCIAL"/>
    <n v="4045000"/>
    <n v="460200"/>
  </r>
  <r>
    <s v="2024"/>
    <x v="0"/>
    <x v="0"/>
    <x v="0"/>
    <x v="0"/>
    <s v="2 - Poder Ejecutivo"/>
    <s v="0203 - MINISTERIO DE DEFENSA"/>
    <s v="0007 - ESC DE GRAD.DE COM.Y ESTADO MAYOR CONJ.'GRAL DE DIV. GREGORIO LUPERON'"/>
    <s v="4 - SERVICIOS SOCIALES"/>
    <s v="4.4 - Educación"/>
    <s v="4.4.04 - Educación superior"/>
    <s v="2.3 - MATERIALES Y SUMINISTROS"/>
    <s v="2.3.2 - TEXTILES Y VESTUARIOS"/>
    <s v="N"/>
    <s v="00 - N/A"/>
    <s v="10 - FONDO GENERAL"/>
    <s v="(en blanco)"/>
    <s v="99 - MULTIPROVINCIAL"/>
    <n v="430000"/>
    <n v="161070"/>
  </r>
  <r>
    <s v="2024"/>
    <x v="0"/>
    <x v="0"/>
    <x v="0"/>
    <x v="0"/>
    <s v="2 - Poder Ejecutivo"/>
    <s v="0203 - MINISTERIO DE DEFENSA"/>
    <s v="0007 - ESC DE GRAD.DE COM.Y ESTADO MAYOR CONJ.'GRAL DE DIV. GREGORIO LUPERON'"/>
    <s v="4 - SERVICIOS SOCIALES"/>
    <s v="4.4 - Educación"/>
    <s v="4.4.04 - Educación superior"/>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s v="4 - SERVICIOS SOCIALES"/>
    <s v="4.4 - Educación"/>
    <s v="4.4.04 - Educación superior"/>
    <s v="2.3 - MATERIALES Y SUMINISTROS"/>
    <s v="2.3.4 - PRODUCTOS FARMACÉUTICOS"/>
    <s v="N"/>
    <s v="00 - N/A"/>
    <s v="10 - FONDO GENERAL"/>
    <s v="(en blanco)"/>
    <s v="99 - MULTIPROVINCIAL"/>
    <n v="1500000"/>
    <n v="0"/>
  </r>
  <r>
    <s v="2024"/>
    <x v="0"/>
    <x v="0"/>
    <x v="0"/>
    <x v="0"/>
    <s v="2 - Poder Ejecutivo"/>
    <s v="0203 - MINISTERIO DE DEFENSA"/>
    <s v="0007 - ESC DE GRAD.DE COM.Y ESTADO MAYOR CONJ.'GRAL DE DIV. GREGORIO LUPERON'"/>
    <s v="4 - SERVICIOS SOCIALES"/>
    <s v="4.4 - Educación"/>
    <s v="4.4.04 - Educación superior"/>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s v="4 - SERVICIOS SOCIALES"/>
    <s v="4.4 - Educación"/>
    <s v="4.4.04 - Educación superior"/>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s v="4 - SERVICIOS SOCIALES"/>
    <s v="4.4 - Educación"/>
    <s v="4.4.04 - Educación superior"/>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s v="4 - SERVICIOS SOCIALES"/>
    <s v="4.4 - Educación"/>
    <s v="4.4.04 - Educación superior"/>
    <s v="2.3 - MATERIALES Y SUMINISTROS"/>
    <s v="2.3.9 - PRODUCTOS Y ÚTILES VARIOS"/>
    <s v="N"/>
    <s v="00 - N/A"/>
    <s v="10 - FONDO GENERAL"/>
    <s v="(en blanco)"/>
    <s v="99 - MULTIPROVINCIAL"/>
    <n v="889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1 - REMUNERACIONES Y CONTRIBUCIONES"/>
    <s v="2.1.1 - REMUNERACIONES"/>
    <s v="N"/>
    <s v="00 - N/A"/>
    <s v="10 - FONDO GENERAL"/>
    <s v="(en blanco)"/>
    <s v="01 - DISTRITO NACIONAL"/>
    <n v="14171558"/>
    <n v="2180211.2000000002"/>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55000"/>
    <n v="5139.8"/>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51809.04"/>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000"/>
    <n v="437467.54000000004"/>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200000"/>
    <n v="0"/>
  </r>
  <r>
    <s v="2024"/>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1 - REMUNERACIONES Y CONTRIBUCIONES"/>
    <s v="2.1.1 - REMUNERACIONES"/>
    <s v="N"/>
    <s v="00 - N/A"/>
    <s v="10 - FONDO GENERAL"/>
    <s v="(en blanco)"/>
    <s v="99 - MULTIPROVINCIAL"/>
    <n v="18445921"/>
    <n v="2837833.46"/>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1 - REMUNERACIONES Y CONTRIBUCIONES"/>
    <s v="2.1.2 - SOBRESUELDOS"/>
    <s v="N"/>
    <s v="00 - N/A"/>
    <s v="10 - FONDO GENERAL"/>
    <s v="(en blanco)"/>
    <s v="99 - MULTIPROVINCIAL"/>
    <n v="540000"/>
    <n v="42707.360000000001"/>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1 - REMUNERACIONES Y CONTRIBUCIONES"/>
    <s v="2.1.5 - CONTRIBUCIONES A LA SEGURIDAD SOCIAL"/>
    <s v="N"/>
    <s v="00 - N/A"/>
    <s v="10 - FONDO GENERAL"/>
    <s v="(en blanco)"/>
    <s v="99 - MULTIPROVINCIAL"/>
    <n v="305800"/>
    <n v="55022.2"/>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3 - VIÁTICOS"/>
    <s v="N"/>
    <s v="00 - N/A"/>
    <s v="10 - FONDO GENERAL"/>
    <s v="(en blanco)"/>
    <s v="99 - MULTIPROVINCIAL"/>
    <n v="3041396"/>
    <n v="9500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4 - TRANSPORTE Y ALMACENAJE"/>
    <s v="N"/>
    <s v="00 - N/A"/>
    <s v="10 - FONDO GENERAL"/>
    <s v="(en blanco)"/>
    <s v="99 - MULTIPROVINCIAL"/>
    <n v="1560000"/>
    <n v="16750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240000"/>
    <n v="88386.09"/>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1 - ALIMENTOS Y PRODUCTOS AGROFORESTALES"/>
    <s v="N"/>
    <s v="00 - N/A"/>
    <s v="10 - FONDO GENERAL"/>
    <s v="(en blanco)"/>
    <s v="99 - MULTIPROVINCIAL"/>
    <n v="1399100"/>
    <n v="49315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3 - PAPEL, CARTÓN E IMPRESOS"/>
    <s v="N"/>
    <s v="00 - N/A"/>
    <s v="10 - FONDO GENERAL"/>
    <s v="(en blanco)"/>
    <s v="99 - MULTIPROVINCIAL"/>
    <n v="184998"/>
    <n v="19411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5 - CUERO, CAUCHO Y PLÁSTICO"/>
    <s v="N"/>
    <s v="00 - N/A"/>
    <s v="10 - FONDO GENERAL"/>
    <s v="(en blanco)"/>
    <s v="99 - MULTIPROVINCIAL"/>
    <n v="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7 - COMBUSTIBLES, LUBRICANTES, PRODUCTOS QUÍMICOS Y CONEXOS"/>
    <s v="N"/>
    <s v="00 - N/A"/>
    <s v="10 - FONDO GENERAL"/>
    <s v="(en blanco)"/>
    <s v="99 - MULTIPROVINCIAL"/>
    <n v="2741123"/>
    <n v="456800"/>
  </r>
  <r>
    <s v="2024"/>
    <x v="0"/>
    <x v="0"/>
    <x v="0"/>
    <x v="0"/>
    <s v="2 - Poder Ejecutivo"/>
    <s v="0203 - MINISTERIO DE DEFENSA"/>
    <s v="0009 - ESCUELA DE GRADUADOS EN DERECHOS HUMANOS Y DERECHO INTERNACIONAL HUMANITARIO"/>
    <s v="4 - SERVICIOS SOCIALES"/>
    <s v="4.4 - Educación"/>
    <s v="4.4.08 - Enseñanza y capacitación para defensa y seguridad"/>
    <s v="2.3 - MATERIALES Y SUMINISTROS"/>
    <s v="2.3.9 - PRODUCTOS Y ÚTILES VARIOS"/>
    <s v="N"/>
    <s v="00 - N/A"/>
    <s v="10 - FONDO GENERAL"/>
    <s v="(en blanco)"/>
    <s v="99 - MULTIPROVINCIAL"/>
    <n v="330000"/>
    <n v="78341.16"/>
  </r>
  <r>
    <s v="2024"/>
    <x v="0"/>
    <x v="0"/>
    <x v="0"/>
    <x v="0"/>
    <s v="2 - Poder Ejecutivo"/>
    <s v="0203 - MINISTERIO DE DEFENSA"/>
    <s v="0010 - 'ESCUELA DE GRADUADOS DE ALTOS ESTUDIOS ESTRATÉGICOS' (EGAEE)"/>
    <s v="4 - SERVICIOS SOCIALES"/>
    <s v="4.4 - Educación"/>
    <s v="4.4.04 - Educación superior"/>
    <s v="2.1 - REMUNERACIONES Y CONTRIBUCIONES"/>
    <s v="2.1.1 - REMUNERACIONES"/>
    <s v="N"/>
    <s v="00 - N/A"/>
    <s v="10 - FONDO GENERAL"/>
    <s v="(en blanco)"/>
    <s v="99 - MULTIPROVINCIAL"/>
    <n v="18077625"/>
    <n v="2791609.1"/>
  </r>
  <r>
    <s v="2024"/>
    <x v="0"/>
    <x v="0"/>
    <x v="0"/>
    <x v="0"/>
    <s v="2 - Poder Ejecutivo"/>
    <s v="0203 - MINISTERIO DE DEFENSA"/>
    <s v="0010 - 'ESCUELA DE GRADUADOS DE ALTOS ESTUDIOS ESTRATÉGICOS' (EGAEE)"/>
    <s v="4 - SERVICIOS SOCIALES"/>
    <s v="4.4 - Educación"/>
    <s v="4.4.04 - Educación superior"/>
    <s v="2.1 - REMUNERACIONES Y CONTRIBUCIONES"/>
    <s v="2.1.5 - CONTRIBUCIONES A LA SEGURIDAD SOCIAL"/>
    <s v="N"/>
    <s v="00 - N/A"/>
    <s v="10 - FONDO GENERAL"/>
    <s v="(en blanco)"/>
    <s v="99 - MULTIPROVINCIAL"/>
    <n v="401550"/>
    <n v="61273.440000000002"/>
  </r>
  <r>
    <s v="2024"/>
    <x v="0"/>
    <x v="0"/>
    <x v="0"/>
    <x v="0"/>
    <s v="2 - Poder Ejecutivo"/>
    <s v="0203 - MINISTERIO DE DEFENSA"/>
    <s v="0010 - 'ESCUELA DE GRADUADOS DE ALTOS ESTUDIOS ESTRATÉGICOS' (EGAEE)"/>
    <s v="4 - SERVICIOS SOCIALES"/>
    <s v="4.4 - Educación"/>
    <s v="4.4.04 - Educación superior"/>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s v="4 - SERVICIOS SOCIALES"/>
    <s v="4.4 - Educación"/>
    <s v="4.4.04 - Educación superior"/>
    <s v="2.2 - CONTRATACIÓN DE SERVICIOS"/>
    <s v="2.2.3 - VIÁTICOS"/>
    <s v="N"/>
    <s v="00 - N/A"/>
    <s v="10 - FONDO GENERAL"/>
    <s v="(en blanco)"/>
    <s v="99 - MULTIPROVINCIAL"/>
    <n v="750000"/>
    <n v="29400"/>
  </r>
  <r>
    <s v="2024"/>
    <x v="0"/>
    <x v="0"/>
    <x v="0"/>
    <x v="0"/>
    <s v="2 - Poder Ejecutivo"/>
    <s v="0203 - MINISTERIO DE DEFENSA"/>
    <s v="0010 - 'ESCUELA DE GRADUADOS DE ALTOS ESTUDIOS ESTRATÉGICOS' (EGAEE)"/>
    <s v="4 - SERVICIOS SOCIALES"/>
    <s v="4.4 - Educación"/>
    <s v="4.4.04 - Educación superior"/>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s v="4 - SERVICIOS SOCIALES"/>
    <s v="4.4 - Educación"/>
    <s v="4.4.04 - Educación superior"/>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s v="4 - SERVICIOS SOCIALES"/>
    <s v="4.4 - Educación"/>
    <s v="4.4.04 - Educación superior"/>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s v="4 - SERVICIOS SOCIALES"/>
    <s v="4.4 - Educación"/>
    <s v="4.4.04 - Educación superior"/>
    <s v="2.2 - CONTRATACIÓN DE SERVICIOS"/>
    <s v="2.2.8 - OTROS SERVICIOS NO INCLUIDOS EN CONCEPTOS ANTERIORES"/>
    <s v="N"/>
    <s v="00 - N/A"/>
    <s v="10 - FONDO GENERAL"/>
    <s v="(en blanco)"/>
    <s v="99 - MULTIPROVINCIAL"/>
    <n v="3560000"/>
    <n v="180666.47999999998"/>
  </r>
  <r>
    <s v="2024"/>
    <x v="0"/>
    <x v="0"/>
    <x v="0"/>
    <x v="0"/>
    <s v="2 - Poder Ejecutivo"/>
    <s v="0203 - MINISTERIO DE DEFENSA"/>
    <s v="0010 - 'ESCUELA DE GRADUADOS DE ALTOS ESTUDIOS ESTRATÉGICOS' (EGAEE)"/>
    <s v="4 - SERVICIOS SOCIALES"/>
    <s v="4.4 - Educación"/>
    <s v="4.4.04 - Educación superior"/>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s v="4 - SERVICIOS SOCIALES"/>
    <s v="4.4 - Educación"/>
    <s v="4.4.04 - Educación superior"/>
    <s v="2.3 - MATERIALES Y SUMINISTROS"/>
    <s v="2.3.1 - ALIMENTOS Y PRODUCTOS AGROFORESTALES"/>
    <s v="N"/>
    <s v="00 - N/A"/>
    <s v="10 - FONDO GENERAL"/>
    <s v="(en blanco)"/>
    <s v="99 - MULTIPROVINCIAL"/>
    <n v="2820000"/>
    <n v="407124"/>
  </r>
  <r>
    <s v="2024"/>
    <x v="0"/>
    <x v="0"/>
    <x v="0"/>
    <x v="0"/>
    <s v="2 - Poder Ejecutivo"/>
    <s v="0203 - MINISTERIO DE DEFENSA"/>
    <s v="0010 - 'ESCUELA DE GRADUADOS DE ALTOS ESTUDIOS ESTRATÉGICOS' (EGAEE)"/>
    <s v="4 - SERVICIOS SOCIALES"/>
    <s v="4.4 - Educación"/>
    <s v="4.4.04 - Educación superior"/>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s v="4 - SERVICIOS SOCIALES"/>
    <s v="4.4 - Educación"/>
    <s v="4.4.04 - Educación superior"/>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s v="4 - SERVICIOS SOCIALES"/>
    <s v="4.4 - Educación"/>
    <s v="4.4.04 - Educación superior"/>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s v="4 - SERVICIOS SOCIALES"/>
    <s v="4.4 - Educación"/>
    <s v="4.4.04 - Educación superior"/>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s v="4 - SERVICIOS SOCIALES"/>
    <s v="4.4 - Educación"/>
    <s v="4.4.04 - Educación superior"/>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s v="4 - SERVICIOS SOCIALES"/>
    <s v="4.4 - Educación"/>
    <s v="4.4.04 - Educación superior"/>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21060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103783"/>
    <n v="5782.14"/>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2080717"/>
    <n v="300941.40000000002"/>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500000"/>
  </r>
  <r>
    <s v="2024"/>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s v="1 - SERVICIOS  GENERALES"/>
    <s v="1.3 - Defensa nacional"/>
    <s v="1.3.01 - Defensa militar"/>
    <s v="2.1 - REMUNERACIONES Y CONTRIBUCIONES"/>
    <s v="2.1.1 - REMUNERACIONES"/>
    <s v="N"/>
    <s v="00 - N/A"/>
    <s v="10 - FONDO GENERAL"/>
    <s v="(en blanco)"/>
    <s v="99 - MULTIPROVINCIAL"/>
    <n v="210995933"/>
    <n v="18295070"/>
  </r>
  <r>
    <s v="2024"/>
    <x v="0"/>
    <x v="0"/>
    <x v="0"/>
    <x v="0"/>
    <s v="2 - Poder Ejecutivo"/>
    <s v="0203 - MINISTERIO DE DEFENSA"/>
    <s v="0012 - CUERPO ESPECIALIZADO DE SEGURIDAD FRONTERIZA TERRESTRE"/>
    <s v="1 - SERVICIOS  GENERALES"/>
    <s v="1.3 - Defensa nacional"/>
    <s v="1.3.01 - Defensa militar"/>
    <s v="2.1 - REMUNERACIONES Y CONTRIBUCIONES"/>
    <s v="2.1.2 - SOBRESUELDOS"/>
    <s v="N"/>
    <s v="00 - N/A"/>
    <s v="10 - FONDO GENERAL"/>
    <s v="(en blanco)"/>
    <s v="99 - MULTIPROVINCIAL"/>
    <n v="74196220"/>
    <n v="6055137.1099999994"/>
  </r>
  <r>
    <s v="2024"/>
    <x v="0"/>
    <x v="0"/>
    <x v="0"/>
    <x v="0"/>
    <s v="2 - Poder Ejecutivo"/>
    <s v="0203 - MINISTERIO DE DEFENSA"/>
    <s v="0012 - CUERPO ESPECIALIZADO DE SEGURIDAD FRONTERIZA TERRESTRE"/>
    <s v="1 - SERVICIOS  GENERALES"/>
    <s v="1.3 - Defensa nacional"/>
    <s v="1.3.01 - Defensa militar"/>
    <s v="2.1 - REMUNERACIONES Y CONTRIBUCIONES"/>
    <s v="2.1.5 - CONTRIBUCIONES A LA SEGURIDAD SOCIAL"/>
    <s v="N"/>
    <s v="00 - N/A"/>
    <s v="10 - FONDO GENERAL"/>
    <s v="(en blanco)"/>
    <s v="99 - MULTIPROVINCIAL"/>
    <n v="1253750"/>
    <n v="115941.45999999999"/>
  </r>
  <r>
    <s v="2024"/>
    <x v="0"/>
    <x v="0"/>
    <x v="0"/>
    <x v="0"/>
    <s v="2 - Poder Ejecutivo"/>
    <s v="0203 - MINISTERIO DE DEFENSA"/>
    <s v="0012 - CUERPO ESPECIALIZADO DE SEGURIDAD FRONTERIZA TERRESTRE"/>
    <s v="1 - SERVICIOS  GENERALES"/>
    <s v="1.3 - Defensa nacional"/>
    <s v="1.3.01 - Defensa militar"/>
    <s v="2.2 - CONTRATACIÓN DE SERVICIOS"/>
    <s v="2.2.1 - SERVICIOS BÁSICOS"/>
    <s v="N"/>
    <s v="00 - N/A"/>
    <s v="10 - FONDO GENERAL"/>
    <s v="(en blanco)"/>
    <s v="99 - MULTIPROVINCIAL"/>
    <n v="10600000"/>
    <n v="1334923.6600000001"/>
  </r>
  <r>
    <s v="2024"/>
    <x v="0"/>
    <x v="0"/>
    <x v="0"/>
    <x v="0"/>
    <s v="2 - Poder Ejecutivo"/>
    <s v="0203 - MINISTERIO DE DEFENSA"/>
    <s v="0012 - CUERPO ESPECIALIZADO DE SEGURIDAD FRONTERIZA TERRESTRE"/>
    <s v="1 - SERVICIOS  GENERALES"/>
    <s v="1.3 - Defensa nacional"/>
    <s v="1.3.01 - Defensa militar"/>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s v="1 - SERVICIOS  GENERALES"/>
    <s v="1.3 - Defensa nacional"/>
    <s v="1.3.01 - Defensa militar"/>
    <s v="2.2 - CONTRATACIÓN DE SERVICIOS"/>
    <s v="2.2.3 - VIÁTICOS"/>
    <s v="N"/>
    <s v="00 - N/A"/>
    <s v="10 - FONDO GENERAL"/>
    <s v="(en blanco)"/>
    <s v="99 - MULTIPROVINCIAL"/>
    <n v="3604800"/>
    <n v="600800"/>
  </r>
  <r>
    <s v="2024"/>
    <x v="0"/>
    <x v="0"/>
    <x v="0"/>
    <x v="0"/>
    <s v="2 - Poder Ejecutivo"/>
    <s v="0203 - MINISTERIO DE DEFENSA"/>
    <s v="0012 - CUERPO ESPECIALIZADO DE SEGURIDAD FRONTERIZA TERRESTRE"/>
    <s v="1 - SERVICIOS  GENERALES"/>
    <s v="1.3 - Defensa nacional"/>
    <s v="1.3.01 - Defensa militar"/>
    <s v="2.2 - CONTRATACIÓN DE SERVICIOS"/>
    <s v="2.2.5 - ALQUILERES Y RENTAS"/>
    <s v="N"/>
    <s v="00 - N/A"/>
    <s v="10 - FONDO GENERAL"/>
    <s v="(en blanco)"/>
    <s v="99 - MULTIPROVINCIAL"/>
    <n v="600000"/>
    <n v="99710"/>
  </r>
  <r>
    <s v="2024"/>
    <x v="0"/>
    <x v="0"/>
    <x v="0"/>
    <x v="0"/>
    <s v="2 - Poder Ejecutivo"/>
    <s v="0203 - MINISTERIO DE DEFENSA"/>
    <s v="0012 - CUERPO ESPECIALIZADO DE SEGURIDAD FRONTERIZA TERRESTRE"/>
    <s v="1 - SERVICIOS  GENERALES"/>
    <s v="1.3 - Defensa nacional"/>
    <s v="1.3.01 - Defensa militar"/>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s v="1 - SERVICIOS  GENERALES"/>
    <s v="1.3 - Defensa nacional"/>
    <s v="1.3.01 - Defensa militar"/>
    <s v="2.2 - CONTRATACIÓN DE SERVICIOS"/>
    <s v="2.2.7 - SERVICIOS DE CONSERVACIÓN, REPARACIONES MENORES E INSTALACIONES TEMPORALES"/>
    <s v="N"/>
    <s v="00 - N/A"/>
    <s v="10 - FONDO GENERAL"/>
    <s v="(en blanco)"/>
    <s v="99 - MULTIPROVINCIAL"/>
    <n v="5246000"/>
    <n v="0"/>
  </r>
  <r>
    <s v="2024"/>
    <x v="0"/>
    <x v="0"/>
    <x v="0"/>
    <x v="0"/>
    <s v="2 - Poder Ejecutivo"/>
    <s v="0203 - MINISTERIO DE DEFENSA"/>
    <s v="0012 - CUERPO ESPECIALIZADO DE SEGURIDAD FRONTERIZA TERRESTRE"/>
    <s v="1 - SERVICIOS  GENERALES"/>
    <s v="1.3 - Defensa nacional"/>
    <s v="1.3.01 - Defensa militar"/>
    <s v="2.2 - CONTRATACIÓN DE SERVICIOS"/>
    <s v="2.2.8 - OTROS SERVICIOS NO INCLUIDOS EN CONCEPTOS ANTERIORES"/>
    <s v="N"/>
    <s v="00 - N/A"/>
    <s v="10 - FONDO GENERAL"/>
    <s v="(en blanco)"/>
    <s v="99 - MULTIPROVINCIAL"/>
    <n v="4500000"/>
    <n v="0"/>
  </r>
  <r>
    <s v="2024"/>
    <x v="0"/>
    <x v="0"/>
    <x v="0"/>
    <x v="0"/>
    <s v="2 - Poder Ejecutivo"/>
    <s v="0203 - MINISTERIO DE DEFENSA"/>
    <s v="0012 - CUERPO ESPECIALIZADO DE SEGURIDAD FRONTERIZA TERRESTRE"/>
    <s v="1 - SERVICIOS  GENERALES"/>
    <s v="1.3 - Defensa nacional"/>
    <s v="1.3.01 - Defensa militar"/>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s v="1 - SERVICIOS  GENERALES"/>
    <s v="1.3 - Defensa nacional"/>
    <s v="1.3.01 - Defensa militar"/>
    <s v="2.3 - MATERIALES Y SUMINISTROS"/>
    <s v="2.3.1 - ALIMENTOS Y PRODUCTOS AGROFORESTALES"/>
    <s v="N"/>
    <s v="00 - N/A"/>
    <s v="10 - FONDO GENERAL"/>
    <s v="(en blanco)"/>
    <s v="99 - MULTIPROVINCIAL"/>
    <n v="60487000"/>
    <n v="8699999.379999999"/>
  </r>
  <r>
    <s v="2024"/>
    <x v="0"/>
    <x v="0"/>
    <x v="0"/>
    <x v="0"/>
    <s v="2 - Poder Ejecutivo"/>
    <s v="0203 - MINISTERIO DE DEFENSA"/>
    <s v="0012 - CUERPO ESPECIALIZADO DE SEGURIDAD FRONTERIZA TERRESTRE"/>
    <s v="1 - SERVICIOS  GENERALES"/>
    <s v="1.3 - Defensa nacional"/>
    <s v="1.3.01 - Defensa militar"/>
    <s v="2.3 - MATERIALES Y SUMINISTROS"/>
    <s v="2.3.2 - TEXTILES Y VESTUARIOS"/>
    <s v="N"/>
    <s v="00 - N/A"/>
    <s v="10 - FONDO GENERAL"/>
    <s v="(en blanco)"/>
    <s v="99 - MULTIPROVINCIAL"/>
    <n v="21250000"/>
    <n v="0"/>
  </r>
  <r>
    <s v="2024"/>
    <x v="0"/>
    <x v="0"/>
    <x v="0"/>
    <x v="0"/>
    <s v="2 - Poder Ejecutivo"/>
    <s v="0203 - MINISTERIO DE DEFENSA"/>
    <s v="0012 - CUERPO ESPECIALIZADO DE SEGURIDAD FRONTERIZA TERRESTRE"/>
    <s v="1 - SERVICIOS  GENERALES"/>
    <s v="1.3 - Defensa nacional"/>
    <s v="1.3.01 - Defensa militar"/>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s v="1 - SERVICIOS  GENERALES"/>
    <s v="1.3 - Defensa nacional"/>
    <s v="1.3.01 - Defensa militar"/>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s v="1 - SERVICIOS  GENERALES"/>
    <s v="1.3 - Defensa nacional"/>
    <s v="1.3.01 - Defensa militar"/>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s v="1 - SERVICIOS  GENERALES"/>
    <s v="1.3 - Defensa nacional"/>
    <s v="1.3.01 - Defensa militar"/>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s v="1 - SERVICIOS  GENERALES"/>
    <s v="1.3 - Defensa nacional"/>
    <s v="1.3.01 - Defensa militar"/>
    <s v="2.3 - MATERIALES Y SUMINISTROS"/>
    <s v="2.3.7 - COMBUSTIBLES, LUBRICANTES, PRODUCTOS QUÍMICOS Y CONEXOS"/>
    <s v="N"/>
    <s v="00 - N/A"/>
    <s v="10 - FONDO GENERAL"/>
    <s v="(en blanco)"/>
    <s v="99 - MULTIPROVINCIAL"/>
    <n v="53414015"/>
    <n v="0"/>
  </r>
  <r>
    <s v="2024"/>
    <x v="0"/>
    <x v="0"/>
    <x v="0"/>
    <x v="0"/>
    <s v="2 - Poder Ejecutivo"/>
    <s v="0203 - MINISTERIO DE DEFENSA"/>
    <s v="0012 - CUERPO ESPECIALIZADO DE SEGURIDAD FRONTERIZA TERRESTRE"/>
    <s v="1 - SERVICIOS  GENERALES"/>
    <s v="1.3 - Defensa nacional"/>
    <s v="1.3.01 - Defensa militar"/>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s v="1 - SERVICIOS  GENERALES"/>
    <s v="1.3 - Defensa nacional"/>
    <s v="1.3.01 - Defensa militar"/>
    <s v="2.1 - REMUNERACIONES Y CONTRIBUCIONES"/>
    <s v="2.1.1 - REMUNERACIONES"/>
    <s v="N"/>
    <s v="00 - N/A"/>
    <s v="10 - FONDO GENERAL"/>
    <s v="(en blanco)"/>
    <s v="99 - MULTIPROVINCIAL"/>
    <n v="42356835"/>
    <n v="5553996.0099999998"/>
  </r>
  <r>
    <s v="2024"/>
    <x v="0"/>
    <x v="0"/>
    <x v="0"/>
    <x v="0"/>
    <s v="2 - Poder Ejecutivo"/>
    <s v="0203 - MINISTERIO DE DEFENSA"/>
    <s v="0014 - DIRECCION GENERAL DE LA RESERVA DE LAS FUERZAS ARMADAS Y POLICIA NACIONAL"/>
    <s v="1 - SERVICIOS  GENERALES"/>
    <s v="1.3 - Defensa nacional"/>
    <s v="1.3.01 - Defensa militar"/>
    <s v="2.1 - REMUNERACIONES Y CONTRIBUCIONES"/>
    <s v="2.1.5 - CONTRIBUCIONES A LA SEGURIDAD SOCIAL"/>
    <s v="N"/>
    <s v="00 - N/A"/>
    <s v="10 - FONDO GENERAL"/>
    <s v="(en blanco)"/>
    <s v="99 - MULTIPROVINCIAL"/>
    <n v="2403441"/>
    <n v="400418.24"/>
  </r>
  <r>
    <s v="2024"/>
    <x v="0"/>
    <x v="0"/>
    <x v="0"/>
    <x v="0"/>
    <s v="2 - Poder Ejecutivo"/>
    <s v="0203 - MINISTERIO DE DEFENSA"/>
    <s v="0014 - DIRECCION GENERAL DE LA RESERVA DE LAS FUERZAS ARMADAS Y POLICIA NACIONAL"/>
    <s v="1 - SERVICIOS  GENERALES"/>
    <s v="1.3 - Defensa nacional"/>
    <s v="1.3.01 - Defensa militar"/>
    <s v="2.2 - CONTRATACIÓN DE SERVICIOS"/>
    <s v="2.2.1 - SERVICIOS BÁSICOS"/>
    <s v="N"/>
    <s v="00 - N/A"/>
    <s v="10 - FONDO GENERAL"/>
    <s v="(en blanco)"/>
    <s v="99 - MULTIPROVINCIAL"/>
    <n v="3250000"/>
    <n v="512274.28"/>
  </r>
  <r>
    <s v="2024"/>
    <x v="0"/>
    <x v="0"/>
    <x v="0"/>
    <x v="0"/>
    <s v="2 - Poder Ejecutivo"/>
    <s v="0203 - MINISTERIO DE DEFENSA"/>
    <s v="0014 - DIRECCION GENERAL DE LA RESERVA DE LAS FUERZAS ARMADAS Y POLICIA NACIONAL"/>
    <s v="1 - SERVICIOS  GENERALES"/>
    <s v="1.3 - Defensa nacional"/>
    <s v="1.3.01 - Defensa militar"/>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s v="1 - SERVICIOS  GENERALES"/>
    <s v="1.3 - Defensa nacional"/>
    <s v="1.3.01 - Defensa militar"/>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s v="1 - SERVICIOS  GENERALES"/>
    <s v="1.3 - Defensa nacional"/>
    <s v="1.3.01 - Defensa militar"/>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s v="1 - SERVICIOS  GENERALES"/>
    <s v="1.3 - Defensa nacional"/>
    <s v="1.3.01 - Defensa militar"/>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s v="1 - SERVICIOS  GENERALES"/>
    <s v="1.3 - Defensa nacional"/>
    <s v="1.3.01 - Defensa militar"/>
    <s v="2.3 - MATERIALES Y SUMINISTROS"/>
    <s v="2.3.4 - PRODUCTOS FARMACÉUTICOS"/>
    <s v="N"/>
    <s v="00 - N/A"/>
    <s v="10 - FONDO GENERAL"/>
    <s v="(en blanco)"/>
    <s v="99 - MULTIPROVINCIAL"/>
    <n v="700000"/>
    <n v="70371.22"/>
  </r>
  <r>
    <s v="2024"/>
    <x v="0"/>
    <x v="0"/>
    <x v="0"/>
    <x v="0"/>
    <s v="2 - Poder Ejecutivo"/>
    <s v="0203 - MINISTERIO DE DEFENSA"/>
    <s v="0014 - DIRECCION GENERAL DE LA RESERVA DE LAS FUERZAS ARMADAS Y POLICIA NACIONAL"/>
    <s v="1 - SERVICIOS  GENERALES"/>
    <s v="1.3 - Defensa nacional"/>
    <s v="1.3.01 - Defensa militar"/>
    <s v="2.3 - MATERIALES Y SUMINISTROS"/>
    <s v="2.3.7 - COMBUSTIBLES, LUBRICANTES, PRODUCTOS QUÍMICOS Y CONEXOS"/>
    <s v="N"/>
    <s v="00 - N/A"/>
    <s v="10 - FONDO GENERAL"/>
    <s v="(en blanco)"/>
    <s v="99 - MULTIPROVINCIAL"/>
    <n v="4299600"/>
    <n v="924900"/>
  </r>
  <r>
    <s v="2024"/>
    <x v="0"/>
    <x v="0"/>
    <x v="0"/>
    <x v="0"/>
    <s v="2 - Poder Ejecutivo"/>
    <s v="0203 - MINISTERIO DE DEFENSA"/>
    <s v="0014 - DIRECCION GENERAL DE LA RESERVA DE LAS FUERZAS ARMADAS Y POLICIA NACIONAL"/>
    <s v="1 - SERVICIOS  GENERALES"/>
    <s v="1.3 - Defensa nacional"/>
    <s v="1.3.01 - Defensa militar"/>
    <s v="2.3 - MATERIALES Y SUMINISTROS"/>
    <s v="2.3.9 - PRODUCTOS Y ÚTILES VARIOS"/>
    <s v="N"/>
    <s v="00 - N/A"/>
    <s v="10 - FONDO GENERAL"/>
    <s v="(en blanco)"/>
    <s v="99 - MULTIPROVINCIAL"/>
    <n v="1757000"/>
    <n v="0"/>
  </r>
  <r>
    <s v="2024"/>
    <x v="0"/>
    <x v="0"/>
    <x v="0"/>
    <x v="0"/>
    <s v="2 - Poder Ejecutivo"/>
    <s v="0203 - MINISTERIO DE DEFENSA"/>
    <s v="0015 - CUERPOS ESPECIALIZADOS DE SEGURIDAD PORTUARIA"/>
    <s v="1 - SERVICIOS  GENERALES"/>
    <s v="1.3 - Defensa nacional"/>
    <s v="1.3.01 - Defensa militar"/>
    <s v="2.1 - REMUNERACIONES Y CONTRIBUCIONES"/>
    <s v="2.1.1 - REMUNERACIONES"/>
    <s v="N"/>
    <s v="00 - N/A"/>
    <s v="10 - FONDO GENERAL"/>
    <s v="(en blanco)"/>
    <s v="99 - MULTIPROVINCIAL"/>
    <n v="77364800"/>
    <n v="11979200"/>
  </r>
  <r>
    <s v="2024"/>
    <x v="0"/>
    <x v="0"/>
    <x v="0"/>
    <x v="0"/>
    <s v="2 - Poder Ejecutivo"/>
    <s v="0203 - MINISTERIO DE DEFENSA"/>
    <s v="0015 - CUERPOS ESPECIALIZADOS DE SEGURIDAD PORTUARIA"/>
    <s v="1 - SERVICIOS  GENERALES"/>
    <s v="1.3 - Defensa nacional"/>
    <s v="1.3.01 - Defensa militar"/>
    <s v="2.1 - REMUNERACIONES Y CONTRIBUCIONES"/>
    <s v="2.1.2 - SOBRESUELDOS"/>
    <s v="N"/>
    <s v="00 - N/A"/>
    <s v="10 - FONDO GENERAL"/>
    <s v="(en blanco)"/>
    <s v="99 - MULTIPROVINCIAL"/>
    <n v="4644000"/>
    <n v="770411"/>
  </r>
  <r>
    <s v="2024"/>
    <x v="0"/>
    <x v="0"/>
    <x v="0"/>
    <x v="0"/>
    <s v="2 - Poder Ejecutivo"/>
    <s v="0203 - MINISTERIO DE DEFENSA"/>
    <s v="0015 - CUERPOS ESPECIALIZADOS DE SEGURIDAD PORTUARIA"/>
    <s v="1 - SERVICIOS  GENERALES"/>
    <s v="1.3 - Defensa nacional"/>
    <s v="1.3.01 - Defensa militar"/>
    <s v="2.1 - REMUNERACIONES Y CONTRIBUCIONES"/>
    <s v="2.1.5 - CONTRIBUCIONES A LA SEGURIDAD SOCIAL"/>
    <s v="N"/>
    <s v="00 - N/A"/>
    <s v="10 - FONDO GENERAL"/>
    <s v="(en blanco)"/>
    <s v="99 - MULTIPROVINCIAL"/>
    <n v="124428"/>
    <n v="20725"/>
  </r>
  <r>
    <s v="2024"/>
    <x v="0"/>
    <x v="0"/>
    <x v="0"/>
    <x v="0"/>
    <s v="2 - Poder Ejecutivo"/>
    <s v="0203 - MINISTERIO DE DEFENSA"/>
    <s v="0015 - CUERPOS ESPECIALIZADOS DE SEGURIDAD PORTUARIA"/>
    <s v="1 - SERVICIOS  GENERALES"/>
    <s v="1.3 - Defensa nacional"/>
    <s v="1.3.01 - Defensa militar"/>
    <s v="2.2 - CONTRATACIÓN DE SERVICIOS"/>
    <s v="2.2.1 - SERVICIOS BÁSICOS"/>
    <s v="N"/>
    <s v="00 - N/A"/>
    <s v="10 - FONDO GENERAL"/>
    <s v="(en blanco)"/>
    <s v="99 - MULTIPROVINCIAL"/>
    <n v="3594000"/>
    <n v="464679.22"/>
  </r>
  <r>
    <s v="2024"/>
    <x v="0"/>
    <x v="0"/>
    <x v="0"/>
    <x v="0"/>
    <s v="2 - Poder Ejecutivo"/>
    <s v="0203 - MINISTERIO DE DEFENSA"/>
    <s v="0015 - CUERPOS ESPECIALIZADOS DE SEGURIDAD PORTUARIA"/>
    <s v="1 - SERVICIOS  GENERALES"/>
    <s v="1.3 - Defensa nacional"/>
    <s v="1.3.01 - Defensa militar"/>
    <s v="2.2 - CONTRATACIÓN DE SERVICIOS"/>
    <s v="2.2.3 - VIÁTICOS"/>
    <s v="N"/>
    <s v="00 - N/A"/>
    <s v="10 - FONDO GENERAL"/>
    <s v="(en blanco)"/>
    <s v="99 - MULTIPROVINCIAL"/>
    <n v="3600000"/>
    <n v="299550"/>
  </r>
  <r>
    <s v="2024"/>
    <x v="0"/>
    <x v="0"/>
    <x v="0"/>
    <x v="0"/>
    <s v="2 - Poder Ejecutivo"/>
    <s v="0203 - MINISTERIO DE DEFENSA"/>
    <s v="0015 - CUERPOS ESPECIALIZADOS DE SEGURIDAD PORTUARIA"/>
    <s v="1 - SERVICIOS  GENERALES"/>
    <s v="1.3 - Defensa nacional"/>
    <s v="1.3.01 - Defensa militar"/>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s v="1 - SERVICIOS  GENERALES"/>
    <s v="1.3 - Defensa nacional"/>
    <s v="1.3.01 - Defensa militar"/>
    <s v="2.2 - CONTRATACIÓN DE SERVICIOS"/>
    <s v="2.2.6 - SEGUROS"/>
    <s v="N"/>
    <s v="00 - N/A"/>
    <s v="10 - FONDO GENERAL"/>
    <s v="(en blanco)"/>
    <s v="99 - MULTIPROVINCIAL"/>
    <n v="400000"/>
    <n v="474202.79"/>
  </r>
  <r>
    <s v="2024"/>
    <x v="0"/>
    <x v="0"/>
    <x v="0"/>
    <x v="0"/>
    <s v="2 - Poder Ejecutivo"/>
    <s v="0203 - MINISTERIO DE DEFENSA"/>
    <s v="0015 - CUERPOS ESPECIALIZADOS DE SEGURIDAD PORTUARIA"/>
    <s v="1 - SERVICIOS  GENERALES"/>
    <s v="1.3 - Defensa nacional"/>
    <s v="1.3.01 - Defensa militar"/>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s v="1 - SERVICIOS  GENERALES"/>
    <s v="1.3 - Defensa nacional"/>
    <s v="1.3.01 - Defensa militar"/>
    <s v="2.3 - MATERIALES Y SUMINISTROS"/>
    <s v="2.3.1 - ALIMENTOS Y PRODUCTOS AGROFORESTALES"/>
    <s v="N"/>
    <s v="00 - N/A"/>
    <s v="10 - FONDO GENERAL"/>
    <s v="(en blanco)"/>
    <s v="99 - MULTIPROVINCIAL"/>
    <n v="9600000"/>
    <n v="1598240"/>
  </r>
  <r>
    <s v="2024"/>
    <x v="0"/>
    <x v="0"/>
    <x v="0"/>
    <x v="0"/>
    <s v="2 - Poder Ejecutivo"/>
    <s v="0203 - MINISTERIO DE DEFENSA"/>
    <s v="0015 - CUERPOS ESPECIALIZADOS DE SEGURIDAD PORTUARIA"/>
    <s v="1 - SERVICIOS  GENERALES"/>
    <s v="1.3 - Defensa nacional"/>
    <s v="1.3.01 - Defensa militar"/>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s v="1 - SERVICIOS  GENERALES"/>
    <s v="1.3 - Defensa nacional"/>
    <s v="1.3.01 - Defensa militar"/>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s v="1 - SERVICIOS  GENERALES"/>
    <s v="1.3 - Defensa nacional"/>
    <s v="1.3.01 - Defensa militar"/>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s v="1 - SERVICIOS  GENERALES"/>
    <s v="1.3 - Defensa nacional"/>
    <s v="1.3.01 - Defensa militar"/>
    <s v="2.3 - MATERIALES Y SUMINISTROS"/>
    <s v="2.3.9 - PRODUCTOS Y ÚTILES VARIOS"/>
    <s v="N"/>
    <s v="00 - N/A"/>
    <s v="10 - FONDO GENERAL"/>
    <s v="(en blanco)"/>
    <s v="99 - MULTIPROVINCIAL"/>
    <n v="361038"/>
    <n v="0"/>
  </r>
  <r>
    <s v="2024"/>
    <x v="0"/>
    <x v="0"/>
    <x v="0"/>
    <x v="0"/>
    <s v="2 - Poder Ejecutivo"/>
    <s v="0203 - MINISTERIO DE DEFENSA"/>
    <s v="0017 - SERVICIO MILITAR VOLUNTARIO"/>
    <s v="1 - SERVICIOS  GENERALES"/>
    <s v="1.3 - Defensa nacional"/>
    <s v="1.3.01 - Defensa militar"/>
    <s v="2.1 - REMUNERACIONES Y CONTRIBUCIONES"/>
    <s v="2.1.1 - REMUNERACIONES"/>
    <s v="N"/>
    <s v="00 - N/A"/>
    <s v="10 - FONDO GENERAL"/>
    <s v="(en blanco)"/>
    <s v="99 - MULTIPROVINCIAL"/>
    <n v="28116271"/>
    <n v="2008305.05"/>
  </r>
  <r>
    <s v="2024"/>
    <x v="0"/>
    <x v="0"/>
    <x v="0"/>
    <x v="0"/>
    <s v="2 - Poder Ejecutivo"/>
    <s v="0203 - MINISTERIO DE DEFENSA"/>
    <s v="0017 - SERVICIO MILITAR VOLUNTARIO"/>
    <s v="1 - SERVICIOS  GENERALES"/>
    <s v="1.3 - Defensa nacional"/>
    <s v="1.3.01 - Defensa militar"/>
    <s v="2.1 - REMUNERACIONES Y CONTRIBUCIONES"/>
    <s v="2.1.5 - CONTRIBUCIONES A LA SEGURIDAD SOCIAL"/>
    <s v="N"/>
    <s v="00 - N/A"/>
    <s v="10 - FONDO GENERAL"/>
    <s v="(en blanco)"/>
    <s v="99 - MULTIPROVINCIAL"/>
    <n v="254199"/>
    <n v="23670.23"/>
  </r>
  <r>
    <s v="2024"/>
    <x v="0"/>
    <x v="0"/>
    <x v="0"/>
    <x v="0"/>
    <s v="2 - Poder Ejecutivo"/>
    <s v="0203 - MINISTERIO DE DEFENSA"/>
    <s v="0017 - SERVICIO MILITAR VOLUNTARIO"/>
    <s v="1 - SERVICIOS  GENERALES"/>
    <s v="1.3 - Defensa nacional"/>
    <s v="1.3.01 - Defensa militar"/>
    <s v="2.2 - CONTRATACIÓN DE SERVICIOS"/>
    <s v="2.2.1 - SERVICIOS BÁSICOS"/>
    <s v="N"/>
    <s v="00 - N/A"/>
    <s v="10 - FONDO GENERAL"/>
    <s v="(en blanco)"/>
    <s v="99 - MULTIPROVINCIAL"/>
    <n v="1525878"/>
    <n v="200653.57"/>
  </r>
  <r>
    <s v="2024"/>
    <x v="0"/>
    <x v="0"/>
    <x v="0"/>
    <x v="0"/>
    <s v="2 - Poder Ejecutivo"/>
    <s v="0203 - MINISTERIO DE DEFENSA"/>
    <s v="0017 - SERVICIO MILITAR VOLUNTARIO"/>
    <s v="1 - SERVICIOS  GENERALES"/>
    <s v="1.3 - Defensa nacional"/>
    <s v="1.3.01 - Defensa militar"/>
    <s v="2.2 - CONTRATACIÓN DE SERVICIOS"/>
    <s v="2.2.3 - VIÁTICOS"/>
    <s v="N"/>
    <s v="00 - N/A"/>
    <s v="10 - FONDO GENERAL"/>
    <s v="(en blanco)"/>
    <s v="99 - MULTIPROVINCIAL"/>
    <n v="300000"/>
    <n v="9800"/>
  </r>
  <r>
    <s v="2024"/>
    <x v="0"/>
    <x v="0"/>
    <x v="0"/>
    <x v="0"/>
    <s v="2 - Poder Ejecutivo"/>
    <s v="0203 - MINISTERIO DE DEFENSA"/>
    <s v="0017 - SERVICIO MILITAR VOLUNTARIO"/>
    <s v="1 - SERVICIOS  GENERALES"/>
    <s v="1.3 - Defensa nacional"/>
    <s v="1.3.01 - Defensa militar"/>
    <s v="2.2 - CONTRATACIÓN DE SERVICIOS"/>
    <s v="2.2.4 - TRANSPORTE Y ALMACENAJE"/>
    <s v="N"/>
    <s v="00 - N/A"/>
    <s v="10 - FONDO GENERAL"/>
    <s v="(en blanco)"/>
    <s v="99 - MULTIPROVINCIAL"/>
    <n v="160000"/>
    <n v="0"/>
  </r>
  <r>
    <s v="2024"/>
    <x v="0"/>
    <x v="0"/>
    <x v="0"/>
    <x v="0"/>
    <s v="2 - Poder Ejecutivo"/>
    <s v="0203 - MINISTERIO DE DEFENSA"/>
    <s v="0017 - SERVICIO MILITAR VOLUNTARIO"/>
    <s v="1 - SERVICIOS  GENERALES"/>
    <s v="1.3 - Defensa nacional"/>
    <s v="1.3.01 - Defensa militar"/>
    <s v="2.2 - CONTRATACIÓN DE SERVICIOS"/>
    <s v="2.2.5 - ALQUILERES Y RENTAS"/>
    <s v="N"/>
    <s v="00 - N/A"/>
    <s v="10 - FONDO GENERAL"/>
    <s v="(en blanco)"/>
    <s v="99 - MULTIPROVINCIAL"/>
    <n v="1879793"/>
    <n v="305392.8"/>
  </r>
  <r>
    <s v="2024"/>
    <x v="0"/>
    <x v="0"/>
    <x v="0"/>
    <x v="0"/>
    <s v="2 - Poder Ejecutivo"/>
    <s v="0203 - MINISTERIO DE DEFENSA"/>
    <s v="0017 - SERVICIO MILITAR VOLUNTARIO"/>
    <s v="1 - SERVICIOS  GENERALES"/>
    <s v="1.3 - Defensa nacional"/>
    <s v="1.3.01 - Defensa militar"/>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s v="1 - SERVICIOS  GENERALES"/>
    <s v="1.3 - Defensa nacional"/>
    <s v="1.3.01 - Defensa militar"/>
    <s v="2.2 - CONTRATACIÓN DE SERVICIOS"/>
    <s v="2.2.9 - OTRAS CONTRATACIONES DE SERVICIOS"/>
    <s v="N"/>
    <s v="00 - N/A"/>
    <s v="10 - FONDO GENERAL"/>
    <s v="(en blanco)"/>
    <s v="99 - MULTIPROVINCIAL"/>
    <n v="0"/>
    <n v="0"/>
  </r>
  <r>
    <s v="2024"/>
    <x v="0"/>
    <x v="0"/>
    <x v="0"/>
    <x v="0"/>
    <s v="2 - Poder Ejecutivo"/>
    <s v="0203 - MINISTERIO DE DEFENSA"/>
    <s v="0017 - SERVICIO MILITAR VOLUNTARIO"/>
    <s v="1 - SERVICIOS  GENERALES"/>
    <s v="1.3 - Defensa nacional"/>
    <s v="1.3.01 - Defensa militar"/>
    <s v="2.3 - MATERIALES Y SUMINISTROS"/>
    <s v="2.3.1 - ALIMENTOS Y PRODUCTOS AGROFORESTALES"/>
    <s v="N"/>
    <s v="00 - N/A"/>
    <s v="10 - FONDO GENERAL"/>
    <s v="(en blanco)"/>
    <s v="99 - MULTIPROVINCIAL"/>
    <n v="5749800"/>
    <n v="598740"/>
  </r>
  <r>
    <s v="2024"/>
    <x v="0"/>
    <x v="0"/>
    <x v="0"/>
    <x v="0"/>
    <s v="2 - Poder Ejecutivo"/>
    <s v="0203 - MINISTERIO DE DEFENSA"/>
    <s v="0017 - SERVICIO MILITAR VOLUNTARIO"/>
    <s v="1 - SERVICIOS  GENERALES"/>
    <s v="1.3 - Defensa nacional"/>
    <s v="1.3.01 - Defensa militar"/>
    <s v="2.3 - MATERIALES Y SUMINISTROS"/>
    <s v="2.3.2 - TEXTILES Y VESTUARIOS"/>
    <s v="N"/>
    <s v="00 - N/A"/>
    <s v="10 - FONDO GENERAL"/>
    <s v="(en blanco)"/>
    <s v="99 - MULTIPROVINCIAL"/>
    <n v="8245895"/>
    <n v="0"/>
  </r>
  <r>
    <s v="2024"/>
    <x v="0"/>
    <x v="0"/>
    <x v="0"/>
    <x v="0"/>
    <s v="2 - Poder Ejecutivo"/>
    <s v="0203 - MINISTERIO DE DEFENSA"/>
    <s v="0017 - SERVICIO MILITAR VOLUNTARIO"/>
    <s v="1 - SERVICIOS  GENERALES"/>
    <s v="1.3 - Defensa nacional"/>
    <s v="1.3.01 - Defensa militar"/>
    <s v="2.3 - MATERIALES Y SUMINISTROS"/>
    <s v="2.3.3 - PAPEL, CARTÓN E IMPRESOS"/>
    <s v="N"/>
    <s v="00 - N/A"/>
    <s v="10 - FONDO GENERAL"/>
    <s v="(en blanco)"/>
    <s v="99 - MULTIPROVINCIAL"/>
    <n v="200000"/>
    <n v="13983"/>
  </r>
  <r>
    <s v="2024"/>
    <x v="0"/>
    <x v="0"/>
    <x v="0"/>
    <x v="0"/>
    <s v="2 - Poder Ejecutivo"/>
    <s v="0203 - MINISTERIO DE DEFENSA"/>
    <s v="0017 - SERVICIO MILITAR VOLUNTARIO"/>
    <s v="1 - SERVICIOS  GENERALES"/>
    <s v="1.3 - Defensa nacional"/>
    <s v="1.3.01 - Defensa militar"/>
    <s v="2.3 - MATERIALES Y SUMINISTROS"/>
    <s v="2.3.4 - PRODUCTOS FARMACÉUTICOS"/>
    <s v="N"/>
    <s v="00 - N/A"/>
    <s v="10 - FONDO GENERAL"/>
    <s v="(en blanco)"/>
    <s v="99 - MULTIPROVINCIAL"/>
    <n v="1200000"/>
    <n v="100000"/>
  </r>
  <r>
    <s v="2024"/>
    <x v="0"/>
    <x v="0"/>
    <x v="0"/>
    <x v="0"/>
    <s v="2 - Poder Ejecutivo"/>
    <s v="0203 - MINISTERIO DE DEFENSA"/>
    <s v="0017 - SERVICIO MILITAR VOLUNTARIO"/>
    <s v="1 - SERVICIOS  GENERALES"/>
    <s v="1.3 - Defensa nacional"/>
    <s v="1.3.01 - Defensa militar"/>
    <s v="2.3 - MATERIALES Y SUMINISTROS"/>
    <s v="2.3.7 - COMBUSTIBLES, LUBRICANTES, PRODUCTOS QUÍMICOS Y CONEXOS"/>
    <s v="N"/>
    <s v="00 - N/A"/>
    <s v="10 - FONDO GENERAL"/>
    <s v="(en blanco)"/>
    <s v="99 - MULTIPROVINCIAL"/>
    <n v="4400000"/>
    <n v="600000"/>
  </r>
  <r>
    <s v="2024"/>
    <x v="0"/>
    <x v="0"/>
    <x v="0"/>
    <x v="0"/>
    <s v="2 - Poder Ejecutivo"/>
    <s v="0203 - MINISTERIO DE DEFENSA"/>
    <s v="0017 - SERVICIO MILITAR VOLUNTARIO"/>
    <s v="1 - SERVICIOS  GENERALES"/>
    <s v="1.3 - Defensa nacional"/>
    <s v="1.3.01 - Defensa militar"/>
    <s v="2.3 - MATERIALES Y SUMINISTROS"/>
    <s v="2.3.9 - PRODUCTOS Y ÚTILES VARIOS"/>
    <s v="N"/>
    <s v="00 - N/A"/>
    <s v="10 - FONDO GENERAL"/>
    <s v="(en blanco)"/>
    <s v="99 - MULTIPROVINCIAL"/>
    <n v="1496055"/>
    <n v="39357.300000000003"/>
  </r>
  <r>
    <s v="2024"/>
    <x v="0"/>
    <x v="0"/>
    <x v="0"/>
    <x v="0"/>
    <s v="2 - Poder Ejecutivo"/>
    <s v="0203 - MINISTERIO DE DEFENSA"/>
    <s v="0019 - SUPERINTENDENCIA DE VIGILANCIA Y SEGURIDAD PRIVADA"/>
    <s v="1 - SERVICIOS  GENERALES"/>
    <s v="1.3 - Defensa nacional"/>
    <s v="1.3.01 - Defensa militar"/>
    <s v="2.1 - REMUNERACIONES Y CONTRIBUCIONES"/>
    <s v="2.1.1 - REMUNERACIONES"/>
    <s v="N"/>
    <s v="00 - N/A"/>
    <s v="10 - FONDO GENERAL"/>
    <s v="(en blanco)"/>
    <s v="99 - MULTIPROVINCIAL"/>
    <n v="38824450"/>
    <n v="3471037.5"/>
  </r>
  <r>
    <s v="2024"/>
    <x v="0"/>
    <x v="0"/>
    <x v="0"/>
    <x v="0"/>
    <s v="2 - Poder Ejecutivo"/>
    <s v="0203 - MINISTERIO DE DEFENSA"/>
    <s v="0019 - SUPERINTENDENCIA DE VIGILANCIA Y SEGURIDAD PRIVADA"/>
    <s v="1 - SERVICIOS  GENERALES"/>
    <s v="1.3 - Defensa nacional"/>
    <s v="1.3.01 - Defensa militar"/>
    <s v="2.1 - REMUNERACIONES Y CONTRIBUCIONES"/>
    <s v="2.1.5 - CONTRIBUCIONES A LA SEGURIDAD SOCIAL"/>
    <s v="N"/>
    <s v="00 - N/A"/>
    <s v="10 - FONDO GENERAL"/>
    <s v="(en blanco)"/>
    <s v="99 - MULTIPROVINCIAL"/>
    <n v="441000"/>
    <n v="36530.49"/>
  </r>
  <r>
    <s v="2024"/>
    <x v="0"/>
    <x v="0"/>
    <x v="0"/>
    <x v="0"/>
    <s v="2 - Poder Ejecutivo"/>
    <s v="0203 - MINISTERIO DE DEFENSA"/>
    <s v="0019 - SUPERINTENDENCIA DE VIGILANCIA Y SEGURIDAD PRIVADA"/>
    <s v="1 - SERVICIOS  GENERALES"/>
    <s v="1.3 - Defensa nacional"/>
    <s v="1.3.01 - Defensa militar"/>
    <s v="2.2 - CONTRATACIÓN DE SERVICIOS"/>
    <s v="2.2.1 - SERVICIOS BÁSICOS"/>
    <s v="N"/>
    <s v="00 - N/A"/>
    <s v="10 - FONDO GENERAL"/>
    <s v="(en blanco)"/>
    <s v="99 - MULTIPROVINCIAL"/>
    <n v="2890000"/>
    <n v="428262.44999999995"/>
  </r>
  <r>
    <s v="2024"/>
    <x v="0"/>
    <x v="0"/>
    <x v="0"/>
    <x v="0"/>
    <s v="2 - Poder Ejecutivo"/>
    <s v="0203 - MINISTERIO DE DEFENSA"/>
    <s v="0019 - SUPERINTENDENCIA DE VIGILANCIA Y SEGURIDAD PRIVADA"/>
    <s v="1 - SERVICIOS  GENERALES"/>
    <s v="1.3 - Defensa nacional"/>
    <s v="1.3.01 - Defensa militar"/>
    <s v="2.2 - CONTRATACIÓN DE SERVICIOS"/>
    <s v="2.2.3 - VIÁTICOS"/>
    <s v="N"/>
    <s v="00 - N/A"/>
    <s v="10 - FONDO GENERAL"/>
    <s v="(en blanco)"/>
    <s v="99 - MULTIPROVINCIAL"/>
    <n v="4135200"/>
    <n v="689200"/>
  </r>
  <r>
    <s v="2024"/>
    <x v="0"/>
    <x v="0"/>
    <x v="0"/>
    <x v="0"/>
    <s v="2 - Poder Ejecutivo"/>
    <s v="0203 - MINISTERIO DE DEFENSA"/>
    <s v="0019 - SUPERINTENDENCIA DE VIGILANCIA Y SEGURIDAD PRIVADA"/>
    <s v="1 - SERVICIOS  GENERALES"/>
    <s v="1.3 - Defensa nacional"/>
    <s v="1.3.01 - Defensa militar"/>
    <s v="2.2 - CONTRATACIÓN DE SERVICIOS"/>
    <s v="2.2.5 - ALQUILERES Y RENTAS"/>
    <s v="N"/>
    <s v="00 - N/A"/>
    <s v="10 - FONDO GENERAL"/>
    <s v="(en blanco)"/>
    <s v="99 - MULTIPROVINCIAL"/>
    <n v="3984000"/>
    <n v="312000"/>
  </r>
  <r>
    <s v="2024"/>
    <x v="0"/>
    <x v="0"/>
    <x v="0"/>
    <x v="0"/>
    <s v="2 - Poder Ejecutivo"/>
    <s v="0203 - MINISTERIO DE DEFENSA"/>
    <s v="0019 - SUPERINTENDENCIA DE VIGILANCIA Y SEGURIDAD PRIVADA"/>
    <s v="1 - SERVICIOS  GENERALES"/>
    <s v="1.3 - Defensa nacional"/>
    <s v="1.3.01 - Defensa militar"/>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s v="1 - SERVICIOS  GENERALES"/>
    <s v="1.3 - Defensa nacional"/>
    <s v="1.3.01 - Defensa militar"/>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s v="1 - SERVICIOS  GENERALES"/>
    <s v="1.3 - Defensa nacional"/>
    <s v="1.3.01 - Defensa militar"/>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s v="1 - SERVICIOS  GENERALES"/>
    <s v="1.3 - Defensa nacional"/>
    <s v="1.3.01 - Defensa militar"/>
    <s v="2.3 - MATERIALES Y SUMINISTROS"/>
    <s v="2.3.1 - ALIMENTOS Y PRODUCTOS AGROFORESTALES"/>
    <s v="N"/>
    <s v="00 - N/A"/>
    <s v="10 - FONDO GENERAL"/>
    <s v="(en blanco)"/>
    <s v="99 - MULTIPROVINCIAL"/>
    <n v="3912000"/>
    <n v="630960"/>
  </r>
  <r>
    <s v="2024"/>
    <x v="0"/>
    <x v="0"/>
    <x v="0"/>
    <x v="0"/>
    <s v="2 - Poder Ejecutivo"/>
    <s v="0203 - MINISTERIO DE DEFENSA"/>
    <s v="0019 - SUPERINTENDENCIA DE VIGILANCIA Y SEGURIDAD PRIVADA"/>
    <s v="1 - SERVICIOS  GENERALES"/>
    <s v="1.3 - Defensa nacional"/>
    <s v="1.3.01 - Defensa militar"/>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s v="1 - SERVICIOS  GENERALES"/>
    <s v="1.3 - Defensa nacional"/>
    <s v="1.3.01 - Defensa militar"/>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s v="1 - SERVICIOS  GENERALES"/>
    <s v="1.3 - Defensa nacional"/>
    <s v="1.3.01 - Defensa militar"/>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s v="1 - SERVICIOS  GENERALES"/>
    <s v="1.3 - Defensa nacional"/>
    <s v="1.3.01 - Defensa militar"/>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s v="1 - SERVICIOS  GENERALES"/>
    <s v="1.3 - Defensa nacional"/>
    <s v="1.3.01 - Defensa militar"/>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s v="1 - SERVICIOS  GENERALES"/>
    <s v="1.3 - Defensa nacional"/>
    <s v="1.3.01 - Defensa militar"/>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s v="1 - SERVICIOS  GENERALES"/>
    <s v="1.3 - Defensa nacional"/>
    <s v="1.3.01 - Defensa militar"/>
    <s v="2.1 - REMUNERACIONES Y CONTRIBUCIONES"/>
    <s v="2.1.1 - REMUNERACIONES"/>
    <s v="N"/>
    <s v="00 - N/A"/>
    <s v="10 - FONDO GENERAL"/>
    <s v="(en blanco)"/>
    <s v="99 - MULTIPROVINCIAL"/>
    <n v="242910880"/>
    <n v="19594950.600000001"/>
  </r>
  <r>
    <s v="2024"/>
    <x v="0"/>
    <x v="0"/>
    <x v="0"/>
    <x v="0"/>
    <s v="2 - Poder Ejecutivo"/>
    <s v="0203 - MINISTERIO DE DEFENSA"/>
    <s v="0020 - CUERPO ESPECIALIZADO PARA LA SEGURIDAD DEL METRO DE SANTO DOMINGO"/>
    <s v="1 - SERVICIOS  GENERALES"/>
    <s v="1.3 - Defensa nacional"/>
    <s v="1.3.01 - Defensa militar"/>
    <s v="2.1 - REMUNERACIONES Y CONTRIBUCIONES"/>
    <s v="2.1.2 - SOBRESUELDOS"/>
    <s v="N"/>
    <s v="00 - N/A"/>
    <s v="10 - FONDO GENERAL"/>
    <s v="(en blanco)"/>
    <s v="99 - MULTIPROVINCIAL"/>
    <n v="2400000"/>
    <n v="199300"/>
  </r>
  <r>
    <s v="2024"/>
    <x v="0"/>
    <x v="0"/>
    <x v="0"/>
    <x v="0"/>
    <s v="2 - Poder Ejecutivo"/>
    <s v="0203 - MINISTERIO DE DEFENSA"/>
    <s v="0020 - CUERPO ESPECIALIZADO PARA LA SEGURIDAD DEL METRO DE SANTO DOMINGO"/>
    <s v="1 - SERVICIOS  GENERALES"/>
    <s v="1.3 - Defensa nacional"/>
    <s v="1.3.01 - Defensa militar"/>
    <s v="2.1 - REMUNERACIONES Y CONTRIBUCIONES"/>
    <s v="2.1.5 - CONTRIBUCIONES A LA SEGURIDAD SOCIAL"/>
    <s v="N"/>
    <s v="00 - N/A"/>
    <s v="10 - FONDO GENERAL"/>
    <s v="(en blanco)"/>
    <s v="99 - MULTIPROVINCIAL"/>
    <n v="4633679"/>
    <n v="424875.05"/>
  </r>
  <r>
    <s v="2024"/>
    <x v="0"/>
    <x v="0"/>
    <x v="0"/>
    <x v="0"/>
    <s v="2 - Poder Ejecutivo"/>
    <s v="0203 - MINISTERIO DE DEFENSA"/>
    <s v="0020 - CUERPO ESPECIALIZADO PARA LA SEGURIDAD DEL METRO DE SANTO DOMINGO"/>
    <s v="1 - SERVICIOS  GENERALES"/>
    <s v="1.3 - Defensa nacional"/>
    <s v="1.3.01 - Defensa militar"/>
    <s v="2.2 - CONTRATACIÓN DE SERVICIOS"/>
    <s v="2.2.1 - SERVICIOS BÁSICOS"/>
    <s v="N"/>
    <s v="00 - N/A"/>
    <s v="10 - FONDO GENERAL"/>
    <s v="(en blanco)"/>
    <s v="99 - MULTIPROVINCIAL"/>
    <n v="8400000"/>
    <n v="871381.51"/>
  </r>
  <r>
    <s v="2024"/>
    <x v="0"/>
    <x v="0"/>
    <x v="0"/>
    <x v="0"/>
    <s v="2 - Poder Ejecutivo"/>
    <s v="0203 - MINISTERIO DE DEFENSA"/>
    <s v="0020 - CUERPO ESPECIALIZADO PARA LA SEGURIDAD DEL METRO DE SANTO DOMINGO"/>
    <s v="1 - SERVICIOS  GENERALES"/>
    <s v="1.3 - Defensa nacional"/>
    <s v="1.3.01 - Defensa militar"/>
    <s v="2.2 - CONTRATACIÓN DE SERVICIOS"/>
    <s v="2.2.2 - PUBLICIDAD, IMPRESIÓN Y ENCUADERNACIÓN"/>
    <s v="N"/>
    <s v="00 - N/A"/>
    <s v="10 - FONDO GENERAL"/>
    <s v="(en blanco)"/>
    <s v="99 - MULTIPROVINCIAL"/>
    <n v="700000"/>
    <n v="33706.699999999997"/>
  </r>
  <r>
    <s v="2024"/>
    <x v="0"/>
    <x v="0"/>
    <x v="0"/>
    <x v="0"/>
    <s v="2 - Poder Ejecutivo"/>
    <s v="0203 - MINISTERIO DE DEFENSA"/>
    <s v="0020 - CUERPO ESPECIALIZADO PARA LA SEGURIDAD DEL METRO DE SANTO DOMINGO"/>
    <s v="1 - SERVICIOS  GENERALES"/>
    <s v="1.3 - Defensa nacional"/>
    <s v="1.3.01 - Defensa militar"/>
    <s v="2.2 - CONTRATACIÓN DE SERVICIOS"/>
    <s v="2.2.5 - ALQUILERES Y RENTAS"/>
    <s v="N"/>
    <s v="00 - N/A"/>
    <s v="10 - FONDO GENERAL"/>
    <s v="(en blanco)"/>
    <s v="99 - MULTIPROVINCIAL"/>
    <n v="680000"/>
    <n v="32450"/>
  </r>
  <r>
    <s v="2024"/>
    <x v="0"/>
    <x v="0"/>
    <x v="0"/>
    <x v="0"/>
    <s v="2 - Poder Ejecutivo"/>
    <s v="0203 - MINISTERIO DE DEFENSA"/>
    <s v="0020 - CUERPO ESPECIALIZADO PARA LA SEGURIDAD DEL METRO DE SANTO DOMINGO"/>
    <s v="1 - SERVICIOS  GENERALES"/>
    <s v="1.3 - Defensa nacional"/>
    <s v="1.3.01 - Defensa militar"/>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s v="1 - SERVICIOS  GENERALES"/>
    <s v="1.3 - Defensa nacional"/>
    <s v="1.3.01 - Defensa militar"/>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s v="1 - SERVICIOS  GENERALES"/>
    <s v="1.3 - Defensa nacional"/>
    <s v="1.3.01 - Defensa militar"/>
    <s v="2.2 - CONTRATACIÓN DE SERVICIOS"/>
    <s v="2.2.8 - OTROS SERVICIOS NO INCLUIDOS EN CONCEPTOS ANTERIORES"/>
    <s v="N"/>
    <s v="00 - N/A"/>
    <s v="10 - FONDO GENERAL"/>
    <s v="(en blanco)"/>
    <s v="99 - MULTIPROVINCIAL"/>
    <n v="1384000"/>
    <n v="0"/>
  </r>
  <r>
    <s v="2024"/>
    <x v="0"/>
    <x v="0"/>
    <x v="0"/>
    <x v="0"/>
    <s v="2 - Poder Ejecutivo"/>
    <s v="0203 - MINISTERIO DE DEFENSA"/>
    <s v="0020 - CUERPO ESPECIALIZADO PARA LA SEGURIDAD DEL METRO DE SANTO DOMINGO"/>
    <s v="1 - SERVICIOS  GENERALES"/>
    <s v="1.3 - Defensa nacional"/>
    <s v="1.3.01 - Defensa militar"/>
    <s v="2.2 - CONTRATACIÓN DE SERVICIOS"/>
    <s v="2.2.9 - OTRAS CONTRATACIONES DE SERVICIOS"/>
    <s v="N"/>
    <s v="00 - N/A"/>
    <s v="10 - FONDO GENERAL"/>
    <s v="(en blanco)"/>
    <s v="99 - MULTIPROVINCIAL"/>
    <n v="1000000"/>
    <n v="15728.55"/>
  </r>
  <r>
    <s v="2024"/>
    <x v="0"/>
    <x v="0"/>
    <x v="0"/>
    <x v="0"/>
    <s v="2 - Poder Ejecutivo"/>
    <s v="0203 - MINISTERIO DE DEFENSA"/>
    <s v="0020 - CUERPO ESPECIALIZADO PARA LA SEGURIDAD DEL METRO DE SANTO DOMINGO"/>
    <s v="1 - SERVICIOS  GENERALES"/>
    <s v="1.3 - Defensa nacional"/>
    <s v="1.3.01 - Defensa militar"/>
    <s v="2.3 - MATERIALES Y SUMINISTROS"/>
    <s v="2.3.1 - ALIMENTOS Y PRODUCTOS AGROFORESTALES"/>
    <s v="N"/>
    <s v="00 - N/A"/>
    <s v="10 - FONDO GENERAL"/>
    <s v="(en blanco)"/>
    <s v="99 - MULTIPROVINCIAL"/>
    <n v="39590250"/>
    <n v="7006060"/>
  </r>
  <r>
    <s v="2024"/>
    <x v="0"/>
    <x v="0"/>
    <x v="0"/>
    <x v="0"/>
    <s v="2 - Poder Ejecutivo"/>
    <s v="0203 - MINISTERIO DE DEFENSA"/>
    <s v="0020 - CUERPO ESPECIALIZADO PARA LA SEGURIDAD DEL METRO DE SANTO DOMINGO"/>
    <s v="1 - SERVICIOS  GENERALES"/>
    <s v="1.3 - Defensa nacional"/>
    <s v="1.3.01 - Defensa militar"/>
    <s v="2.3 - MATERIALES Y SUMINISTROS"/>
    <s v="2.3.2 - TEXTILES Y VESTUARIOS"/>
    <s v="N"/>
    <s v="00 - N/A"/>
    <s v="10 - FONDO GENERAL"/>
    <s v="(en blanco)"/>
    <s v="99 - MULTIPROVINCIAL"/>
    <n v="19275865"/>
    <n v="140538"/>
  </r>
  <r>
    <s v="2024"/>
    <x v="0"/>
    <x v="0"/>
    <x v="0"/>
    <x v="0"/>
    <s v="2 - Poder Ejecutivo"/>
    <s v="0203 - MINISTERIO DE DEFENSA"/>
    <s v="0020 - CUERPO ESPECIALIZADO PARA LA SEGURIDAD DEL METRO DE SANTO DOMINGO"/>
    <s v="1 - SERVICIOS  GENERALES"/>
    <s v="1.3 - Defensa nacional"/>
    <s v="1.3.01 - Defensa militar"/>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s v="1 - SERVICIOS  GENERALES"/>
    <s v="1.3 - Defensa nacional"/>
    <s v="1.3.01 - Defensa militar"/>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s v="1 - SERVICIOS  GENERALES"/>
    <s v="1.3 - Defensa nacional"/>
    <s v="1.3.01 - Defensa militar"/>
    <s v="2.3 - MATERIALES Y SUMINISTROS"/>
    <s v="2.3.5 - CUERO, CAUCHO Y PLÁSTICO"/>
    <s v="N"/>
    <s v="00 - N/A"/>
    <s v="10 - FONDO GENERAL"/>
    <s v="(en blanco)"/>
    <s v="99 - MULTIPROVINCIAL"/>
    <n v="605000"/>
    <n v="136138.96"/>
  </r>
  <r>
    <s v="2024"/>
    <x v="0"/>
    <x v="0"/>
    <x v="0"/>
    <x v="0"/>
    <s v="2 - Poder Ejecutivo"/>
    <s v="0203 - MINISTERIO DE DEFENSA"/>
    <s v="0020 - CUERPO ESPECIALIZADO PARA LA SEGURIDAD DEL METRO DE SANTO DOMINGO"/>
    <s v="1 - SERVICIOS  GENERALES"/>
    <s v="1.3 - Defensa nacional"/>
    <s v="1.3.01 - Defensa militar"/>
    <s v="2.3 - MATERIALES Y SUMINISTROS"/>
    <s v="2.3.6 - PRODUCTOS DE MINERALES, METÁLICOS Y NO METÁLICOS"/>
    <s v="N"/>
    <s v="00 - N/A"/>
    <s v="10 - FONDO GENERAL"/>
    <s v="(en blanco)"/>
    <s v="99 - MULTIPROVINCIAL"/>
    <n v="1275000"/>
    <n v="32593.800000000003"/>
  </r>
  <r>
    <s v="2024"/>
    <x v="0"/>
    <x v="0"/>
    <x v="0"/>
    <x v="0"/>
    <s v="2 - Poder Ejecutivo"/>
    <s v="0203 - MINISTERIO DE DEFENSA"/>
    <s v="0020 - CUERPO ESPECIALIZADO PARA LA SEGURIDAD DEL METRO DE SANTO DOMINGO"/>
    <s v="1 - SERVICIOS  GENERALES"/>
    <s v="1.3 - Defensa nacional"/>
    <s v="1.3.01 - Defensa militar"/>
    <s v="2.3 - MATERIALES Y SUMINISTROS"/>
    <s v="2.3.7 - COMBUSTIBLES, LUBRICANTES, PRODUCTOS QUÍMICOS Y CONEXOS"/>
    <s v="N"/>
    <s v="00 - N/A"/>
    <s v="10 - FONDO GENERAL"/>
    <s v="(en blanco)"/>
    <s v="99 - MULTIPROVINCIAL"/>
    <n v="12120000"/>
    <n v="352153.35"/>
  </r>
  <r>
    <s v="2024"/>
    <x v="0"/>
    <x v="0"/>
    <x v="0"/>
    <x v="0"/>
    <s v="2 - Poder Ejecutivo"/>
    <s v="0203 - MINISTERIO DE DEFENSA"/>
    <s v="0020 - CUERPO ESPECIALIZADO PARA LA SEGURIDAD DEL METRO DE SANTO DOMINGO"/>
    <s v="1 - SERVICIOS  GENERALES"/>
    <s v="1.3 - Defensa nacional"/>
    <s v="1.3.01 - Defensa militar"/>
    <s v="2.3 - MATERIALES Y SUMINISTROS"/>
    <s v="2.3.9 - PRODUCTOS Y ÚTILES VARIOS"/>
    <s v="N"/>
    <s v="00 - N/A"/>
    <s v="10 - FONDO GENERAL"/>
    <s v="(en blanco)"/>
    <s v="99 - MULTIPROVINCIAL"/>
    <n v="3780000"/>
    <n v="730967.75"/>
  </r>
  <r>
    <s v="2024"/>
    <x v="0"/>
    <x v="0"/>
    <x v="0"/>
    <x v="0"/>
    <s v="2 - Poder Ejecutivo"/>
    <s v="0203 - MINISTERIO DE DEFENSA"/>
    <s v="0026 - Cuerpo Especializado de Seguridad Aeroportuaria y de Aviación Civil (CESAC)"/>
    <s v="1 - SERVICIOS  GENERALES"/>
    <s v="1.3 - Defensa nacional"/>
    <s v="1.3.01 - Defensa militar"/>
    <s v="2.1 - REMUNERACIONES Y CONTRIBUCIONES"/>
    <s v="2.1.1 - REMUNERACIONES"/>
    <s v="N"/>
    <s v="00 - N/A"/>
    <s v="10 - FONDO GENERAL"/>
    <s v="(en blanco)"/>
    <s v="99 - MULTIPROVINCIAL"/>
    <n v="39845000"/>
    <n v="6130000"/>
  </r>
  <r>
    <s v="2024"/>
    <x v="0"/>
    <x v="0"/>
    <x v="0"/>
    <x v="0"/>
    <s v="2 - Poder Ejecutivo"/>
    <s v="0203 - MINISTERIO DE DEFENSA"/>
    <s v="0026 - Cuerpo Especializado de Seguridad Aeroportuaria y de Aviación Civil (CESAC)"/>
    <s v="1 - SERVICIOS  GENERALES"/>
    <s v="1.3 - Defensa nacional"/>
    <s v="1.3.01 - Defensa militar"/>
    <s v="2.1 - REMUNERACIONES Y CONTRIBUCIONES"/>
    <s v="2.1.1 - REMUNERACIONES"/>
    <s v="N"/>
    <s v="00 - N/A"/>
    <s v="20 - FONDOS CON DESTINO ESPECÍFICO"/>
    <s v="(en blanco)"/>
    <s v="99 - MULTIPROVINCIAL"/>
    <n v="844010052"/>
    <n v="106119292"/>
  </r>
  <r>
    <s v="2024"/>
    <x v="0"/>
    <x v="0"/>
    <x v="0"/>
    <x v="0"/>
    <s v="2 - Poder Ejecutivo"/>
    <s v="0203 - MINISTERIO DE DEFENSA"/>
    <s v="0026 - Cuerpo Especializado de Seguridad Aeroportuaria y de Aviación Civil (CESAC)"/>
    <s v="1 - SERVICIOS  GENERALES"/>
    <s v="1.3 - Defensa nacional"/>
    <s v="1.3.01 - Defensa militar"/>
    <s v="2.1 - REMUNERACIONES Y CONTRIBUCIONES"/>
    <s v="2.1.2 - SOBRESUELDOS"/>
    <s v="N"/>
    <s v="00 - N/A"/>
    <s v="20 - FONDOS CON DESTINO ESPECÍFICO"/>
    <s v="(en blanco)"/>
    <s v="99 - MULTIPROVINCIAL"/>
    <n v="48905446"/>
    <n v="9266466"/>
  </r>
  <r>
    <s v="2024"/>
    <x v="0"/>
    <x v="0"/>
    <x v="0"/>
    <x v="0"/>
    <s v="2 - Poder Ejecutivo"/>
    <s v="0203 - MINISTERIO DE DEFENSA"/>
    <s v="0026 - Cuerpo Especializado de Seguridad Aeroportuaria y de Aviación Civil (CESAC)"/>
    <s v="1 - SERVICIOS  GENERALES"/>
    <s v="1.3 - Defensa nacional"/>
    <s v="1.3.01 - Defensa militar"/>
    <s v="2.1 - REMUNERACIONES Y CONTRIBUCIONES"/>
    <s v="2.1.5 - CONTRIBUCIONES A LA SEGURIDAD SOCIAL"/>
    <s v="N"/>
    <s v="00 - N/A"/>
    <s v="20 - FONDOS CON DESTINO ESPECÍFICO"/>
    <s v="(en blanco)"/>
    <s v="99 - MULTIPROVINCIAL"/>
    <n v="48192424"/>
    <n v="2980881.09"/>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1 - SERVICIOS BÁSICOS"/>
    <s v="N"/>
    <s v="00 - N/A"/>
    <s v="20 - FONDOS CON DESTINO ESPECÍFICO"/>
    <s v="(en blanco)"/>
    <s v="99 - MULTIPROVINCIAL"/>
    <n v="181155960"/>
    <n v="2442202.54"/>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2 - PUBLICIDAD, IMPRESIÓN Y ENCUADERNACIÓN"/>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3 - VIÁTICOS"/>
    <s v="N"/>
    <s v="00 - N/A"/>
    <s v="20 - FONDOS CON DESTINO ESPECÍFICO"/>
    <s v="(en blanco)"/>
    <s v="99 - MULTIPROVINCIAL"/>
    <n v="9000000"/>
    <n v="144400"/>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5 - ALQUILERES Y RENTAS"/>
    <s v="N"/>
    <s v="00 - N/A"/>
    <s v="20 - FONDOS CON DESTINO ESPECÍFICO"/>
    <s v="(en blanco)"/>
    <s v="99 - MULTIPROVINCIAL"/>
    <n v="10000000"/>
    <n v="722430"/>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0"/>
    <n v="101932.77"/>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8 - OTROS SERVICIOS NO INCLUIDOS EN CONCEPTOS ANTERIORES"/>
    <s v="N"/>
    <s v="00 - N/A"/>
    <s v="20 - FONDOS CON DESTINO ESPECÍFICO"/>
    <s v="(en blanco)"/>
    <s v="99 - MULTIPROVINCIAL"/>
    <n v="0"/>
    <n v="232808.03"/>
  </r>
  <r>
    <s v="2024"/>
    <x v="0"/>
    <x v="0"/>
    <x v="0"/>
    <x v="0"/>
    <s v="2 - Poder Ejecutivo"/>
    <s v="0203 - MINISTERIO DE DEFENSA"/>
    <s v="0026 - Cuerpo Especializado de Seguridad Aeroportuaria y de Aviación Civil (CESAC)"/>
    <s v="1 - SERVICIOS  GENERALES"/>
    <s v="1.3 - Defensa nacional"/>
    <s v="1.3.01 - Defensa militar"/>
    <s v="2.2 - CONTRATACIÓN DE SERVICIOS"/>
    <s v="2.2.9 - OTRAS CONTRATACIONES DE SERVICIOS"/>
    <s v="N"/>
    <s v="00 - N/A"/>
    <s v="20 - FONDOS CON DESTINO ESPECÍFICO"/>
    <s v="(en blanco)"/>
    <s v="99 - MULTIPROVINCIAL"/>
    <n v="0"/>
    <n v="635784"/>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1 - ALIMENTOS Y PRODUCTOS AGROFORESTALES"/>
    <s v="N"/>
    <s v="00 - N/A"/>
    <s v="20 - FONDOS CON DESTINO ESPECÍFICO"/>
    <s v="(en blanco)"/>
    <s v="99 - MULTIPROVINCIAL"/>
    <n v="11102167"/>
    <n v="12491560"/>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2 - TEXTILES Y VESTUARIOS"/>
    <s v="N"/>
    <s v="00 - N/A"/>
    <s v="20 - FONDOS CON DESTINO ESPECÍFICO"/>
    <s v="(en blanco)"/>
    <s v="99 - MULTIPROVINCIAL"/>
    <n v="0"/>
    <n v="6796436.5600000005"/>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4 - PRODUCTOS FARMACÉUTICOS"/>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7 - COMBUSTIBLES, LUBRICANTES, PRODUCTOS QUÍMICOS Y CONEXOS"/>
    <s v="N"/>
    <s v="00 - N/A"/>
    <s v="20 - FONDOS CON DESTINO ESPECÍFICO"/>
    <s v="(en blanco)"/>
    <s v="99 - MULTIPROVINCIAL"/>
    <n v="18225382"/>
    <n v="5744352.0200000005"/>
  </r>
  <r>
    <s v="2024"/>
    <x v="0"/>
    <x v="0"/>
    <x v="0"/>
    <x v="0"/>
    <s v="2 - Poder Ejecutivo"/>
    <s v="0203 - MINISTERIO DE DEFENSA"/>
    <s v="0026 - Cuerpo Especializado de Seguridad Aeroportuaria y de Aviación Civil (CESAC)"/>
    <s v="1 - SERVICIOS  GENERALES"/>
    <s v="1.3 - Defensa nacional"/>
    <s v="1.3.01 - Defensa militar"/>
    <s v="2.3 - MATERIALES Y SUMINISTROS"/>
    <s v="2.3.9 - PRODUCTOS Y ÚTILES VARIOS"/>
    <s v="N"/>
    <s v="00 - N/A"/>
    <s v="20 - FONDOS CON DESTINO ESPECÍFICO"/>
    <s v="(en blanco)"/>
    <s v="99 - MULTIPROVINCIAL"/>
    <n v="226445132"/>
    <n v="1390807"/>
  </r>
  <r>
    <s v="2024"/>
    <x v="0"/>
    <x v="0"/>
    <x v="0"/>
    <x v="0"/>
    <s v="2 - Poder Ejecutivo"/>
    <s v="0203 - MINISTERIO DE DEFENSA"/>
    <s v="0027 - DIRECCION GENERAL DEL PLAN SOCIAL DEL MINISTERIO DE DEFENSA"/>
    <s v="4 - SERVICIOS SOCIALES"/>
    <s v="4.5 - Protección social"/>
    <s v="4.5.10 - Asistencia social"/>
    <s v="2.1 - REMUNERACIONES Y CONTRIBUCIONES"/>
    <s v="2.1.1 - REMUNERACIONES"/>
    <s v="N"/>
    <s v="00 - N/A"/>
    <s v="10 - FONDO GENERAL"/>
    <s v="(en blanco)"/>
    <s v="99 - MULTIPROVINCIAL"/>
    <n v="9685000"/>
    <n v="1490000"/>
  </r>
  <r>
    <s v="2024"/>
    <x v="0"/>
    <x v="0"/>
    <x v="0"/>
    <x v="0"/>
    <s v="2 - Poder Ejecutivo"/>
    <s v="0203 - MINISTERIO DE DEFENSA"/>
    <s v="0027 - DIRECCION GENERAL DEL PLAN SOCIAL DEL MINISTERIO DE DEFENSA"/>
    <s v="4 - SERVICIOS SOCIALES"/>
    <s v="4.5 - Protección social"/>
    <s v="4.5.10 - Asistencia social"/>
    <s v="2.3 - MATERIALES Y SUMINISTROS"/>
    <s v="2.3.1 - ALIMENTOS Y PRODUCTOS AGROFORESTALES"/>
    <s v="N"/>
    <s v="00 - N/A"/>
    <s v="10 - FONDO GENERAL"/>
    <s v="(en blanco)"/>
    <s v="99 - MULTIPROVINCIAL"/>
    <n v="17400000"/>
    <n v="1446762.24"/>
  </r>
  <r>
    <s v="2024"/>
    <x v="0"/>
    <x v="0"/>
    <x v="0"/>
    <x v="0"/>
    <s v="2 - Poder Ejecutivo"/>
    <s v="0203 - MINISTERIO DE DEFENSA"/>
    <s v="0027 - DIRECCION GENERAL DEL PLAN SOCIAL DEL MINISTERIO DE DEFENSA"/>
    <s v="4 - SERVICIOS SOCIALES"/>
    <s v="4.5 - Protección social"/>
    <s v="4.5.10 - Asistencia social"/>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s v="4 - SERVICIOS SOCIALES"/>
    <s v="4.5 - Protección social"/>
    <s v="4.5.10 - Asistencia social"/>
    <s v="2.3 - MATERIALES Y SUMINISTROS"/>
    <s v="2.3.4 - PRODUCTOS FARMACÉUTICOS"/>
    <s v="N"/>
    <s v="00 - N/A"/>
    <s v="10 - FONDO GENERAL"/>
    <s v="(en blanco)"/>
    <s v="99 - MULTIPROVINCIAL"/>
    <n v="4800000"/>
    <n v="800000"/>
  </r>
  <r>
    <s v="2024"/>
    <x v="0"/>
    <x v="0"/>
    <x v="0"/>
    <x v="0"/>
    <s v="2 - Poder Ejecutivo"/>
    <s v="0203 - MINISTERIO DE DEFENSA"/>
    <s v="0027 - DIRECCION GENERAL DEL PLAN SOCIAL DEL MINISTERIO DE DEFENSA"/>
    <s v="4 - SERVICIOS SOCIALES"/>
    <s v="4.5 - Protección social"/>
    <s v="4.5.10 - Asistencia social"/>
    <s v="2.3 - MATERIALES Y SUMINISTROS"/>
    <s v="2.3.7 - COMBUSTIBLES, LUBRICANTES, PRODUCTOS QUÍMICOS Y CONEXOS"/>
    <s v="N"/>
    <s v="00 - N/A"/>
    <s v="10 - FONDO GENERAL"/>
    <s v="(en blanco)"/>
    <s v="99 - MULTIPROVINCIAL"/>
    <n v="3600000"/>
    <n v="300000"/>
  </r>
  <r>
    <s v="2024"/>
    <x v="0"/>
    <x v="0"/>
    <x v="0"/>
    <x v="0"/>
    <s v="2 - Poder Ejecutivo"/>
    <s v="0203 - MINISTERIO DE DEFENSA"/>
    <s v="0027 - DIRECCION GENERAL DEL PLAN SOCIAL DEL MINISTERIO DE DEFENSA"/>
    <s v="4 - SERVICIOS SOCIALES"/>
    <s v="4.5 - Protección social"/>
    <s v="4.5.10 - Asistencia social"/>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s v="4 - SERVICIOS SOCIALES"/>
    <s v="4.4 - Educación"/>
    <s v="4.4.04 - Educación superior"/>
    <s v="2.1 - REMUNERACIONES Y CONTRIBUCIONES"/>
    <s v="2.1.1 - REMUNERACIONES"/>
    <s v="N"/>
    <s v="00 - N/A"/>
    <s v="10 - FONDO GENERAL"/>
    <s v="(en blanco)"/>
    <s v="99 - MULTIPROVINCIAL"/>
    <n v="47330976"/>
    <n v="7294400"/>
  </r>
  <r>
    <s v="2024"/>
    <x v="0"/>
    <x v="0"/>
    <x v="0"/>
    <x v="0"/>
    <s v="2 - Poder Ejecutivo"/>
    <s v="0203 - MINISTERIO DE DEFENSA"/>
    <s v="0028 - INSTITUTO SUPERIOR PARA LA DEFENSA ' GENERAL JUAN PABLO DUARTE DIEZ' INSUDE."/>
    <s v="4 - SERVICIOS SOCIALES"/>
    <s v="4.4 - Educación"/>
    <s v="4.4.04 - Educación superior"/>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s v="4 - SERVICIOS SOCIALES"/>
    <s v="4.4 - Educación"/>
    <s v="4.4.04 - Educación superior"/>
    <s v="2.1 - REMUNERACIONES Y CONTRIBUCIONES"/>
    <s v="2.1.5 - CONTRIBUCIONES A LA SEGURIDAD SOCIAL"/>
    <s v="N"/>
    <s v="00 - N/A"/>
    <s v="10 - FONDO GENERAL"/>
    <s v="(en blanco)"/>
    <s v="99 - MULTIPROVINCIAL"/>
    <n v="1037025"/>
    <n v="174226.56"/>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1 - SERVICIOS BÁSICOS"/>
    <s v="N"/>
    <s v="00 - N/A"/>
    <s v="10 - FONDO GENERAL"/>
    <s v="(en blanco)"/>
    <s v="99 - MULTIPROVINCIAL"/>
    <n v="540000"/>
    <n v="60562.319999999992"/>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5 - ALQUILERES Y RENTAS"/>
    <s v="N"/>
    <s v="00 - N/A"/>
    <s v="10 - FONDO GENERAL"/>
    <s v="(en blanco)"/>
    <s v="99 - MULTIPROVINCIAL"/>
    <n v="840000"/>
    <n v="88600.02"/>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s v="4 - SERVICIOS SOCIALES"/>
    <s v="4.4 - Educación"/>
    <s v="4.4.04 - Educación superior"/>
    <s v="2.2 - CONTRATACIÓN DE SERVICIOS"/>
    <s v="2.2.9 - OTRAS CONTRATACIONES DE SERVICIOS"/>
    <s v="N"/>
    <s v="00 - N/A"/>
    <s v="10 - FONDO GENERAL"/>
    <s v="(en blanco)"/>
    <s v="99 - MULTIPROVINCIAL"/>
    <n v="900000"/>
    <n v="229923"/>
  </r>
  <r>
    <s v="2024"/>
    <x v="0"/>
    <x v="0"/>
    <x v="0"/>
    <x v="0"/>
    <s v="2 - Poder Ejecutivo"/>
    <s v="0203 - MINISTERIO DE DEFENSA"/>
    <s v="0028 - INSTITUTO SUPERIOR PARA LA DEFENSA ' GENERAL JUAN PABLO DUARTE DIEZ' INSUDE."/>
    <s v="4 - SERVICIOS SOCIALES"/>
    <s v="4.4 - Educación"/>
    <s v="4.4.04 - Educación superior"/>
    <s v="2.3 - MATERIALES Y SUMINISTROS"/>
    <s v="2.3.1 - ALIMENTOS Y PRODUCTOS AGROFORESTALES"/>
    <s v="N"/>
    <s v="00 - N/A"/>
    <s v="10 - FONDO GENERAL"/>
    <s v="(en blanco)"/>
    <s v="99 - MULTIPROVINCIAL"/>
    <n v="4800000"/>
    <n v="771099.99"/>
  </r>
  <r>
    <s v="2024"/>
    <x v="0"/>
    <x v="0"/>
    <x v="0"/>
    <x v="0"/>
    <s v="2 - Poder Ejecutivo"/>
    <s v="0203 - MINISTERIO DE DEFENSA"/>
    <s v="0028 - INSTITUTO SUPERIOR PARA LA DEFENSA ' GENERAL JUAN PABLO DUARTE DIEZ' INSUDE."/>
    <s v="4 - SERVICIOS SOCIALES"/>
    <s v="4.4 - Educación"/>
    <s v="4.4.04 - Educación superior"/>
    <s v="2.3 - MATERIALES Y SUMINISTROS"/>
    <s v="2.3.2 - TEXTILES Y VESTUARIOS"/>
    <s v="N"/>
    <s v="00 - N/A"/>
    <s v="10 - FONDO GENERAL"/>
    <s v="(en blanco)"/>
    <s v="99 - MULTIPROVINCIAL"/>
    <n v="815000"/>
    <n v="50810.8"/>
  </r>
  <r>
    <s v="2024"/>
    <x v="0"/>
    <x v="0"/>
    <x v="0"/>
    <x v="0"/>
    <s v="2 - Poder Ejecutivo"/>
    <s v="0203 - MINISTERIO DE DEFENSA"/>
    <s v="0028 - INSTITUTO SUPERIOR PARA LA DEFENSA ' GENERAL JUAN PABLO DUARTE DIEZ' INSUDE."/>
    <s v="4 - SERVICIOS SOCIALES"/>
    <s v="4.4 - Educación"/>
    <s v="4.4.04 - Educación superior"/>
    <s v="2.3 - MATERIALES Y SUMINISTROS"/>
    <s v="2.3.3 - PAPEL, CARTÓN E IMPRESOS"/>
    <s v="N"/>
    <s v="00 - N/A"/>
    <s v="10 - FONDO GENERAL"/>
    <s v="(en blanco)"/>
    <s v="99 - MULTIPROVINCIAL"/>
    <n v="7227855"/>
    <n v="20555.599999999999"/>
  </r>
  <r>
    <s v="2024"/>
    <x v="0"/>
    <x v="0"/>
    <x v="0"/>
    <x v="0"/>
    <s v="2 - Poder Ejecutivo"/>
    <s v="0203 - MINISTERIO DE DEFENSA"/>
    <s v="0028 - INSTITUTO SUPERIOR PARA LA DEFENSA ' GENERAL JUAN PABLO DUARTE DIEZ' INSUDE."/>
    <s v="4 - SERVICIOS SOCIALES"/>
    <s v="4.4 - Educación"/>
    <s v="4.4.04 - Educación superior"/>
    <s v="2.3 - MATERIALES Y SUMINISTROS"/>
    <s v="2.3.5 - CUERO, CAUCHO Y PLÁSTICO"/>
    <s v="N"/>
    <s v="00 - N/A"/>
    <s v="10 - FONDO GENERAL"/>
    <s v="(en blanco)"/>
    <s v="99 - MULTIPROVINCIAL"/>
    <n v="0"/>
    <n v="194599.98"/>
  </r>
  <r>
    <s v="2024"/>
    <x v="0"/>
    <x v="0"/>
    <x v="0"/>
    <x v="0"/>
    <s v="2 - Poder Ejecutivo"/>
    <s v="0203 - MINISTERIO DE DEFENSA"/>
    <s v="0028 - INSTITUTO SUPERIOR PARA LA DEFENSA ' GENERAL JUAN PABLO DUARTE DIEZ' INSUDE."/>
    <s v="4 - SERVICIOS SOCIALES"/>
    <s v="4.4 - Educación"/>
    <s v="4.4.04 - Educación superior"/>
    <s v="2.3 - MATERIALES Y SUMINISTROS"/>
    <s v="2.3.6 - PRODUCTOS DE MINERALES, METÁLICOS Y NO METÁLICOS"/>
    <s v="N"/>
    <s v="00 - N/A"/>
    <s v="10 - FONDO GENERAL"/>
    <s v="(en blanco)"/>
    <s v="99 - MULTIPROVINCIAL"/>
    <n v="162950"/>
    <n v="14145.84"/>
  </r>
  <r>
    <s v="2024"/>
    <x v="0"/>
    <x v="0"/>
    <x v="0"/>
    <x v="0"/>
    <s v="2 - Poder Ejecutivo"/>
    <s v="0203 - MINISTERIO DE DEFENSA"/>
    <s v="0028 - INSTITUTO SUPERIOR PARA LA DEFENSA ' GENERAL JUAN PABLO DUARTE DIEZ' INSUDE."/>
    <s v="4 - SERVICIOS SOCIALES"/>
    <s v="4.4 - Educación"/>
    <s v="4.4.04 - Educación superior"/>
    <s v="2.3 - MATERIALES Y SUMINISTROS"/>
    <s v="2.3.7 - COMBUSTIBLES, LUBRICANTES, PRODUCTOS QUÍMICOS Y CONEXOS"/>
    <s v="N"/>
    <s v="00 - N/A"/>
    <s v="10 - FONDO GENERAL"/>
    <s v="(en blanco)"/>
    <s v="99 - MULTIPROVINCIAL"/>
    <n v="6231553"/>
    <n v="159865.22"/>
  </r>
  <r>
    <s v="2024"/>
    <x v="0"/>
    <x v="0"/>
    <x v="0"/>
    <x v="0"/>
    <s v="2 - Poder Ejecutivo"/>
    <s v="0203 - MINISTERIO DE DEFENSA"/>
    <s v="0028 - INSTITUTO SUPERIOR PARA LA DEFENSA ' GENERAL JUAN PABLO DUARTE DIEZ' INSUDE."/>
    <s v="4 - SERVICIOS SOCIALES"/>
    <s v="4.4 - Educación"/>
    <s v="4.4.04 - Educación superior"/>
    <s v="2.3 - MATERIALES Y SUMINISTROS"/>
    <s v="2.3.9 - PRODUCTOS Y ÚTILES VARIOS"/>
    <s v="N"/>
    <s v="00 - N/A"/>
    <s v="10 - FONDO GENERAL"/>
    <s v="(en blanco)"/>
    <s v="99 - MULTIPROVINCIAL"/>
    <n v="500000"/>
    <n v="223331.30000000002"/>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112156000"/>
    <n v="11008136"/>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3000000"/>
    <n v="470505"/>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2478000"/>
    <n v="322686"/>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1 - SERVICIOS BÁSICOS"/>
    <s v="N"/>
    <s v="00 - N/A"/>
    <s v="10 - FONDO GENERAL"/>
    <s v="(en blanco)"/>
    <s v="99 - MULTIPROVINCIAL"/>
    <n v="6463885"/>
    <n v="1113835.56"/>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470000"/>
    <n v="171416.24"/>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5200000"/>
    <n v="83025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6 - SEGUROS"/>
    <s v="N"/>
    <s v="00 - N/A"/>
    <s v="10 - FONDO GENERAL"/>
    <s v="(en blanco)"/>
    <s v="99 - MULTIPROVINCIAL"/>
    <n v="802066"/>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11970223"/>
    <n v="201392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2500000"/>
    <n v="2645088"/>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1450000"/>
    <n v="646970.4"/>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2700000"/>
    <n v="181012"/>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12876200"/>
    <n v="205042.7"/>
  </r>
  <r>
    <s v="2024"/>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4310000"/>
    <n v="675796.5"/>
  </r>
  <r>
    <s v="2024"/>
    <x v="0"/>
    <x v="0"/>
    <x v="0"/>
    <x v="0"/>
    <s v="2 - Poder Ejecutivo"/>
    <s v="0203 - MINISTERIO DE DEFENSA"/>
    <s v="0031 - DIRECCIÓN GENERAL DE LA INDUSTRIA MILITAR DE LAS FUERZAS ARMADAS"/>
    <s v="1 - SERVICIOS  GENERALES"/>
    <s v="1.3 - Defensa nacional"/>
    <s v="1.3.01 - Defensa militar"/>
    <s v="2.1 - REMUNERACIONES Y CONTRIBUCIONES"/>
    <s v="2.1.1 - REMUNERACIONES"/>
    <s v="N"/>
    <s v="00 - N/A"/>
    <s v="10 - FONDO GENERAL"/>
    <s v="(en blanco)"/>
    <s v="99 - MULTIPROVINCIAL"/>
    <n v="41580500"/>
    <n v="6324000"/>
  </r>
  <r>
    <s v="2024"/>
    <x v="0"/>
    <x v="0"/>
    <x v="0"/>
    <x v="0"/>
    <s v="2 - Poder Ejecutivo"/>
    <s v="0203 - MINISTERIO DE DEFENSA"/>
    <s v="0031 - DIRECCIÓN GENERAL DE LA INDUSTRIA MILITAR DE LAS FUERZAS ARMADAS"/>
    <s v="1 - SERVICIOS  GENERALES"/>
    <s v="1.3 - Defensa nacional"/>
    <s v="1.3.01 - Defensa militar"/>
    <s v="2.1 - REMUNERACIONES Y CONTRIBUCIONES"/>
    <s v="2.1.5 - CONTRIBUCIONES A LA SEGURIDAD SOCIAL"/>
    <s v="N"/>
    <s v="00 - N/A"/>
    <s v="10 - FONDO GENERAL"/>
    <s v="(en blanco)"/>
    <s v="99 - MULTIPROVINCIAL"/>
    <n v="1917778"/>
    <n v="315756.79999999999"/>
  </r>
  <r>
    <s v="2024"/>
    <x v="0"/>
    <x v="0"/>
    <x v="0"/>
    <x v="0"/>
    <s v="2 - Poder Ejecutivo"/>
    <s v="0203 - MINISTERIO DE DEFENSA"/>
    <s v="0031 - DIRECCIÓN GENERAL DE LA INDUSTRIA MILITAR DE LAS FUERZAS ARMADAS"/>
    <s v="1 - SERVICIOS  GENERALES"/>
    <s v="1.3 - Defensa nacional"/>
    <s v="1.3.01 - Defensa militar"/>
    <s v="2.2 - CONTRATACIÓN DE SERVICIOS"/>
    <s v="2.2.5 - ALQUILERES Y RENTAS"/>
    <s v="N"/>
    <s v="00 - N/A"/>
    <s v="10 - FONDO GENERAL"/>
    <s v="(en blanco)"/>
    <s v="99 - MULTIPROVINCIAL"/>
    <n v="1512000"/>
    <n v="125566.35"/>
  </r>
  <r>
    <s v="2024"/>
    <x v="0"/>
    <x v="0"/>
    <x v="0"/>
    <x v="0"/>
    <s v="2 - Poder Ejecutivo"/>
    <s v="0203 - MINISTERIO DE DEFENSA"/>
    <s v="0031 - DIRECCIÓN GENERAL DE LA INDUSTRIA MILITAR DE LAS FUERZAS ARMADAS"/>
    <s v="1 - SERVICIOS  GENERALES"/>
    <s v="1.3 - Defensa nacional"/>
    <s v="1.3.01 - Defensa militar"/>
    <s v="2.3 - MATERIALES Y SUMINISTROS"/>
    <s v="2.3.1 - ALIMENTOS Y PRODUCTOS AGROFORESTALES"/>
    <s v="N"/>
    <s v="00 - N/A"/>
    <s v="10 - FONDO GENERAL"/>
    <s v="(en blanco)"/>
    <s v="99 - MULTIPROVINCIAL"/>
    <n v="5165640"/>
    <n v="860940"/>
  </r>
  <r>
    <s v="2024"/>
    <x v="0"/>
    <x v="0"/>
    <x v="0"/>
    <x v="0"/>
    <s v="2 - Poder Ejecutivo"/>
    <s v="0203 - MINISTERIO DE DEFENSA"/>
    <s v="0031 - DIRECCIÓN GENERAL DE LA INDUSTRIA MILITAR DE LAS FUERZAS ARMADAS"/>
    <s v="1 - SERVICIOS  GENERALES"/>
    <s v="1.3 - Defensa nacional"/>
    <s v="1.3.01 - Defensa militar"/>
    <s v="2.3 - MATERIALES Y SUMINISTROS"/>
    <s v="2.3.2 - TEXTILES Y VESTUARIOS"/>
    <s v="N"/>
    <s v="00 - N/A"/>
    <s v="10 - FONDO GENERAL"/>
    <s v="(en blanco)"/>
    <s v="99 - MULTIPROVINCIAL"/>
    <n v="2300000"/>
    <n v="1055103.8500000001"/>
  </r>
  <r>
    <s v="2024"/>
    <x v="0"/>
    <x v="0"/>
    <x v="0"/>
    <x v="0"/>
    <s v="2 - Poder Ejecutivo"/>
    <s v="0203 - MINISTERIO DE DEFENSA"/>
    <s v="0031 - DIRECCIÓN GENERAL DE LA INDUSTRIA MILITAR DE LAS FUERZAS ARMADAS"/>
    <s v="1 - SERVICIOS  GENERALES"/>
    <s v="1.3 - Defensa nacional"/>
    <s v="1.3.01 - Defensa militar"/>
    <s v="2.3 - MATERIALES Y SUMINISTROS"/>
    <s v="2.3.3 - PAPEL, CARTÓN E IMPRESOS"/>
    <s v="N"/>
    <s v="00 - N/A"/>
    <s v="10 - FONDO GENERAL"/>
    <s v="(en blanco)"/>
    <s v="99 - MULTIPROVINCIAL"/>
    <n v="1277433"/>
    <n v="47742.8"/>
  </r>
  <r>
    <s v="2024"/>
    <x v="0"/>
    <x v="0"/>
    <x v="0"/>
    <x v="0"/>
    <s v="2 - Poder Ejecutivo"/>
    <s v="0203 - MINISTERIO DE DEFENSA"/>
    <s v="0031 - DIRECCIÓN GENERAL DE LA INDUSTRIA MILITAR DE LAS FUERZAS ARMADAS"/>
    <s v="1 - SERVICIOS  GENERALES"/>
    <s v="1.3 - Defensa nacional"/>
    <s v="1.3.01 - Defensa militar"/>
    <s v="2.3 - MATERIALES Y SUMINISTROS"/>
    <s v="2.3.6 - PRODUCTOS DE MINERALES, METÁLICOS Y NO METÁLICOS"/>
    <s v="N"/>
    <s v="00 - N/A"/>
    <s v="10 - FONDO GENERAL"/>
    <s v="(en blanco)"/>
    <s v="99 - MULTIPROVINCIAL"/>
    <n v="0"/>
    <n v="351.05"/>
  </r>
  <r>
    <s v="2024"/>
    <x v="0"/>
    <x v="0"/>
    <x v="0"/>
    <x v="0"/>
    <s v="2 - Poder Ejecutivo"/>
    <s v="0203 - MINISTERIO DE DEFENSA"/>
    <s v="0031 - DIRECCIÓN GENERAL DE LA INDUSTRIA MILITAR DE LAS FUERZAS ARMADAS"/>
    <s v="1 - SERVICIOS  GENERALES"/>
    <s v="1.3 - Defensa nacional"/>
    <s v="1.3.01 - Defensa militar"/>
    <s v="2.3 - MATERIALES Y SUMINISTROS"/>
    <s v="2.3.7 - COMBUSTIBLES, LUBRICANTES, PRODUCTOS QUÍMICOS Y CONEXOS"/>
    <s v="N"/>
    <s v="00 - N/A"/>
    <s v="10 - FONDO GENERAL"/>
    <s v="(en blanco)"/>
    <s v="99 - MULTIPROVINCIAL"/>
    <n v="1722568"/>
    <n v="335837.25"/>
  </r>
  <r>
    <s v="2024"/>
    <x v="0"/>
    <x v="0"/>
    <x v="0"/>
    <x v="0"/>
    <s v="2 - Poder Ejecutivo"/>
    <s v="0203 - MINISTERIO DE DEFENSA"/>
    <s v="0031 - DIRECCIÓN GENERAL DE LA INDUSTRIA MILITAR DE LAS FUERZAS ARMADAS"/>
    <s v="1 - SERVICIOS  GENERALES"/>
    <s v="1.3 - Defensa nacional"/>
    <s v="1.3.01 - Defensa militar"/>
    <s v="2.3 - MATERIALES Y SUMINISTROS"/>
    <s v="2.3.9 - PRODUCTOS Y ÚTILES VARIOS"/>
    <s v="N"/>
    <s v="00 - N/A"/>
    <s v="10 - FONDO GENERAL"/>
    <s v="(en blanco)"/>
    <s v="99 - MULTIPROVINCIAL"/>
    <n v="510360"/>
    <n v="96729.73"/>
  </r>
  <r>
    <s v="2024"/>
    <x v="0"/>
    <x v="0"/>
    <x v="0"/>
    <x v="0"/>
    <s v="2 - Poder Ejecutivo"/>
    <s v="0204 - MINISTERIO DE RELACIONES EXTERIORES"/>
    <s v="0001 - MINISTERIO DE RELACIONES EXTERIORES"/>
    <s v="1 - SERVICIOS  GENERALES"/>
    <s v="1.1 - Administración general"/>
    <s v="1.1.05 - Gestión de la administración general para transversalizar el enfoque de género"/>
    <s v="2.1 - REMUNERACIONES Y CONTRIBUCIONES"/>
    <s v="2.1.1 - REMUNERACIONES"/>
    <s v="N"/>
    <s v="00 - N/A"/>
    <s v="10 - FONDO GENERAL"/>
    <s v="(en blanco)"/>
    <s v="01 - DISTRITO NACIONAL"/>
    <n v="1690000"/>
    <n v="130000"/>
  </r>
  <r>
    <s v="2024"/>
    <x v="0"/>
    <x v="0"/>
    <x v="0"/>
    <x v="0"/>
    <s v="2 - Poder Ejecutivo"/>
    <s v="0204 - MINISTERIO DE RELACIONES EXTERIORES"/>
    <s v="0001 - MINISTERIO DE RELACIONES EXTERIORES"/>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01 - DISTRITO NACIONAL"/>
    <n v="238524"/>
    <n v="19269.89"/>
  </r>
  <r>
    <s v="2024"/>
    <x v="0"/>
    <x v="0"/>
    <x v="0"/>
    <x v="0"/>
    <s v="2 - Poder Ejecutivo"/>
    <s v="0204 - MINISTERIO DE RELACIONES EXTERIORES"/>
    <s v="0001 - MINISTERIO DE RELACIONES EXTERIORES"/>
    <s v="1 - SERVICIOS  GENERALES"/>
    <s v="1.1 - Administración general"/>
    <s v="1.1.05 - Gestión de la administración general para transversalizar el enfoque de género"/>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28035517"/>
    <n v="47977382.689999998"/>
  </r>
  <r>
    <s v="2024"/>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50872810"/>
    <n v="19401986.880000003"/>
  </r>
  <r>
    <s v="2024"/>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82399845"/>
    <n v="6797320.340000000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79536420"/>
    <n v="5172618.5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1910000"/>
    <n v="1018622.0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38600000"/>
    <n v="414086.5199999999"/>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123552383"/>
    <n v="483138.3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24700000"/>
    <n v="404745.5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62493827"/>
    <n v="72306.5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240636845"/>
    <n v="3429289.38"/>
  </r>
  <r>
    <s v="2024"/>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75012000"/>
    <n v="377305"/>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10000000"/>
    <n v="0"/>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14010797"/>
    <n v="0"/>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318700"/>
    <n v="38020.5"/>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101107910"/>
    <n v="7254619.9500000002"/>
  </r>
  <r>
    <s v="2024"/>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76342191"/>
    <n v="0"/>
  </r>
  <r>
    <s v="2024"/>
    <x v="0"/>
    <x v="0"/>
    <x v="0"/>
    <x v="0"/>
    <s v="2 - Poder Ejecutivo"/>
    <s v="0204 - MINISTERIO DE RELACIONES EXTERIORES"/>
    <s v="0001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68352.489999999991"/>
  </r>
  <r>
    <s v="2024"/>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1 - REMUNERACIONES"/>
    <s v="N"/>
    <s v="00 - N/A"/>
    <s v="10 - FONDO GENERAL"/>
    <s v="(en blanco)"/>
    <s v="99 - MULTIPROVINCIAL"/>
    <n v="2031402942"/>
    <n v="153456914.95000005"/>
  </r>
  <r>
    <s v="2024"/>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2 - SOBRESUELDOS"/>
    <s v="N"/>
    <s v="00 - N/A"/>
    <s v="10 - FONDO GENERAL"/>
    <s v="(en blanco)"/>
    <s v="99 - MULTIPROVINCIAL"/>
    <n v="1226314760"/>
    <n v="103821062"/>
  </r>
  <r>
    <s v="2024"/>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99 - MULTIPROVINCIAL"/>
    <n v="414919414"/>
    <n v="34538861.99000001"/>
  </r>
  <r>
    <s v="2024"/>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99 - MULTIPROVINCIAL"/>
    <n v="258521359"/>
    <n v="22265131.899999999"/>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3 - VIÁTICOS"/>
    <s v="N"/>
    <s v="00 - N/A"/>
    <s v="10 - FONDO GENERAL"/>
    <s v="(en blanco)"/>
    <s v="99 - MULTIPROVINCIAL"/>
    <n v="863437521"/>
    <n v="74778223.700000003"/>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99 - MULTIPROVINCIAL"/>
    <n v="27733333"/>
    <n v="981351.70000000007"/>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5 - ALQUILERES Y RENTAS"/>
    <s v="N"/>
    <s v="00 - N/A"/>
    <s v="10 - FONDO GENERAL"/>
    <s v="(en blanco)"/>
    <s v="99 - MULTIPROVINCIAL"/>
    <n v="1703275758"/>
    <n v="136585750.46000001"/>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99 - MULTIPROVINCIAL"/>
    <n v="55843567"/>
    <n v="2414880.44"/>
  </r>
  <r>
    <s v="2024"/>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99 - MULTIPROVINCIAL"/>
    <n v="1135783921"/>
    <n v="86726401.879999995"/>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1 - REMUNERACIONES"/>
    <s v="N"/>
    <s v="00 - N/A"/>
    <s v="10 - FONDO GENERAL"/>
    <s v="(en blanco)"/>
    <s v="99 - MULTIPROVINCIAL"/>
    <n v="409279172"/>
    <n v="33372281.199999999"/>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3200000"/>
    <n v="1660943.7000000002"/>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2 - SOBRESUELDOS"/>
    <s v="N"/>
    <s v="00 - N/A"/>
    <s v="10 - FONDO GENERAL"/>
    <s v="(en blanco)"/>
    <s v="99 - MULTIPROVINCIAL"/>
    <n v="56011956"/>
    <n v="1661000"/>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57464688"/>
    <n v="5066296"/>
  </r>
  <r>
    <s v="2024"/>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2568720"/>
    <n v="185773.5"/>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1 - SERVICIOS BÁSICOS"/>
    <s v="N"/>
    <s v="00 - N/A"/>
    <s v="10 - FONDO GENERAL"/>
    <s v="(en blanco)"/>
    <s v="99 - MULTIPROVINCIAL"/>
    <n v="40500000"/>
    <n v="4318121.3600000003"/>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480000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3 - VIÁTICOS"/>
    <s v="N"/>
    <s v="00 - N/A"/>
    <s v="20 - FONDOS CON DESTINO ESPECÍFICO"/>
    <s v="(en blanco)"/>
    <s v="99 - MULTIPROVINCIAL"/>
    <n v="8500000"/>
    <n v="152815"/>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5 - ALQUILERES Y RENTAS"/>
    <s v="N"/>
    <s v="00 - N/A"/>
    <s v="10 - FONDO GENERAL"/>
    <s v="(en blanco)"/>
    <s v="99 - MULTIPROVINCIAL"/>
    <n v="14160000"/>
    <n v="712261.89"/>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6 - SEGUROS"/>
    <s v="N"/>
    <s v="00 - N/A"/>
    <s v="20 - FONDOS CON DESTINO ESPECÍFICO"/>
    <s v="(en blanco)"/>
    <s v="99 - MULTIPROVINCIAL"/>
    <n v="18000000"/>
    <n v="1638121.06"/>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843000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3168000"/>
    <n v="161475.42000000001"/>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12860000"/>
    <n v="24000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33500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6141683"/>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9350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3 - PAPEL, CARTÓN E IMPRESOS"/>
    <s v="N"/>
    <s v="00 - N/A"/>
    <s v="10 - FONDO GENERAL"/>
    <s v="(en blanco)"/>
    <s v="99 - MULTIPROVINCIAL"/>
    <n v="279820584"/>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9950000"/>
    <n v="0"/>
  </r>
  <r>
    <s v="2024"/>
    <x v="0"/>
    <x v="0"/>
    <x v="0"/>
    <x v="0"/>
    <s v="2 - Poder Ejecutivo"/>
    <s v="0204 - MINISTERIO DE RELACIONES EXTERIORES"/>
    <s v="0003 - INSTITUTO DE EDUCACION SUPERIOR"/>
    <s v="4 - SERVICIOS SOCIALES"/>
    <s v="4.4 - Educación"/>
    <s v="4.4.04 - Educación superior"/>
    <s v="2.1 - REMUNERACIONES Y CONTRIBUCIONES"/>
    <s v="2.1.1 - REMUNERACIONES"/>
    <s v="N"/>
    <s v="00 - N/A"/>
    <s v="10 - FONDO GENERAL"/>
    <s v="(en blanco)"/>
    <s v="01 - DISTRITO NACIONAL"/>
    <n v="95908606"/>
    <n v="7347687.5"/>
  </r>
  <r>
    <s v="2024"/>
    <x v="0"/>
    <x v="0"/>
    <x v="0"/>
    <x v="0"/>
    <s v="2 - Poder Ejecutivo"/>
    <s v="0204 - MINISTERIO DE RELACIONES EXTERIORES"/>
    <s v="0003 - INSTITUTO DE EDUCACION SUPERIOR"/>
    <s v="4 - SERVICIOS SOCIALES"/>
    <s v="4.4 - Educación"/>
    <s v="4.4.04 - Educación superior"/>
    <s v="2.1 - REMUNERACIONES Y CONTRIBUCIONES"/>
    <s v="2.1.2 - SOBRESUELDOS"/>
    <s v="N"/>
    <s v="00 - N/A"/>
    <s v="10 - FONDO GENERAL"/>
    <s v="(en blanco)"/>
    <s v="01 - DISTRITO NACIONAL"/>
    <n v="17401915"/>
    <n v="100000"/>
  </r>
  <r>
    <s v="2024"/>
    <x v="0"/>
    <x v="0"/>
    <x v="0"/>
    <x v="0"/>
    <s v="2 - Poder Ejecutivo"/>
    <s v="0204 - MINISTERIO DE RELACIONES EXTERIORES"/>
    <s v="0003 - INSTITUTO DE EDUCACION SUPERIOR"/>
    <s v="4 - SERVICIOS SOCIALES"/>
    <s v="4.4 - Educación"/>
    <s v="4.4.04 - Educación superior"/>
    <s v="2.1 - REMUNERACIONES Y CONTRIBUCIONES"/>
    <s v="2.1.3 - DIETAS Y GASTOS DE REPRESENTACIÓN"/>
    <s v="N"/>
    <s v="00 - N/A"/>
    <s v="10 - FONDO GENERAL"/>
    <s v="(en blanco)"/>
    <s v="01 - DISTRITO NACIONAL"/>
    <n v="450000"/>
    <n v="20485.8"/>
  </r>
  <r>
    <s v="2024"/>
    <x v="0"/>
    <x v="0"/>
    <x v="0"/>
    <x v="0"/>
    <s v="2 - Poder Ejecutivo"/>
    <s v="0204 - MINISTERIO DE RELACIONES EXTERIORES"/>
    <s v="0003 - INSTITUTO DE EDUCACION SUPERIOR"/>
    <s v="4 - SERVICIOS SOCIALES"/>
    <s v="4.4 - Educación"/>
    <s v="4.4.04 - Educación superior"/>
    <s v="2.1 - REMUNERACIONES Y CONTRIBUCIONES"/>
    <s v="2.1.5 - CONTRIBUCIONES A LA SEGURIDAD SOCIAL"/>
    <s v="N"/>
    <s v="00 - N/A"/>
    <s v="10 - FONDO GENERAL"/>
    <s v="(en blanco)"/>
    <s v="01 - DISTRITO NACIONAL"/>
    <n v="13973900"/>
    <n v="1101206.49"/>
  </r>
  <r>
    <s v="2024"/>
    <x v="0"/>
    <x v="0"/>
    <x v="0"/>
    <x v="0"/>
    <s v="2 - Poder Ejecutivo"/>
    <s v="0204 - MINISTERIO DE RELACIONES EXTERIORES"/>
    <s v="0003 - INSTITUTO DE EDUCACION SUPERIOR"/>
    <s v="4 - SERVICIOS SOCIALES"/>
    <s v="4.4 - Educación"/>
    <s v="4.4.04 - Educación superior"/>
    <s v="2.2 - CONTRATACIÓN DE SERVICIOS"/>
    <s v="2.2.1 - SERVICIOS BÁSICOS"/>
    <s v="N"/>
    <s v="00 - N/A"/>
    <s v="10 - FONDO GENERAL"/>
    <s v="(en blanco)"/>
    <s v="01 - DISTRITO NACIONAL"/>
    <n v="6930000"/>
    <n v="537961.05000000005"/>
  </r>
  <r>
    <s v="2024"/>
    <x v="0"/>
    <x v="0"/>
    <x v="0"/>
    <x v="0"/>
    <s v="2 - Poder Ejecutivo"/>
    <s v="0204 - MINISTERIO DE RELACIONES EXTERIORES"/>
    <s v="0003 - INSTITUTO DE EDUCACION SUPERIOR"/>
    <s v="4 - SERVICIOS SOCIALES"/>
    <s v="4.4 - Educación"/>
    <s v="4.4.04 - Educación superior"/>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s v="4 - SERVICIOS SOCIALES"/>
    <s v="4.4 - Educación"/>
    <s v="4.4.04 - Educación superior"/>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s v="4 - SERVICIOS SOCIALES"/>
    <s v="4.4 - Educación"/>
    <s v="4.4.04 - Educación superior"/>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s v="4 - SERVICIOS SOCIALES"/>
    <s v="4.4 - Educación"/>
    <s v="4.4.04 - Educación superior"/>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s v="4 - SERVICIOS SOCIALES"/>
    <s v="4.4 - Educación"/>
    <s v="4.4.04 - Educación superior"/>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s v="4 - SERVICIOS SOCIALES"/>
    <s v="4.4 - Educación"/>
    <s v="4.4.04 - Educación superior"/>
    <s v="2.2 - CONTRATACIÓN DE SERVICIOS"/>
    <s v="2.2.7 - SERVICIOS DE CONSERVACIÓN, REPARACIONES MENORES E INSTALACIONES TEMPORALES"/>
    <s v="N"/>
    <s v="00 - N/A"/>
    <s v="10 - FONDO GENERAL"/>
    <s v="(en blanco)"/>
    <s v="01 - DISTRITO NACIONAL"/>
    <n v="866640"/>
    <n v="14670.35"/>
  </r>
  <r>
    <s v="2024"/>
    <x v="0"/>
    <x v="0"/>
    <x v="0"/>
    <x v="0"/>
    <s v="2 - Poder Ejecutivo"/>
    <s v="0204 - MINISTERIO DE RELACIONES EXTERIORES"/>
    <s v="0003 - INSTITUTO DE EDUCACION SUPERIOR"/>
    <s v="4 - SERVICIOS SOCIALES"/>
    <s v="4.4 - Educación"/>
    <s v="4.4.04 - Educación superior"/>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s v="4 - SERVICIOS SOCIALES"/>
    <s v="4.4 - Educación"/>
    <s v="4.4.04 - Educación superior"/>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s v="4 - SERVICIOS SOCIALES"/>
    <s v="4.4 - Educación"/>
    <s v="4.4.04 - Educación superior"/>
    <s v="2.3 - MATERIALES Y SUMINISTROS"/>
    <s v="2.3.1 - ALIMENTOS Y PRODUCTOS AGROFORESTALES"/>
    <s v="N"/>
    <s v="00 - N/A"/>
    <s v="10 - FONDO GENERAL"/>
    <s v="(en blanco)"/>
    <s v="01 - DISTRITO NACIONAL"/>
    <n v="671000"/>
    <n v="0"/>
  </r>
  <r>
    <s v="2024"/>
    <x v="0"/>
    <x v="0"/>
    <x v="0"/>
    <x v="0"/>
    <s v="2 - Poder Ejecutivo"/>
    <s v="0204 - MINISTERIO DE RELACIONES EXTERIORES"/>
    <s v="0003 - INSTITUTO DE EDUCACION SUPERIOR"/>
    <s v="4 - SERVICIOS SOCIALES"/>
    <s v="4.4 - Educación"/>
    <s v="4.4.04 - Educación superior"/>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s v="4 - SERVICIOS SOCIALES"/>
    <s v="4.4 - Educación"/>
    <s v="4.4.04 - Educación superior"/>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s v="4 - SERVICIOS SOCIALES"/>
    <s v="4.4 - Educación"/>
    <s v="4.4.04 - Educación superior"/>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s v="4 - SERVICIOS SOCIALES"/>
    <s v="4.4 - Educación"/>
    <s v="4.4.04 - Educación superior"/>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s v="4 - SERVICIOS SOCIALES"/>
    <s v="4.4 - Educación"/>
    <s v="4.4.04 - Educación superior"/>
    <s v="2.3 - MATERIALES Y SUMINISTROS"/>
    <s v="2.3.6 - PRODUCTOS DE MINERALES, METÁLICOS Y NO METÁLICOS"/>
    <s v="N"/>
    <s v="00 - N/A"/>
    <s v="10 - FONDO GENERAL"/>
    <s v="(en blanco)"/>
    <s v="01 - DISTRITO NACIONAL"/>
    <n v="271506"/>
    <n v="0"/>
  </r>
  <r>
    <s v="2024"/>
    <x v="0"/>
    <x v="0"/>
    <x v="0"/>
    <x v="0"/>
    <s v="2 - Poder Ejecutivo"/>
    <s v="0204 - MINISTERIO DE RELACIONES EXTERIORES"/>
    <s v="0003 - INSTITUTO DE EDUCACION SUPERIOR"/>
    <s v="4 - SERVICIOS SOCIALES"/>
    <s v="4.4 - Educación"/>
    <s v="4.4.04 - Educación superior"/>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s v="4 - SERVICIOS SOCIALES"/>
    <s v="4.4 - Educación"/>
    <s v="4.4.04 - Educación superior"/>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1 - REMUNERACIONES"/>
    <s v="N"/>
    <s v="00 - N/A"/>
    <s v="10 - FONDO GENERAL"/>
    <s v="(en blanco)"/>
    <s v="99 - MULTIPROVINCIAL"/>
    <n v="30747400"/>
    <n v="4516600"/>
  </r>
  <r>
    <s v="2024"/>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2 - SOBRESUELDOS"/>
    <s v="N"/>
    <s v="00 - N/A"/>
    <s v="10 - FONDO GENERAL"/>
    <s v="(en blanco)"/>
    <s v="99 - MULTIPROVINCIAL"/>
    <n v="6364750"/>
    <n v="654000"/>
  </r>
  <r>
    <s v="2024"/>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140732"/>
    <n v="671582.37999999989"/>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1 - SERVICIOS BÁSICOS"/>
    <s v="N"/>
    <s v="00 - N/A"/>
    <s v="10 - FONDO GENERAL"/>
    <s v="(en blanco)"/>
    <s v="99 - MULTIPROVINCIAL"/>
    <n v="1572000"/>
    <n v="66241.5"/>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3 - VIÁTICOS"/>
    <s v="N"/>
    <s v="00 - N/A"/>
    <s v="10 - FONDO GENERAL"/>
    <s v="(en blanco)"/>
    <s v="99 - MULTIPROVINCIAL"/>
    <n v="1800000"/>
    <n v="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5 - ALQUILERES Y RENTAS"/>
    <s v="N"/>
    <s v="00 - N/A"/>
    <s v="10 - FONDO GENERAL"/>
    <s v="(en blanco)"/>
    <s v="99 - MULTIPROVINCIAL"/>
    <n v="300000"/>
    <n v="8835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6 - SEGUROS"/>
    <s v="N"/>
    <s v="00 - N/A"/>
    <s v="10 - FONDO GENERAL"/>
    <s v="(en blanco)"/>
    <s v="99 - MULTIPROVINCIAL"/>
    <n v="120000"/>
    <n v="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9 - OTRAS CONTRATACIONES DE SERVICIOS"/>
    <s v="N"/>
    <s v="00 - N/A"/>
    <s v="10 - FONDO GENERAL"/>
    <s v="(en blanco)"/>
    <s v="99 - MULTIPROVINCIAL"/>
    <n v="350000"/>
    <n v="49796"/>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1 - REMUNERACIONES"/>
    <s v="N"/>
    <s v="00 - N/A"/>
    <s v="10 - FONDO GENERAL"/>
    <s v="(en blanco)"/>
    <s v="01 - DISTRITO NACIONAL"/>
    <n v="21507400"/>
    <n v="266800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2 - SOBRESUELDOS"/>
    <s v="N"/>
    <s v="00 - N/A"/>
    <s v="10 - FONDO GENERAL"/>
    <s v="(en blanco)"/>
    <s v="01 - DISTRITO NACIONAL"/>
    <n v="3570600"/>
    <n v="6000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2803119"/>
    <n v="404204.98"/>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1 - SERVICIOS BÁSICOS"/>
    <s v="N"/>
    <s v="00 - N/A"/>
    <s v="10 - FONDO GENERAL"/>
    <s v="(en blanco)"/>
    <s v="01 - DISTRITO NACIONAL"/>
    <n v="1090869"/>
    <n v="88552.959999999992"/>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3 - VIÁTICOS"/>
    <s v="N"/>
    <s v="00 - N/A"/>
    <s v="10 - FONDO GENERAL"/>
    <s v="(en blanco)"/>
    <s v="01 - DISTRITO NACIONAL"/>
    <n v="1500000"/>
    <n v="38533.199999999997"/>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4 - TRANSPORTE Y ALMACENAJE"/>
    <s v="N"/>
    <s v="00 - N/A"/>
    <s v="10 - FONDO GENERAL"/>
    <s v="(en blanco)"/>
    <s v="01 - DISTRITO NACIONAL"/>
    <n v="1005000"/>
    <n v="39488"/>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9 - PRODUCTOS Y ÚTILES VARIOS"/>
    <s v="N"/>
    <s v="00 - N/A"/>
    <s v="10 - FONDO GENERAL"/>
    <s v="(en blanco)"/>
    <s v="01 - DISTRITO NACIONAL"/>
    <n v="1570000"/>
    <n v="96514.559999999998"/>
  </r>
  <r>
    <s v="2024"/>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875606743"/>
    <n v="64407145.329999998"/>
  </r>
  <r>
    <s v="2024"/>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355585779"/>
    <n v="2910500"/>
  </r>
  <r>
    <s v="2024"/>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63000000"/>
    <n v="4434630.46"/>
  </r>
  <r>
    <s v="2024"/>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2180692"/>
    <n v="9638546.8300000001"/>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47360000"/>
    <n v="3698291.75"/>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2500000"/>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10000000"/>
    <n v="225318"/>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5000000"/>
    <n v="912852.2699999999"/>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190968795"/>
    <n v="7000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3560000"/>
    <n v="3200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41250000"/>
    <n v="1755691.94"/>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13000000"/>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9547611"/>
    <n v="103100"/>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26478276"/>
    <n v="116754.08"/>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930262.13"/>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3250000"/>
    <n v="2142374.38"/>
  </r>
  <r>
    <s v="2024"/>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2560950"/>
    <n v="227740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1100000"/>
    <n v="4705.25"/>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10457754"/>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370085"/>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1000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829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1595000"/>
    <n v="2230.1999999999998"/>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8848725"/>
    <n v="3336733.33"/>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12680000"/>
    <n v="77219.199999999997"/>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2328470"/>
    <n v="221078.66"/>
  </r>
  <r>
    <s v="2024"/>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10250000"/>
    <n v="388296.94"/>
  </r>
  <r>
    <s v="2024"/>
    <x v="0"/>
    <x v="0"/>
    <x v="0"/>
    <x v="0"/>
    <s v="2 - Poder Ejecutivo"/>
    <s v="0205 - MINISTERIO DE HACIENDA"/>
    <s v="0001 - MINISTERIO DE HACIEND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1 - REMUNERACIONES"/>
    <s v="N"/>
    <s v="00 - N/A"/>
    <s v="10 - FONDO GENERAL"/>
    <s v="(en blanco)"/>
    <s v="99 - MULTIPROVINCIAL"/>
    <n v="182441372"/>
    <n v="13624302.5"/>
  </r>
  <r>
    <s v="2024"/>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2 - SOBRESUELDOS"/>
    <s v="N"/>
    <s v="00 - N/A"/>
    <s v="10 - FONDO GENERAL"/>
    <s v="(en blanco)"/>
    <s v="99 - MULTIPROVINCIAL"/>
    <n v="73888404"/>
    <n v="683500"/>
  </r>
  <r>
    <s v="2024"/>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5270224"/>
    <n v="2071435.75"/>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1 - SERVICIOS BÁSICOS"/>
    <s v="N"/>
    <s v="00 - N/A"/>
    <s v="10 - FONDO GENERAL"/>
    <s v="(en blanco)"/>
    <s v="99 - MULTIPROVINCIAL"/>
    <n v="8000000"/>
    <n v="656102.89"/>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3 - VIÁTICOS"/>
    <s v="N"/>
    <s v="00 - N/A"/>
    <s v="10 - FONDO GENERAL"/>
    <s v="(en blanco)"/>
    <s v="99 - MULTIPROVINCIAL"/>
    <n v="4000000"/>
    <n v="306825"/>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5 - ALQUILERES Y RENTAS"/>
    <s v="N"/>
    <s v="00 - N/A"/>
    <s v="10 - FONDO GENERAL"/>
    <s v="(en blanco)"/>
    <s v="99 - MULTIPROVINCIAL"/>
    <n v="470000"/>
    <n v="0"/>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370000"/>
    <n v="0"/>
  </r>
  <r>
    <s v="2024"/>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392830"/>
    <n v="600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2 - TEXTILES Y VESTUARIOS"/>
    <s v="N"/>
    <s v="00 - N/A"/>
    <s v="10 - FONDO GENERAL"/>
    <s v="(en blanco)"/>
    <s v="99 - MULTIPROVINCIAL"/>
    <n v="115302"/>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3 - PAPEL, CARTÓN E IMPRESOS"/>
    <s v="N"/>
    <s v="00 - N/A"/>
    <s v="10 - FONDO GENERAL"/>
    <s v="(en blanco)"/>
    <s v="99 - MULTIPROVINCIAL"/>
    <n v="19800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300959"/>
    <n v="174227"/>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5 - CUERO, CAUCHO Y PLÁSTICO"/>
    <s v="N"/>
    <s v="00 - N/A"/>
    <s v="10 - FONDO GENERAL"/>
    <s v="(en blanco)"/>
    <s v="99 - MULTIPROVINCIAL"/>
    <n v="22160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724494"/>
    <n v="23080.799999999999"/>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1 - REMUNERACIONES"/>
    <s v="N"/>
    <s v="00 - N/A"/>
    <s v="10 - FONDO GENERAL"/>
    <s v="(en blanco)"/>
    <s v="99 - MULTIPROVINCIAL"/>
    <n v="505422490"/>
    <n v="83370805.38000001"/>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2 - SOBRESUELDOS"/>
    <s v="N"/>
    <s v="00 - N/A"/>
    <s v="10 - FONDO GENERAL"/>
    <s v="(en blanco)"/>
    <s v="99 - MULTIPROVINCIAL"/>
    <n v="264346213"/>
    <n v="17933835"/>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9101388"/>
    <n v="12157787.640000001"/>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1 - SERVICIOS BÁSICOS"/>
    <s v="N"/>
    <s v="00 - N/A"/>
    <s v="10 - FONDO GENERAL"/>
    <s v="(en blanco)"/>
    <s v="99 - MULTIPROVINCIAL"/>
    <n v="12101531"/>
    <n v="1483751.96"/>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598125"/>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5 - ALQUILERES Y RENTAS"/>
    <s v="N"/>
    <s v="00 - N/A"/>
    <s v="10 - FONDO GENERAL"/>
    <s v="(en blanco)"/>
    <s v="99 - MULTIPROVINCIAL"/>
    <n v="2027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6 - SEGUROS"/>
    <s v="N"/>
    <s v="00 - N/A"/>
    <s v="10 - FONDO GENERAL"/>
    <s v="(en blanco)"/>
    <s v="99 - MULTIPROVINCIAL"/>
    <n v="8500000"/>
    <n v="914843.19"/>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500000"/>
    <n v="213110.1"/>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4777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2960000"/>
    <n v="3700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203000"/>
    <n v="1968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65924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1 - REMUNERACIONES"/>
    <s v="N"/>
    <s v="00 - N/A"/>
    <s v="10 - FONDO GENERAL"/>
    <s v="(en blanco)"/>
    <s v="99 - MULTIPROVINCIAL"/>
    <n v="300690790"/>
    <n v="23427817.289999995"/>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2 - SOBRESUELDOS"/>
    <s v="N"/>
    <s v="00 - N/A"/>
    <s v="10 - FONDO GENERAL"/>
    <s v="(en blanco)"/>
    <s v="99 - MULTIPROVINCIAL"/>
    <n v="111313772"/>
    <n v="50990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3631608"/>
    <n v="3495595.4099999997"/>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1 - SERVICIOS BÁSICOS"/>
    <s v="N"/>
    <s v="00 - N/A"/>
    <s v="10 - FONDO GENERAL"/>
    <s v="(en blanco)"/>
    <s v="99 - MULTIPROVINCIAL"/>
    <n v="11812420"/>
    <n v="1910557.18"/>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5 - ALQUILERES Y RENTAS"/>
    <s v="N"/>
    <s v="00 - N/A"/>
    <s v="10 - FONDO GENERAL"/>
    <s v="(en blanco)"/>
    <s v="99 - MULTIPROVINCIAL"/>
    <n v="11952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6 - SEGUROS"/>
    <s v="N"/>
    <s v="00 - N/A"/>
    <s v="10 - FONDO GENERAL"/>
    <s v="(en blanco)"/>
    <s v="99 - MULTIPROVINCIAL"/>
    <n v="11852000"/>
    <n v="554117.43000000005"/>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8844816"/>
    <n v="1770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9583048"/>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688152"/>
    <n v="996805"/>
  </r>
  <r>
    <s v="2024"/>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1 - REMUNERACIONES Y CONTRIBUCIONES"/>
    <s v="2.1.1 - REMUNERACIONES"/>
    <s v="N"/>
    <s v="00 - N/A"/>
    <s v="10 - FONDO GENERAL"/>
    <s v="(en blanco)"/>
    <s v="99 - MULTIPROVINCIAL"/>
    <n v="2840500"/>
    <n v="20000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99 - MULTIPROVINCIAL"/>
    <n v="400904"/>
    <n v="29972.89"/>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0"/>
    <n v="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s v="3 - PROTECCIÓN DEL MEDIO AMBIENTE"/>
    <s v="3.2 - Protección de la biodiversidad y ordenación de desechos"/>
    <s v="3.2.06 - Economía verde"/>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s v="3 - PROTECCIÓN DEL MEDIO AMBIENTE"/>
    <s v="3.2 - Protección de la biodiversidad y ordenación de desechos"/>
    <s v="3.2.06 - Economía verde"/>
    <s v="2.2 - CONTRATACIÓN DE SERVICIOS"/>
    <s v="2.2.3 - VIÁTICOS"/>
    <s v="N"/>
    <s v="00 - N/A"/>
    <s v="10 - FONDO GENERAL"/>
    <s v="(en blanco)"/>
    <s v="99 - MULTIPROVINCIAL"/>
    <n v="0"/>
    <n v="0"/>
  </r>
  <r>
    <s v="2024"/>
    <x v="0"/>
    <x v="0"/>
    <x v="0"/>
    <x v="0"/>
    <s v="2 - Poder Ejecutivo"/>
    <s v="0205 - MINISTERIO DE HACIENDA"/>
    <s v="0004 - DIRECCION GENERAL DE CONTRATACIONES PUBLICAS"/>
    <s v="3 - PROTECCIÓN DEL MEDIO AMBIENTE"/>
    <s v="3.2 - Protección de la biodiversidad y ordenación de desechos"/>
    <s v="3.2.06 - Economía verde"/>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s v="3 - PROTECCIÓN DEL MEDIO AMBIENTE"/>
    <s v="3.2 - Protección de la biodiversidad y ordenación de desechos"/>
    <s v="3.2.06 - Economía verde"/>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1 - REMUNERACIONES"/>
    <s v="N"/>
    <s v="00 - N/A"/>
    <s v="10 - FONDO GENERAL"/>
    <s v="(en blanco)"/>
    <s v="99 - MULTIPROVINCIAL"/>
    <n v="60969000"/>
    <n v="463950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2 - SOBRESUELDOS"/>
    <s v="N"/>
    <s v="00 - N/A"/>
    <s v="10 - FONDO GENERAL"/>
    <s v="(en blanco)"/>
    <s v="99 - MULTIPROVINCIAL"/>
    <n v="27424500"/>
    <n v="47100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992000"/>
    <n v="688405.91"/>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3 - VIÁTICOS"/>
    <s v="N"/>
    <s v="00 - N/A"/>
    <s v="10 - FONDO GENERAL"/>
    <s v="(en blanco)"/>
    <s v="99 - MULTIPROVINCIAL"/>
    <n v="1600000"/>
    <n v="655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6 - SEGUROS"/>
    <s v="N"/>
    <s v="00 - N/A"/>
    <s v="10 - FONDO GENERAL"/>
    <s v="(en blanco)"/>
    <s v="99 - MULTIPROVINCIAL"/>
    <n v="2800000"/>
    <n v="87138.2"/>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10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750000"/>
    <n v="337500"/>
  </r>
  <r>
    <s v="2024"/>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s v="4 - SERVICIOS SOCIALES"/>
    <s v="4.4 - Educación"/>
    <s v="4.4.09 - Enseñanza no atribuible a ningún nivel"/>
    <s v="2.1 - REMUNERACIONES Y CONTRIBUCIONES"/>
    <s v="2.1.1 - REMUNERACIONES"/>
    <s v="N"/>
    <s v="00 - N/A"/>
    <s v="10 - FONDO GENERAL"/>
    <s v="(en blanco)"/>
    <s v="99 - MULTIPROVINCIAL"/>
    <n v="156727160"/>
    <n v="9537136.6699999999"/>
  </r>
  <r>
    <s v="2024"/>
    <x v="0"/>
    <x v="0"/>
    <x v="0"/>
    <x v="0"/>
    <s v="2 - Poder Ejecutivo"/>
    <s v="0205 - MINISTERIO DE HACIENDA"/>
    <s v="0006 - CENTRO DE CAPACITACIÓN EN POLITICA Y GESTION FISCAL"/>
    <s v="4 - SERVICIOS SOCIALES"/>
    <s v="4.4 - Educación"/>
    <s v="4.4.09 - Enseñanza no atribuible a ningún nivel"/>
    <s v="2.1 - REMUNERACIONES Y CONTRIBUCIONES"/>
    <s v="2.1.2 - SOBRESUELDOS"/>
    <s v="N"/>
    <s v="00 - N/A"/>
    <s v="10 - FONDO GENERAL"/>
    <s v="(en blanco)"/>
    <s v="99 - MULTIPROVINCIAL"/>
    <n v="63793124"/>
    <n v="770000"/>
  </r>
  <r>
    <s v="2024"/>
    <x v="0"/>
    <x v="0"/>
    <x v="0"/>
    <x v="0"/>
    <s v="2 - Poder Ejecutivo"/>
    <s v="0205 - MINISTERIO DE HACIENDA"/>
    <s v="0006 - CENTRO DE CAPACITACIÓN EN POLITICA Y GESTION FISCAL"/>
    <s v="4 - SERVICIOS SOCIALES"/>
    <s v="4.4 - Educación"/>
    <s v="4.4.09 - Enseñanza no atribuible a ningún nivel"/>
    <s v="2.1 - REMUNERACIONES Y CONTRIBUCIONES"/>
    <s v="2.1.5 - CONTRIBUCIONES A LA SEGURIDAD SOCIAL"/>
    <s v="N"/>
    <s v="00 - N/A"/>
    <s v="10 - FONDO GENERAL"/>
    <s v="(en blanco)"/>
    <s v="99 - MULTIPROVINCIAL"/>
    <n v="19979118"/>
    <n v="1455670.74"/>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1 - SERVICIOS BÁSICOS"/>
    <s v="N"/>
    <s v="00 - N/A"/>
    <s v="10 - FONDO GENERAL"/>
    <s v="(en blanco)"/>
    <s v="99 - MULTIPROVINCIAL"/>
    <n v="8312000"/>
    <n v="617726.15999999992"/>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2 - PUBLICIDAD, IMPRESIÓN Y ENCUADERNACIÓN"/>
    <s v="N"/>
    <s v="00 - N/A"/>
    <s v="70 - DONACION EXTERNA"/>
    <s v="(en blanco)"/>
    <s v="99 - MULTIPROVINCIAL"/>
    <n v="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6 - SEGUROS"/>
    <s v="N"/>
    <s v="00 - N/A"/>
    <s v="10 - FONDO GENERAL"/>
    <s v="(en blanco)"/>
    <s v="99 - MULTIPROVINCIAL"/>
    <n v="1260000"/>
    <n v="167055.06"/>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8 - OTROS SERVICIOS NO INCLUIDOS EN CONCEPTOS ANTERIORES"/>
    <s v="N"/>
    <s v="00 - N/A"/>
    <s v="70 - DONACION EXTERNA"/>
    <s v="(en blanco)"/>
    <s v="99 - MULTIPROVINCIAL"/>
    <n v="0"/>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s v="4 - SERVICIOS SOCIALES"/>
    <s v="4.4 - Educación"/>
    <s v="4.4.09 - Enseñanza no atribuible a ningún nivel"/>
    <s v="2.2 - CONTRATACIÓN DE SERVICIOS"/>
    <s v="2.2.9 - OTRAS CONTRATACIONES DE SERVICIOS"/>
    <s v="N"/>
    <s v="00 - N/A"/>
    <s v="70 - DONACION EXTERNA"/>
    <s v="(en blanco)"/>
    <s v="99 - MULTIPROVINCIAL"/>
    <n v="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s v="4 - SERVICIOS SOCIALES"/>
    <s v="4.4 - Educación"/>
    <s v="4.4.09 - Enseñanza no atribuible a ningún nivel"/>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s v="4 - SERVICIOS SOCIALES"/>
    <s v="4.4 - Educación"/>
    <s v="4.4.99 - Planificación, gestión y supervisión de la educación"/>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s v="4 - SERVICIOS SOCIALES"/>
    <s v="4.4 - Educación"/>
    <s v="4.4.99 - Planificación, gestión y supervisión de la educación"/>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s v="4 - SERVICIOS SOCIALES"/>
    <s v="4.4 - Educación"/>
    <s v="4.4.99 - Planificación, gestión y supervisión de la educación"/>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s v="4 - SERVICIOS SOCIALES"/>
    <s v="4.4 - Educación"/>
    <s v="4.4.99 - Planificación, gestión y supervisión de la educación"/>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s v="4 - SERVICIOS SOCIALES"/>
    <s v="4.4 - Educación"/>
    <s v="4.4.99 - Planificación, gestión y supervisión de la educación"/>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1 - REMUNERACIONES"/>
    <s v="N"/>
    <s v="00 - N/A"/>
    <s v="10 - FONDO GENERAL"/>
    <s v="(en blanco)"/>
    <s v="99 - MULTIPROVINCIAL"/>
    <n v="230599436"/>
    <n v="15665097.369999999"/>
  </r>
  <r>
    <s v="2024"/>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2 - SOBRESUELDOS"/>
    <s v="N"/>
    <s v="00 - N/A"/>
    <s v="10 - FONDO GENERAL"/>
    <s v="(en blanco)"/>
    <s v="99 - MULTIPROVINCIAL"/>
    <n v="82609841"/>
    <n v="474950"/>
  </r>
  <r>
    <s v="2024"/>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8025423"/>
    <n v="2352326.3199999998"/>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12620501"/>
    <n v="906637.6"/>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3 - VIÁTICOS"/>
    <s v="N"/>
    <s v="00 - N/A"/>
    <s v="10 - FONDO GENERAL"/>
    <s v="(en blanco)"/>
    <s v="99 - MULTIPROVINCIAL"/>
    <n v="475000"/>
    <n v="0"/>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4 - TRANSPORTE Y ALMACENAJE"/>
    <s v="N"/>
    <s v="00 - N/A"/>
    <s v="10 - FONDO GENERAL"/>
    <s v="(en blanco)"/>
    <s v="99 - MULTIPROVINCIAL"/>
    <n v="958742"/>
    <n v="64298.61"/>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5 - ALQUILERES Y RENTAS"/>
    <s v="N"/>
    <s v="00 - N/A"/>
    <s v="10 - FONDO GENERAL"/>
    <s v="(en blanco)"/>
    <s v="99 - MULTIPROVINCIAL"/>
    <n v="3306536"/>
    <n v="398200"/>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6 - SEGUROS"/>
    <s v="N"/>
    <s v="00 - N/A"/>
    <s v="10 - FONDO GENERAL"/>
    <s v="(en blanco)"/>
    <s v="99 - MULTIPROVINCIAL"/>
    <n v="16398652"/>
    <n v="915694.1100000001"/>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5379500"/>
    <n v="30564.38"/>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3006960"/>
    <n v="26900"/>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0"/>
  </r>
  <r>
    <s v="2024"/>
    <x v="0"/>
    <x v="0"/>
    <x v="0"/>
    <x v="0"/>
    <s v="2 - Poder Ejecutivo"/>
    <s v="0205 - MINISTERIO DE HACIENDA"/>
    <s v="0008 - TESORERIA NACION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8987815"/>
    <n v="638874.71"/>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606000"/>
    <n v="9694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2 - TEXTILES Y VESTUARIOS"/>
    <s v="N"/>
    <s v="00 - N/A"/>
    <s v="10 - FONDO GENERAL"/>
    <s v="(en blanco)"/>
    <s v="99 - MULTIPROVINCIAL"/>
    <n v="761296"/>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3 - PAPEL, CARTÓN E IMPRESOS"/>
    <s v="N"/>
    <s v="00 - N/A"/>
    <s v="10 - FONDO GENERAL"/>
    <s v="(en blanco)"/>
    <s v="99 - MULTIPROVINCIAL"/>
    <n v="55070784"/>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4 - PRODUCTOS FARMACÉUTICOS"/>
    <s v="N"/>
    <s v="00 - N/A"/>
    <s v="10 - FONDO GENERAL"/>
    <s v="(en blanco)"/>
    <s v="99 - MULTIPROVINCIAL"/>
    <n v="69770"/>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5 - CUERO, CAUCHO Y PLÁSTICO"/>
    <s v="N"/>
    <s v="00 - N/A"/>
    <s v="10 - FONDO GENERAL"/>
    <s v="(en blanco)"/>
    <s v="99 - MULTIPROVINCIAL"/>
    <n v="1030727"/>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8963480"/>
    <n v="33354.82"/>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1 - REMUNERACIONES"/>
    <s v="N"/>
    <s v="00 - N/A"/>
    <s v="10 - FONDO GENERAL"/>
    <s v="(en blanco)"/>
    <s v="99 - MULTIPROVINCIAL"/>
    <n v="329230394"/>
    <n v="34861448"/>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2 - SOBRESUELDOS"/>
    <s v="N"/>
    <s v="00 - N/A"/>
    <s v="10 - FONDO GENERAL"/>
    <s v="(en blanco)"/>
    <s v="99 - MULTIPROVINCIAL"/>
    <n v="118305169"/>
    <n v="94800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3429680"/>
    <n v="5281864.87"/>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1 - SERVICIOS BÁSICOS"/>
    <s v="N"/>
    <s v="00 - N/A"/>
    <s v="10 - FONDO GENERAL"/>
    <s v="(en blanco)"/>
    <s v="99 - MULTIPROVINCIAL"/>
    <n v="10020000"/>
    <n v="857786.33"/>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5 - ALQUILERES Y RENTAS"/>
    <s v="N"/>
    <s v="00 - N/A"/>
    <s v="10 - FONDO GENERAL"/>
    <s v="(en blanco)"/>
    <s v="99 - MULTIPROVINCIAL"/>
    <n v="4611788"/>
    <n v="6800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6 - SEGUROS"/>
    <s v="N"/>
    <s v="00 - N/A"/>
    <s v="10 - FONDO GENERAL"/>
    <s v="(en blanco)"/>
    <s v="99 - MULTIPROVINCIAL"/>
    <n v="3720000"/>
    <n v="54026.5"/>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433800"/>
    <n v="107526"/>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368300"/>
    <n v="32172"/>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8573500"/>
    <n v="157383.88"/>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3538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334880"/>
    <n v="58654.26"/>
  </r>
  <r>
    <s v="2024"/>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4"/>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1 - REMUNERACIONES"/>
    <s v="N"/>
    <s v="00 - N/A"/>
    <s v="10 - FONDO GENERAL"/>
    <s v="(en blanco)"/>
    <s v="99 - MULTIPROVINCIAL"/>
    <n v="386658528"/>
    <n v="53362320.969999999"/>
  </r>
  <r>
    <s v="2024"/>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2 - SOBRESUELDOS"/>
    <s v="N"/>
    <s v="00 - N/A"/>
    <s v="10 - FONDO GENERAL"/>
    <s v="(en blanco)"/>
    <s v="99 - MULTIPROVINCIAL"/>
    <n v="159542824"/>
    <n v="3366000"/>
  </r>
  <r>
    <s v="2024"/>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8798648"/>
    <n v="8001362.9199999999"/>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1 - SERVICIOS BÁSICOS"/>
    <s v="N"/>
    <s v="00 - N/A"/>
    <s v="10 - FONDO GENERAL"/>
    <s v="(en blanco)"/>
    <s v="99 - MULTIPROVINCIAL"/>
    <n v="17075536"/>
    <n v="902147.80999999994"/>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3 - VIÁTICOS"/>
    <s v="N"/>
    <s v="00 - N/A"/>
    <s v="10 - FONDO GENERAL"/>
    <s v="(en blanco)"/>
    <s v="99 - MULTIPROVINCIAL"/>
    <n v="500000"/>
    <n v="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5 - ALQUILERES Y RENTAS"/>
    <s v="N"/>
    <s v="00 - N/A"/>
    <s v="10 - FONDO GENERAL"/>
    <s v="(en blanco)"/>
    <s v="99 - MULTIPROVINCIAL"/>
    <n v="3223760"/>
    <n v="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6 - SEGUROS"/>
    <s v="N"/>
    <s v="00 - N/A"/>
    <s v="10 - FONDO GENERAL"/>
    <s v="(en blanco)"/>
    <s v="99 - MULTIPROVINCIAL"/>
    <n v="19000000"/>
    <n v="987210.45"/>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475000"/>
    <n v="2500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020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826188"/>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2 - TEXTILES Y VESTUARIOS"/>
    <s v="N"/>
    <s v="00 - N/A"/>
    <s v="10 - FONDO GENERAL"/>
    <s v="(en blanco)"/>
    <s v="99 - MULTIPROVINCIAL"/>
    <n v="1399801"/>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456795"/>
    <n v="25657.06"/>
  </r>
  <r>
    <s v="2024"/>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1 - REMUNERACIONES"/>
    <s v="N"/>
    <s v="00 - N/A"/>
    <s v="10 - FONDO GENERAL"/>
    <s v="(en blanco)"/>
    <s v="99 - MULTIPROVINCIAL"/>
    <n v="55265000"/>
    <n v="3765000"/>
  </r>
  <r>
    <s v="2024"/>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2 - SOBRESUELDOS"/>
    <s v="N"/>
    <s v="00 - N/A"/>
    <s v="10 - FONDO GENERAL"/>
    <s v="(en blanco)"/>
    <s v="99 - MULTIPROVINCIAL"/>
    <n v="23980390"/>
    <n v="423000"/>
  </r>
  <r>
    <s v="2024"/>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848227"/>
    <n v="550151.55000000005"/>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1 - SERVICIOS BÁSICOS"/>
    <s v="N"/>
    <s v="00 - N/A"/>
    <s v="10 - FONDO GENERAL"/>
    <s v="(en blanco)"/>
    <s v="99 - MULTIPROVINCIAL"/>
    <n v="260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3 - VIÁTICOS"/>
    <s v="N"/>
    <s v="00 - N/A"/>
    <s v="10 - FONDO GENERAL"/>
    <s v="(en blanco)"/>
    <s v="99 - MULTIPROVINCIAL"/>
    <n v="2600000"/>
    <n v="24711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5 - ALQUILERES Y RENTAS"/>
    <s v="N"/>
    <s v="00 - N/A"/>
    <s v="10 - FONDO GENERAL"/>
    <s v="(en blanco)"/>
    <s v="99 - MULTIPROVINCIAL"/>
    <n v="3250000"/>
    <n v="5600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6 - SEGUROS"/>
    <s v="N"/>
    <s v="00 - N/A"/>
    <s v="10 - FONDO GENERAL"/>
    <s v="(en blanco)"/>
    <s v="99 - MULTIPROVINCIAL"/>
    <n v="1000000"/>
    <n v="19823.88"/>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718100"/>
    <n v="439000"/>
  </r>
  <r>
    <s v="2024"/>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1 - REMUNERACIONES"/>
    <s v="N"/>
    <s v="00 - N/A"/>
    <s v="10 - FONDO GENERAL"/>
    <s v="(en blanco)"/>
    <s v="99 - MULTIPROVINCIAL"/>
    <n v="333561192"/>
    <n v="2485515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2 - SOBRESUELDOS"/>
    <s v="N"/>
    <s v="00 - N/A"/>
    <s v="10 - FONDO GENERAL"/>
    <s v="(en blanco)"/>
    <s v="99 - MULTIPROVINCIAL"/>
    <n v="151045127"/>
    <n v="236200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5387304"/>
    <n v="3775679.61"/>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1 - SERVICIOS BÁSICOS"/>
    <s v="N"/>
    <s v="00 - N/A"/>
    <s v="10 - FONDO GENERAL"/>
    <s v="(en blanco)"/>
    <s v="99 - MULTIPROVINCIAL"/>
    <n v="13243309"/>
    <n v="1821469.48"/>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800000"/>
    <n v="8260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3 - VIÁTICOS"/>
    <s v="N"/>
    <s v="00 - N/A"/>
    <s v="10 - FONDO GENERAL"/>
    <s v="(en blanco)"/>
    <s v="99 - MULTIPROVINCIAL"/>
    <n v="1200000"/>
    <n v="3000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5 - ALQUILERES Y RENTAS"/>
    <s v="N"/>
    <s v="00 - N/A"/>
    <s v="10 - FONDO GENERAL"/>
    <s v="(en blanco)"/>
    <s v="99 - MULTIPROVINCIAL"/>
    <n v="36757200"/>
    <n v="5961610.1600000001"/>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6 - SEGUROS"/>
    <s v="N"/>
    <s v="00 - N/A"/>
    <s v="10 - FONDO GENERAL"/>
    <s v="(en blanco)"/>
    <s v="99 - MULTIPROVINCIAL"/>
    <n v="6785111"/>
    <n v="909122.58"/>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75000"/>
    <n v="120638.39"/>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113915"/>
    <n v="27590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200000"/>
    <n v="7772"/>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1300000"/>
    <n v="969500"/>
  </r>
  <r>
    <s v="2024"/>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465000"/>
    <n v="0"/>
  </r>
  <r>
    <s v="2024"/>
    <x v="0"/>
    <x v="0"/>
    <x v="0"/>
    <x v="0"/>
    <s v="2 - Poder Ejecutivo"/>
    <s v="0206 - MINISTERIO DE EDUCACIÓN"/>
    <s v="0001 - MINISTERIO DE EDUCACION"/>
    <s v="3 - PROTECCIÓN DEL MEDIO AMBIENTE"/>
    <s v="3.3 - Cambio Climático"/>
    <s v="3.3.03 - Conocimiento del riesgo de desastres climáticos"/>
    <s v="2.1 - REMUNERACIONES Y CONTRIBUCIONES"/>
    <s v="2.1.1 - REMUNERACIONES"/>
    <s v="N"/>
    <s v="00 - N/A"/>
    <s v="10 - FONDO GENERAL"/>
    <s v="(en blanco)"/>
    <s v="99 - MULTIPROVINCIAL"/>
    <n v="17706568"/>
    <n v="1290115.72"/>
  </r>
  <r>
    <s v="2024"/>
    <x v="0"/>
    <x v="0"/>
    <x v="0"/>
    <x v="0"/>
    <s v="2 - Poder Ejecutivo"/>
    <s v="0206 - MINISTERIO DE EDUCACIÓN"/>
    <s v="0001 - MINISTERIO DE EDUCACION"/>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2496073"/>
    <n v="195291.31000000003"/>
  </r>
  <r>
    <s v="2024"/>
    <x v="0"/>
    <x v="0"/>
    <x v="0"/>
    <x v="0"/>
    <s v="2 - Poder Ejecutivo"/>
    <s v="0206 - MINISTERIO DE EDUCACIÓN"/>
    <s v="0001 - MINISTERIO DE EDUCACION"/>
    <s v="3 - PROTECCIÓN DEL MEDIO AMBIENTE"/>
    <s v="3.3 - Cambio Climático"/>
    <s v="3.3.03 - Conocimiento del riesgo de desastres climáticos"/>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s v="3 - PROTECCIÓN DEL MEDIO AMBIENTE"/>
    <s v="3.3 - Cambio Climático"/>
    <s v="3.3.03 - Conocimiento del riesgo de desastres climáticos"/>
    <s v="2.2 - CONTRATACIÓN DE SERVICIOS"/>
    <s v="2.2.3 - VIÁTICOS"/>
    <s v="N"/>
    <s v="00 - N/A"/>
    <s v="10 - FONDO GENERAL"/>
    <s v="(en blanco)"/>
    <s v="99 - MULTIPROVINCIAL"/>
    <n v="5094500"/>
    <n v="0"/>
  </r>
  <r>
    <s v="2024"/>
    <x v="0"/>
    <x v="0"/>
    <x v="0"/>
    <x v="0"/>
    <s v="2 - Poder Ejecutivo"/>
    <s v="0206 - MINISTERIO DE EDUCACIÓN"/>
    <s v="0001 - MINISTERIO DE EDUCACION"/>
    <s v="3 - PROTECCIÓN DEL MEDIO AMBIENTE"/>
    <s v="3.3 - Cambio Climático"/>
    <s v="3.3.03 - Conocimiento del riesgo de desastres climáticos"/>
    <s v="2.2 - CONTRATACIÓN DE SERVICIOS"/>
    <s v="2.2.4 - TRANSPORTE Y ALMACENAJE"/>
    <s v="N"/>
    <s v="00 - N/A"/>
    <s v="10 - FONDO GENERAL"/>
    <s v="(en blanco)"/>
    <s v="99 - MULTIPROVINCIAL"/>
    <n v="3250280"/>
    <n v="0"/>
  </r>
  <r>
    <s v="2024"/>
    <x v="0"/>
    <x v="0"/>
    <x v="0"/>
    <x v="0"/>
    <s v="2 - Poder Ejecutivo"/>
    <s v="0206 - MINISTERIO DE EDUCACIÓN"/>
    <s v="0001 - MINISTERIO DE EDUCACION"/>
    <s v="3 - PROTECCIÓN DEL MEDIO AMBIENTE"/>
    <s v="3.3 - Cambio Climático"/>
    <s v="3.3.03 - Conocimiento del riesgo de desastres climáticos"/>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s v="3 - PROTECCIÓN DEL MEDIO AMBIENTE"/>
    <s v="3.3 - Cambio Climático"/>
    <s v="3.3.03 - Conocimiento del riesgo de desastres climáticos"/>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s v="3 - PROTECCIÓN DEL MEDIO AMBIENTE"/>
    <s v="3.3 - Cambio Climático"/>
    <s v="3.3.03 - Conocimiento del riesgo de desastres climáticos"/>
    <s v="2.3 - MATERIALES Y SUMINISTROS"/>
    <s v="2.3.2 - TEXTILES Y VESTUARIOS"/>
    <s v="N"/>
    <s v="00 - N/A"/>
    <s v="10 - FONDO GENERAL"/>
    <s v="(en blanco)"/>
    <s v="99 - MULTIPROVINCIAL"/>
    <n v="202950"/>
    <n v="0"/>
  </r>
  <r>
    <s v="2024"/>
    <x v="0"/>
    <x v="0"/>
    <x v="0"/>
    <x v="0"/>
    <s v="2 - Poder Ejecutivo"/>
    <s v="0206 - MINISTERIO DE EDUCACIÓN"/>
    <s v="0001 - MINISTERIO DE EDUCACION"/>
    <s v="3 - PROTECCIÓN DEL MEDIO AMBIENTE"/>
    <s v="3.3 - Cambio Climático"/>
    <s v="3.3.03 - Conocimiento del riesgo de desastres climáticos"/>
    <s v="2.3 - MATERIALES Y SUMINISTROS"/>
    <s v="2.3.3 - PAPEL, CARTÓN E IMPRESOS"/>
    <s v="N"/>
    <s v="00 - N/A"/>
    <s v="10 - FONDO GENERAL"/>
    <s v="(en blanco)"/>
    <s v="99 - MULTIPROVINCIAL"/>
    <n v="625000"/>
    <n v="0"/>
  </r>
  <r>
    <s v="2024"/>
    <x v="0"/>
    <x v="0"/>
    <x v="0"/>
    <x v="0"/>
    <s v="2 - Poder Ejecutivo"/>
    <s v="0206 - MINISTERIO DE EDUCACIÓN"/>
    <s v="0001 - MINISTERIO DE EDUCACION"/>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s v="4 - SERVICIOS SOCIALES"/>
    <s v="4.4 - Educación"/>
    <s v="4.4.01 - Educación inicial"/>
    <s v="2.1 - REMUNERACIONES Y CONTRIBUCIONES"/>
    <s v="2.1.1 - REMUNERACIONES"/>
    <s v="N"/>
    <s v="00 - N/A"/>
    <s v="10 - FONDO GENERAL"/>
    <s v="(en blanco)"/>
    <s v="99 - MULTIPROVINCIAL"/>
    <n v="703518816"/>
    <n v="50760800.420000002"/>
  </r>
  <r>
    <s v="2024"/>
    <x v="0"/>
    <x v="0"/>
    <x v="0"/>
    <x v="0"/>
    <s v="2 - Poder Ejecutivo"/>
    <s v="0206 - MINISTERIO DE EDUCACIÓN"/>
    <s v="0001 - MINISTERIO DE EDUCACION"/>
    <s v="4 - SERVICIOS SOCIALES"/>
    <s v="4.4 - Educación"/>
    <s v="4.4.01 - Educación inicial"/>
    <s v="2.1 - REMUNERACIONES Y CONTRIBUCIONES"/>
    <s v="2.1.5 - CONTRIBUCIONES A LA SEGURIDAD SOCIAL"/>
    <s v="N"/>
    <s v="00 - N/A"/>
    <s v="10 - FONDO GENERAL"/>
    <s v="(en blanco)"/>
    <s v="99 - MULTIPROVINCIAL"/>
    <n v="108724045"/>
    <n v="8606081.5300000012"/>
  </r>
  <r>
    <s v="2024"/>
    <x v="0"/>
    <x v="0"/>
    <x v="0"/>
    <x v="0"/>
    <s v="2 - Poder Ejecutivo"/>
    <s v="0206 - MINISTERIO DE EDUCACIÓN"/>
    <s v="0001 - MINISTERIO DE EDUCACION"/>
    <s v="4 - SERVICIOS SOCIALES"/>
    <s v="4.4 - Educación"/>
    <s v="4.4.01 - Educación inicial"/>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s v="4 - SERVICIOS SOCIALES"/>
    <s v="4.4 - Educación"/>
    <s v="4.4.01 - Educación inicial"/>
    <s v="2.2 - CONTRATACIÓN DE SERVICIOS"/>
    <s v="2.2.3 - VIÁTICOS"/>
    <s v="N"/>
    <s v="00 - N/A"/>
    <s v="10 - FONDO GENERAL"/>
    <s v="(en blanco)"/>
    <s v="99 - MULTIPROVINCIAL"/>
    <n v="1558000"/>
    <n v="0"/>
  </r>
  <r>
    <s v="2024"/>
    <x v="0"/>
    <x v="0"/>
    <x v="0"/>
    <x v="0"/>
    <s v="2 - Poder Ejecutivo"/>
    <s v="0206 - MINISTERIO DE EDUCACIÓN"/>
    <s v="0001 - MINISTERIO DE EDUCACION"/>
    <s v="4 - SERVICIOS SOCIALES"/>
    <s v="4.4 - Educación"/>
    <s v="4.4.01 - Educación inicial"/>
    <s v="2.2 - CONTRATACIÓN DE SERVICIOS"/>
    <s v="2.2.4 - TRANSPORTE Y ALMACENAJE"/>
    <s v="N"/>
    <s v="00 - N/A"/>
    <s v="10 - FONDO GENERAL"/>
    <s v="(en blanco)"/>
    <s v="99 - MULTIPROVINCIAL"/>
    <n v="11354000"/>
    <n v="0"/>
  </r>
  <r>
    <s v="2024"/>
    <x v="0"/>
    <x v="0"/>
    <x v="0"/>
    <x v="0"/>
    <s v="2 - Poder Ejecutivo"/>
    <s v="0206 - MINISTERIO DE EDUCACIÓN"/>
    <s v="0001 - MINISTERIO DE EDUCACION"/>
    <s v="4 - SERVICIOS SOCIALES"/>
    <s v="4.4 - Educación"/>
    <s v="4.4.01 - Educación inicial"/>
    <s v="2.2 - CONTRATACIÓN DE SERVICIOS"/>
    <s v="2.2.5 - ALQUILERES Y RENTAS"/>
    <s v="N"/>
    <s v="00 - N/A"/>
    <s v="10 - FONDO GENERAL"/>
    <s v="(en blanco)"/>
    <s v="99 - MULTIPROVINCIAL"/>
    <n v="2147200"/>
    <n v="0"/>
  </r>
  <r>
    <s v="2024"/>
    <x v="0"/>
    <x v="0"/>
    <x v="0"/>
    <x v="0"/>
    <s v="2 - Poder Ejecutivo"/>
    <s v="0206 - MINISTERIO DE EDUCACIÓN"/>
    <s v="0001 - MINISTERIO DE EDUCACION"/>
    <s v="4 - SERVICIOS SOCIALES"/>
    <s v="4.4 - Educación"/>
    <s v="4.4.01 - Educación inicial"/>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s v="4 - SERVICIOS SOCIALES"/>
    <s v="4.4 - Educación"/>
    <s v="4.4.01 - Educación inicial"/>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s v="4 - SERVICIOS SOCIALES"/>
    <s v="4.4 - Educación"/>
    <s v="4.4.01 - Educación inicial"/>
    <s v="2.3 - MATERIALES Y SUMINISTROS"/>
    <s v="2.3.2 - TEXTILES Y VESTUARIOS"/>
    <s v="N"/>
    <s v="00 - N/A"/>
    <s v="10 - FONDO GENERAL"/>
    <s v="(en blanco)"/>
    <s v="99 - MULTIPROVINCIAL"/>
    <n v="1818500"/>
    <n v="0"/>
  </r>
  <r>
    <s v="2024"/>
    <x v="0"/>
    <x v="0"/>
    <x v="0"/>
    <x v="0"/>
    <s v="2 - Poder Ejecutivo"/>
    <s v="0206 - MINISTERIO DE EDUCACIÓN"/>
    <s v="0001 - MINISTERIO DE EDUCACION"/>
    <s v="4 - SERVICIOS SOCIALES"/>
    <s v="4.4 - Educación"/>
    <s v="4.4.01 - Educación inicial"/>
    <s v="2.3 - MATERIALES Y SUMINISTROS"/>
    <s v="2.3.3 - PAPEL, CARTÓN E IMPRESOS"/>
    <s v="N"/>
    <s v="00 - N/A"/>
    <s v="10 - FONDO GENERAL"/>
    <s v="(en blanco)"/>
    <s v="99 - MULTIPROVINCIAL"/>
    <n v="112897895"/>
    <n v="0"/>
  </r>
  <r>
    <s v="2024"/>
    <x v="0"/>
    <x v="0"/>
    <x v="0"/>
    <x v="0"/>
    <s v="2 - Poder Ejecutivo"/>
    <s v="0206 - MINISTERIO DE EDUCACIÓN"/>
    <s v="0001 - MINISTERIO DE EDUCACION"/>
    <s v="4 - SERVICIOS SOCIALES"/>
    <s v="4.4 - Educación"/>
    <s v="4.4.01 - Educación inicial"/>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s v="4 - SERVICIOS SOCIALES"/>
    <s v="4.4 - Educación"/>
    <s v="4.4.01 - Educación inicial"/>
    <s v="2.3 - MATERIALES Y SUMINISTROS"/>
    <s v="2.3.9 - PRODUCTOS Y ÚTILES VARIOS"/>
    <s v="N"/>
    <s v="00 - N/A"/>
    <s v="10 - FONDO GENERAL"/>
    <s v="(en blanco)"/>
    <s v="99 - MULTIPROVINCIAL"/>
    <n v="61914085"/>
    <n v="0"/>
  </r>
  <r>
    <s v="2024"/>
    <x v="0"/>
    <x v="0"/>
    <x v="0"/>
    <x v="0"/>
    <s v="2 - Poder Ejecutivo"/>
    <s v="0206 - MINISTERIO DE EDUCACIÓN"/>
    <s v="0001 - MINISTERIO DE EDUCACION"/>
    <s v="4 - SERVICIOS SOCIALES"/>
    <s v="4.4 - Educación"/>
    <s v="4.4.02 - Educación primaria"/>
    <s v="2.1 - REMUNERACIONES Y CONTRIBUCIONES"/>
    <s v="2.1.1 - REMUNERACIONES"/>
    <s v="N"/>
    <s v="00 - N/A"/>
    <s v="10 - FONDO GENERAL"/>
    <s v="(en blanco)"/>
    <s v="99 - MULTIPROVINCIAL"/>
    <n v="78567920635"/>
    <n v="5996946611.4899988"/>
  </r>
  <r>
    <s v="2024"/>
    <x v="0"/>
    <x v="0"/>
    <x v="0"/>
    <x v="0"/>
    <s v="2 - Poder Ejecutivo"/>
    <s v="0206 - MINISTERIO DE EDUCACIÓN"/>
    <s v="0001 - MINISTERIO DE EDUCACION"/>
    <s v="4 - SERVICIOS SOCIALES"/>
    <s v="4.4 - Educación"/>
    <s v="4.4.02 - Educación primaria"/>
    <s v="2.1 - REMUNERACIONES Y CONTRIBUCIONES"/>
    <s v="2.1.5 - CONTRIBUCIONES A LA SEGURIDAD SOCIAL"/>
    <s v="N"/>
    <s v="00 - N/A"/>
    <s v="10 - FONDO GENERAL"/>
    <s v="(en blanco)"/>
    <s v="99 - MULTIPROVINCIAL"/>
    <n v="12491666472"/>
    <n v="1023936341.4300001"/>
  </r>
  <r>
    <s v="2024"/>
    <x v="0"/>
    <x v="0"/>
    <x v="0"/>
    <x v="0"/>
    <s v="2 - Poder Ejecutivo"/>
    <s v="0206 - MINISTERIO DE EDUCACIÓN"/>
    <s v="0001 - MINISTERIO DE EDUCACION"/>
    <s v="4 - SERVICIOS SOCIALES"/>
    <s v="4.4 - Educación"/>
    <s v="4.4.02 - Educación primaria"/>
    <s v="2.2 - CONTRATACIÓN DE SERVICIOS"/>
    <s v="2.2.2 - PUBLICIDAD, IMPRESIÓN Y ENCUADERNACIÓN"/>
    <s v="N"/>
    <s v="00 - N/A"/>
    <s v="10 - FONDO GENERAL"/>
    <s v="(en blanco)"/>
    <s v="99 - MULTIPROVINCIAL"/>
    <n v="134157500"/>
    <n v="14830234"/>
  </r>
  <r>
    <s v="2024"/>
    <x v="0"/>
    <x v="0"/>
    <x v="0"/>
    <x v="0"/>
    <s v="2 - Poder Ejecutivo"/>
    <s v="0206 - MINISTERIO DE EDUCACIÓN"/>
    <s v="0001 - MINISTERIO DE EDUCACION"/>
    <s v="4 - SERVICIOS SOCIALES"/>
    <s v="4.4 - Educación"/>
    <s v="4.4.02 - Educación primaria"/>
    <s v="2.2 - CONTRATACIÓN DE SERVICIOS"/>
    <s v="2.2.3 - VIÁTICOS"/>
    <s v="N"/>
    <s v="00 - N/A"/>
    <s v="10 - FONDO GENERAL"/>
    <s v="(en blanco)"/>
    <s v="99 - MULTIPROVINCIAL"/>
    <n v="171287750"/>
    <n v="0"/>
  </r>
  <r>
    <s v="2024"/>
    <x v="0"/>
    <x v="0"/>
    <x v="0"/>
    <x v="0"/>
    <s v="2 - Poder Ejecutivo"/>
    <s v="0206 - MINISTERIO DE EDUCACIÓN"/>
    <s v="0001 - MINISTERIO DE EDUCACION"/>
    <s v="4 - SERVICIOS SOCIALES"/>
    <s v="4.4 - Educación"/>
    <s v="4.4.02 - Educación primaria"/>
    <s v="2.2 - CONTRATACIÓN DE SERVICIOS"/>
    <s v="2.2.4 - TRANSPORTE Y ALMACENAJE"/>
    <s v="N"/>
    <s v="00 - N/A"/>
    <s v="10 - FONDO GENERAL"/>
    <s v="(en blanco)"/>
    <s v="99 - MULTIPROVINCIAL"/>
    <n v="4427000"/>
    <n v="0"/>
  </r>
  <r>
    <s v="2024"/>
    <x v="0"/>
    <x v="0"/>
    <x v="0"/>
    <x v="0"/>
    <s v="2 - Poder Ejecutivo"/>
    <s v="0206 - MINISTERIO DE EDUCACIÓN"/>
    <s v="0001 - MINISTERIO DE EDUCACION"/>
    <s v="4 - SERVICIOS SOCIALES"/>
    <s v="4.4 - Educación"/>
    <s v="4.4.02 - Educación primaria"/>
    <s v="2.2 - CONTRATACIÓN DE SERVICIOS"/>
    <s v="2.2.5 - ALQUILERES Y RENTAS"/>
    <s v="N"/>
    <s v="00 - N/A"/>
    <s v="10 - FONDO GENERAL"/>
    <s v="(en blanco)"/>
    <s v="99 - MULTIPROVINCIAL"/>
    <n v="8066500"/>
    <n v="0"/>
  </r>
  <r>
    <s v="2024"/>
    <x v="0"/>
    <x v="0"/>
    <x v="0"/>
    <x v="0"/>
    <s v="2 - Poder Ejecutivo"/>
    <s v="0206 - MINISTERIO DE EDUCACIÓN"/>
    <s v="0001 - MINISTERIO DE EDUCACION"/>
    <s v="4 - SERVICIOS SOCIALES"/>
    <s v="4.4 - Educación"/>
    <s v="4.4.02 - Educación primaria"/>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s v="4 - SERVICIOS SOCIALES"/>
    <s v="4.4 - Educación"/>
    <s v="4.4.02 - Educación primaria"/>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s v="4 - SERVICIOS SOCIALES"/>
    <s v="4.4 - Educación"/>
    <s v="4.4.02 - Educación primaria"/>
    <s v="2.3 - MATERIALES Y SUMINISTROS"/>
    <s v="2.3.2 - TEXTILES Y VESTUARIOS"/>
    <s v="N"/>
    <s v="00 - N/A"/>
    <s v="10 - FONDO GENERAL"/>
    <s v="(en blanco)"/>
    <s v="99 - MULTIPROVINCIAL"/>
    <n v="70000"/>
    <n v="0"/>
  </r>
  <r>
    <s v="2024"/>
    <x v="0"/>
    <x v="0"/>
    <x v="0"/>
    <x v="0"/>
    <s v="2 - Poder Ejecutivo"/>
    <s v="0206 - MINISTERIO DE EDUCACIÓN"/>
    <s v="0001 - MINISTERIO DE EDUCACION"/>
    <s v="4 - SERVICIOS SOCIALES"/>
    <s v="4.4 - Educación"/>
    <s v="4.4.02 - Educación primaria"/>
    <s v="2.3 - MATERIALES Y SUMINISTROS"/>
    <s v="2.3.3 - PAPEL, CARTÓN E IMPRESOS"/>
    <s v="N"/>
    <s v="00 - N/A"/>
    <s v="10 - FONDO GENERAL"/>
    <s v="(en blanco)"/>
    <s v="99 - MULTIPROVINCIAL"/>
    <n v="1512100000"/>
    <n v="0"/>
  </r>
  <r>
    <s v="2024"/>
    <x v="0"/>
    <x v="0"/>
    <x v="0"/>
    <x v="0"/>
    <s v="2 - Poder Ejecutivo"/>
    <s v="0206 - MINISTERIO DE EDUCACIÓN"/>
    <s v="0001 - MINISTERIO DE EDUCACION"/>
    <s v="4 - SERVICIOS SOCIALES"/>
    <s v="4.4 - Educación"/>
    <s v="4.4.02 - Educación primaria"/>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s v="4 - SERVICIOS SOCIALES"/>
    <s v="4.4 - Educación"/>
    <s v="4.4.02 - Educación primaria"/>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s v="4 - SERVICIOS SOCIALES"/>
    <s v="4.4 - Educación"/>
    <s v="4.4.02 - Educación primaria"/>
    <s v="2.3 - MATERIALES Y SUMINISTROS"/>
    <s v="2.3.9 - PRODUCTOS Y ÚTILES VARIOS"/>
    <s v="N"/>
    <s v="00 - N/A"/>
    <s v="10 - FONDO GENERAL"/>
    <s v="(en blanco)"/>
    <s v="99 - MULTIPROVINCIAL"/>
    <n v="152300000"/>
    <n v="0"/>
  </r>
  <r>
    <s v="2024"/>
    <x v="0"/>
    <x v="0"/>
    <x v="0"/>
    <x v="0"/>
    <s v="2 - Poder Ejecutivo"/>
    <s v="0206 - MINISTERIO DE EDUCACIÓN"/>
    <s v="0001 - MINISTERIO DE EDUCACION"/>
    <s v="4 - SERVICIOS SOCIALES"/>
    <s v="4.4 - Educación"/>
    <s v="4.4.03 - Educación secundaria"/>
    <s v="2.1 - REMUNERACIONES Y CONTRIBUCIONES"/>
    <s v="2.1.1 - REMUNERACIONES"/>
    <s v="N"/>
    <s v="00 - N/A"/>
    <s v="10 - FONDO GENERAL"/>
    <s v="(en blanco)"/>
    <s v="99 - MULTIPROVINCIAL"/>
    <n v="23328544958"/>
    <n v="1762529066.6200004"/>
  </r>
  <r>
    <s v="2024"/>
    <x v="0"/>
    <x v="0"/>
    <x v="0"/>
    <x v="0"/>
    <s v="2 - Poder Ejecutivo"/>
    <s v="0206 - MINISTERIO DE EDUCACIÓN"/>
    <s v="0001 - MINISTERIO DE EDUCACION"/>
    <s v="4 - SERVICIOS SOCIALES"/>
    <s v="4.4 - Educación"/>
    <s v="4.4.03 - Educación secundaria"/>
    <s v="2.1 - REMUNERACIONES Y CONTRIBUCIONES"/>
    <s v="2.1.5 - CONTRIBUCIONES A LA SEGURIDAD SOCIAL"/>
    <s v="N"/>
    <s v="00 - N/A"/>
    <s v="10 - FONDO GENERAL"/>
    <s v="(en blanco)"/>
    <s v="99 - MULTIPROVINCIAL"/>
    <n v="3727003102"/>
    <n v="301228319.88999999"/>
  </r>
  <r>
    <s v="2024"/>
    <x v="0"/>
    <x v="0"/>
    <x v="0"/>
    <x v="0"/>
    <s v="2 - Poder Ejecutivo"/>
    <s v="0206 - MINISTERIO DE EDUCACIÓN"/>
    <s v="0001 - MINISTERIO DE EDUCACION"/>
    <s v="4 - SERVICIOS SOCIALES"/>
    <s v="4.4 - Educación"/>
    <s v="4.4.03 - Educación secundaria"/>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s v="4 - SERVICIOS SOCIALES"/>
    <s v="4.4 - Educación"/>
    <s v="4.4.03 - Educación secundaria"/>
    <s v="2.2 - CONTRATACIÓN DE SERVICIOS"/>
    <s v="2.2.3 - VIÁTICOS"/>
    <s v="N"/>
    <s v="00 - N/A"/>
    <s v="10 - FONDO GENERAL"/>
    <s v="(en blanco)"/>
    <s v="99 - MULTIPROVINCIAL"/>
    <n v="14702450"/>
    <n v="0"/>
  </r>
  <r>
    <s v="2024"/>
    <x v="0"/>
    <x v="0"/>
    <x v="0"/>
    <x v="0"/>
    <s v="2 - Poder Ejecutivo"/>
    <s v="0206 - MINISTERIO DE EDUCACIÓN"/>
    <s v="0001 - MINISTERIO DE EDUCACION"/>
    <s v="4 - SERVICIOS SOCIALES"/>
    <s v="4.4 - Educación"/>
    <s v="4.4.03 - Educación secundaria"/>
    <s v="2.2 - CONTRATACIÓN DE SERVICIOS"/>
    <s v="2.2.4 - TRANSPORTE Y ALMACENAJE"/>
    <s v="N"/>
    <s v="00 - N/A"/>
    <s v="10 - FONDO GENERAL"/>
    <s v="(en blanco)"/>
    <s v="99 - MULTIPROVINCIAL"/>
    <n v="165102450"/>
    <n v="0"/>
  </r>
  <r>
    <s v="2024"/>
    <x v="0"/>
    <x v="0"/>
    <x v="0"/>
    <x v="0"/>
    <s v="2 - Poder Ejecutivo"/>
    <s v="0206 - MINISTERIO DE EDUCACIÓN"/>
    <s v="0001 - MINISTERIO DE EDUCACION"/>
    <s v="4 - SERVICIOS SOCIALES"/>
    <s v="4.4 - Educación"/>
    <s v="4.4.03 - Educación secundaria"/>
    <s v="2.2 - CONTRATACIÓN DE SERVICIOS"/>
    <s v="2.2.5 - ALQUILERES Y RENTAS"/>
    <s v="N"/>
    <s v="00 - N/A"/>
    <s v="10 - FONDO GENERAL"/>
    <s v="(en blanco)"/>
    <s v="99 - MULTIPROVINCIAL"/>
    <n v="10886200"/>
    <n v="0"/>
  </r>
  <r>
    <s v="2024"/>
    <x v="0"/>
    <x v="0"/>
    <x v="0"/>
    <x v="0"/>
    <s v="2 - Poder Ejecutivo"/>
    <s v="0206 - MINISTERIO DE EDUCACIÓN"/>
    <s v="0001 - MINISTERIO DE EDUCACION"/>
    <s v="4 - SERVICIOS SOCIALES"/>
    <s v="4.4 - Educación"/>
    <s v="4.4.03 - Educación secundaria"/>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s v="4 - SERVICIOS SOCIALES"/>
    <s v="4.4 - Educación"/>
    <s v="4.4.03 - Educación secundaria"/>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s v="4 - SERVICIOS SOCIALES"/>
    <s v="4.4 - Educación"/>
    <s v="4.4.03 - Educación secundaria"/>
    <s v="2.3 - MATERIALES Y SUMINISTROS"/>
    <s v="2.3.2 - TEXTILES Y VESTUARIOS"/>
    <s v="N"/>
    <s v="00 - N/A"/>
    <s v="10 - FONDO GENERAL"/>
    <s v="(en blanco)"/>
    <s v="99 - MULTIPROVINCIAL"/>
    <n v="525400"/>
    <n v="0"/>
  </r>
  <r>
    <s v="2024"/>
    <x v="0"/>
    <x v="0"/>
    <x v="0"/>
    <x v="0"/>
    <s v="2 - Poder Ejecutivo"/>
    <s v="0206 - MINISTERIO DE EDUCACIÓN"/>
    <s v="0001 - MINISTERIO DE EDUCACION"/>
    <s v="4 - SERVICIOS SOCIALES"/>
    <s v="4.4 - Educación"/>
    <s v="4.4.03 - Educación secundaria"/>
    <s v="2.3 - MATERIALES Y SUMINISTROS"/>
    <s v="2.3.3 - PAPEL, CARTÓN E IMPRESOS"/>
    <s v="N"/>
    <s v="00 - N/A"/>
    <s v="10 - FONDO GENERAL"/>
    <s v="(en blanco)"/>
    <s v="99 - MULTIPROVINCIAL"/>
    <n v="601509309"/>
    <n v="0"/>
  </r>
  <r>
    <s v="2024"/>
    <x v="0"/>
    <x v="0"/>
    <x v="0"/>
    <x v="0"/>
    <s v="2 - Poder Ejecutivo"/>
    <s v="0206 - MINISTERIO DE EDUCACIÓN"/>
    <s v="0001 - MINISTERIO DE EDUCACION"/>
    <s v="4 - SERVICIOS SOCIALES"/>
    <s v="4.4 - Educación"/>
    <s v="4.4.03 - Educación secundaria"/>
    <s v="2.3 - MATERIALES Y SUMINISTROS"/>
    <s v="2.3.9 - PRODUCTOS Y ÚTILES VARIOS"/>
    <s v="N"/>
    <s v="00 - N/A"/>
    <s v="10 - FONDO GENERAL"/>
    <s v="(en blanco)"/>
    <s v="99 - MULTIPROVINCIAL"/>
    <n v="20679475"/>
    <n v="0"/>
  </r>
  <r>
    <s v="2024"/>
    <x v="0"/>
    <x v="0"/>
    <x v="0"/>
    <x v="0"/>
    <s v="2 - Poder Ejecutivo"/>
    <s v="0206 - MINISTERIO DE EDUCACIÓN"/>
    <s v="0001 - MINISTERIO DE EDUCACION"/>
    <s v="4 - SERVICIOS SOCIALES"/>
    <s v="4.4 - Educación"/>
    <s v="4.4.05 - Educación de adultos"/>
    <s v="2.1 - REMUNERACIONES Y CONTRIBUCIONES"/>
    <s v="2.1.1 - REMUNERACIONES"/>
    <s v="N"/>
    <s v="00 - N/A"/>
    <s v="10 - FONDO GENERAL"/>
    <s v="(en blanco)"/>
    <s v="99 - MULTIPROVINCIAL"/>
    <n v="2606271632"/>
    <n v="293955675.85000002"/>
  </r>
  <r>
    <s v="2024"/>
    <x v="0"/>
    <x v="0"/>
    <x v="0"/>
    <x v="0"/>
    <s v="2 - Poder Ejecutivo"/>
    <s v="0206 - MINISTERIO DE EDUCACIÓN"/>
    <s v="0001 - MINISTERIO DE EDUCACION"/>
    <s v="4 - SERVICIOS SOCIALES"/>
    <s v="4.4 - Educación"/>
    <s v="4.4.05 - Educación de adultos"/>
    <s v="2.1 - REMUNERACIONES Y CONTRIBUCIONES"/>
    <s v="2.1.5 - CONTRIBUCIONES A LA SEGURIDAD SOCIAL"/>
    <s v="N"/>
    <s v="00 - N/A"/>
    <s v="10 - FONDO GENERAL"/>
    <s v="(en blanco)"/>
    <s v="99 - MULTIPROVINCIAL"/>
    <n v="407844504"/>
    <n v="48086590.289999999"/>
  </r>
  <r>
    <s v="2024"/>
    <x v="0"/>
    <x v="0"/>
    <x v="0"/>
    <x v="0"/>
    <s v="2 - Poder Ejecutivo"/>
    <s v="0206 - MINISTERIO DE EDUCACIÓN"/>
    <s v="0001 - MINISTERIO DE EDUCACION"/>
    <s v="4 - SERVICIOS SOCIALES"/>
    <s v="4.4 - Educación"/>
    <s v="4.4.05 - Educación de adultos"/>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s v="4 - SERVICIOS SOCIALES"/>
    <s v="4.4 - Educación"/>
    <s v="4.4.05 - Educación de adultos"/>
    <s v="2.2 - CONTRATACIÓN DE SERVICIOS"/>
    <s v="2.2.3 - VIÁTICOS"/>
    <s v="N"/>
    <s v="00 - N/A"/>
    <s v="10 - FONDO GENERAL"/>
    <s v="(en blanco)"/>
    <s v="99 - MULTIPROVINCIAL"/>
    <n v="83720000"/>
    <n v="0"/>
  </r>
  <r>
    <s v="2024"/>
    <x v="0"/>
    <x v="0"/>
    <x v="0"/>
    <x v="0"/>
    <s v="2 - Poder Ejecutivo"/>
    <s v="0206 - MINISTERIO DE EDUCACIÓN"/>
    <s v="0001 - MINISTERIO DE EDUCACION"/>
    <s v="4 - SERVICIOS SOCIALES"/>
    <s v="4.4 - Educación"/>
    <s v="4.4.05 - Educación de adultos"/>
    <s v="2.2 - CONTRATACIÓN DE SERVICIOS"/>
    <s v="2.2.4 - TRANSPORTE Y ALMACENAJE"/>
    <s v="N"/>
    <s v="00 - N/A"/>
    <s v="10 - FONDO GENERAL"/>
    <s v="(en blanco)"/>
    <s v="99 - MULTIPROVINCIAL"/>
    <n v="20210000"/>
    <n v="0"/>
  </r>
  <r>
    <s v="2024"/>
    <x v="0"/>
    <x v="0"/>
    <x v="0"/>
    <x v="0"/>
    <s v="2 - Poder Ejecutivo"/>
    <s v="0206 - MINISTERIO DE EDUCACIÓN"/>
    <s v="0001 - MINISTERIO DE EDUCACION"/>
    <s v="4 - SERVICIOS SOCIALES"/>
    <s v="4.4 - Educación"/>
    <s v="4.4.05 - Educación de adultos"/>
    <s v="2.2 - CONTRATACIÓN DE SERVICIOS"/>
    <s v="2.2.5 - ALQUILERES Y RENTAS"/>
    <s v="N"/>
    <s v="00 - N/A"/>
    <s v="10 - FONDO GENERAL"/>
    <s v="(en blanco)"/>
    <s v="99 - MULTIPROVINCIAL"/>
    <n v="3000000"/>
    <n v="0"/>
  </r>
  <r>
    <s v="2024"/>
    <x v="0"/>
    <x v="0"/>
    <x v="0"/>
    <x v="0"/>
    <s v="2 - Poder Ejecutivo"/>
    <s v="0206 - MINISTERIO DE EDUCACIÓN"/>
    <s v="0001 - MINISTERIO DE EDUCACION"/>
    <s v="4 - SERVICIOS SOCIALES"/>
    <s v="4.4 - Educación"/>
    <s v="4.4.05 - Educación de adultos"/>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s v="4 - SERVICIOS SOCIALES"/>
    <s v="4.4 - Educación"/>
    <s v="4.4.05 - Educación de adultos"/>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s v="4 - SERVICIOS SOCIALES"/>
    <s v="4.4 - Educación"/>
    <s v="4.4.05 - Educación de adultos"/>
    <s v="2.3 - MATERIALES Y SUMINISTROS"/>
    <s v="2.3.2 - TEXTILES Y VESTUARIOS"/>
    <s v="N"/>
    <s v="00 - N/A"/>
    <s v="10 - FONDO GENERAL"/>
    <s v="(en blanco)"/>
    <s v="99 - MULTIPROVINCIAL"/>
    <n v="9229850"/>
    <n v="0"/>
  </r>
  <r>
    <s v="2024"/>
    <x v="0"/>
    <x v="0"/>
    <x v="0"/>
    <x v="0"/>
    <s v="2 - Poder Ejecutivo"/>
    <s v="0206 - MINISTERIO DE EDUCACIÓN"/>
    <s v="0001 - MINISTERIO DE EDUCACION"/>
    <s v="4 - SERVICIOS SOCIALES"/>
    <s v="4.4 - Educación"/>
    <s v="4.4.05 - Educación de adultos"/>
    <s v="2.3 - MATERIALES Y SUMINISTROS"/>
    <s v="2.3.3 - PAPEL, CARTÓN E IMPRESOS"/>
    <s v="N"/>
    <s v="00 - N/A"/>
    <s v="10 - FONDO GENERAL"/>
    <s v="(en blanco)"/>
    <s v="99 - MULTIPROVINCIAL"/>
    <n v="138943312"/>
    <n v="0"/>
  </r>
  <r>
    <s v="2024"/>
    <x v="0"/>
    <x v="0"/>
    <x v="0"/>
    <x v="0"/>
    <s v="2 - Poder Ejecutivo"/>
    <s v="0206 - MINISTERIO DE EDUCACIÓN"/>
    <s v="0001 - MINISTERIO DE EDUCACION"/>
    <s v="4 - SERVICIOS SOCIALES"/>
    <s v="4.4 - Educación"/>
    <s v="4.4.05 - Educación de adultos"/>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s v="4 - SERVICIOS SOCIALES"/>
    <s v="4.4 - Educación"/>
    <s v="4.4.05 - Educación de adultos"/>
    <s v="2.3 - MATERIALES Y SUMINISTROS"/>
    <s v="2.3.9 - PRODUCTOS Y ÚTILES VARIOS"/>
    <s v="N"/>
    <s v="00 - N/A"/>
    <s v="10 - FONDO GENERAL"/>
    <s v="(en blanco)"/>
    <s v="99 - MULTIPROVINCIAL"/>
    <n v="3950502"/>
    <n v="0"/>
  </r>
  <r>
    <s v="2024"/>
    <x v="0"/>
    <x v="0"/>
    <x v="0"/>
    <x v="0"/>
    <s v="2 - Poder Ejecutivo"/>
    <s v="0206 - MINISTERIO DE EDUCACIÓN"/>
    <s v="0001 - MINISTERIO DE EDUCACION"/>
    <s v="4 - SERVICIOS SOCIALES"/>
    <s v="4.4 - Educación"/>
    <s v="4.4.06 - Educación técnica"/>
    <s v="2.1 - REMUNERACIONES Y CONTRIBUCIONES"/>
    <s v="2.1.1 - REMUNERACIONES"/>
    <s v="N"/>
    <s v="00 - N/A"/>
    <s v="10 - FONDO GENERAL"/>
    <s v="(en blanco)"/>
    <s v="99 - MULTIPROVINCIAL"/>
    <n v="6886639642"/>
    <n v="560240991.24000001"/>
  </r>
  <r>
    <s v="2024"/>
    <x v="0"/>
    <x v="0"/>
    <x v="0"/>
    <x v="0"/>
    <s v="2 - Poder Ejecutivo"/>
    <s v="0206 - MINISTERIO DE EDUCACIÓN"/>
    <s v="0001 - MINISTERIO DE EDUCACION"/>
    <s v="4 - SERVICIOS SOCIALES"/>
    <s v="4.4 - Educación"/>
    <s v="4.4.06 - Educación técnica"/>
    <s v="2.1 - REMUNERACIONES Y CONTRIBUCIONES"/>
    <s v="2.1.5 - CONTRIBUCIONES A LA SEGURIDAD SOCIAL"/>
    <s v="N"/>
    <s v="00 - N/A"/>
    <s v="10 - FONDO GENERAL"/>
    <s v="(en blanco)"/>
    <s v="99 - MULTIPROVINCIAL"/>
    <n v="1089175712"/>
    <n v="95556774.540000021"/>
  </r>
  <r>
    <s v="2024"/>
    <x v="0"/>
    <x v="0"/>
    <x v="0"/>
    <x v="0"/>
    <s v="2 - Poder Ejecutivo"/>
    <s v="0206 - MINISTERIO DE EDUCACIÓN"/>
    <s v="0001 - MINISTERIO DE EDUCACION"/>
    <s v="4 - SERVICIOS SOCIALES"/>
    <s v="4.4 - Educación"/>
    <s v="4.4.06 - Educación técnica"/>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s v="4 - SERVICIOS SOCIALES"/>
    <s v="4.4 - Educación"/>
    <s v="4.4.06 - Educación técnica"/>
    <s v="2.2 - CONTRATACIÓN DE SERVICIOS"/>
    <s v="2.2.3 - VIÁTICOS"/>
    <s v="N"/>
    <s v="00 - N/A"/>
    <s v="10 - FONDO GENERAL"/>
    <s v="(en blanco)"/>
    <s v="99 - MULTIPROVINCIAL"/>
    <n v="20011700"/>
    <n v="0"/>
  </r>
  <r>
    <s v="2024"/>
    <x v="0"/>
    <x v="0"/>
    <x v="0"/>
    <x v="0"/>
    <s v="2 - Poder Ejecutivo"/>
    <s v="0206 - MINISTERIO DE EDUCACIÓN"/>
    <s v="0001 - MINISTERIO DE EDUCACION"/>
    <s v="4 - SERVICIOS SOCIALES"/>
    <s v="4.4 - Educación"/>
    <s v="4.4.06 - Educación técnica"/>
    <s v="2.2 - CONTRATACIÓN DE SERVICIOS"/>
    <s v="2.2.4 - TRANSPORTE Y ALMACENAJE"/>
    <s v="N"/>
    <s v="00 - N/A"/>
    <s v="10 - FONDO GENERAL"/>
    <s v="(en blanco)"/>
    <s v="99 - MULTIPROVINCIAL"/>
    <n v="26229800"/>
    <n v="0"/>
  </r>
  <r>
    <s v="2024"/>
    <x v="0"/>
    <x v="0"/>
    <x v="0"/>
    <x v="0"/>
    <s v="2 - Poder Ejecutivo"/>
    <s v="0206 - MINISTERIO DE EDUCACIÓN"/>
    <s v="0001 - MINISTERIO DE EDUCACION"/>
    <s v="4 - SERVICIOS SOCIALES"/>
    <s v="4.4 - Educación"/>
    <s v="4.4.06 - Educación técnica"/>
    <s v="2.2 - CONTRATACIÓN DE SERVICIOS"/>
    <s v="2.2.5 - ALQUILERES Y RENTAS"/>
    <s v="N"/>
    <s v="00 - N/A"/>
    <s v="10 - FONDO GENERAL"/>
    <s v="(en blanco)"/>
    <s v="99 - MULTIPROVINCIAL"/>
    <n v="20750000"/>
    <n v="0"/>
  </r>
  <r>
    <s v="2024"/>
    <x v="0"/>
    <x v="0"/>
    <x v="0"/>
    <x v="0"/>
    <s v="2 - Poder Ejecutivo"/>
    <s v="0206 - MINISTERIO DE EDUCACIÓN"/>
    <s v="0001 - MINISTERIO DE EDUCACION"/>
    <s v="4 - SERVICIOS SOCIALES"/>
    <s v="4.4 - Educación"/>
    <s v="4.4.06 - Educación técnica"/>
    <s v="2.2 - CONTRATACIÓN DE SERVICIOS"/>
    <s v="2.2.7 - SERVICIOS DE CONSERVACIÓN, REPARACIONES MENORES E INSTALACIONES TEMPORALES"/>
    <s v="N"/>
    <s v="00 - N/A"/>
    <s v="10 - FONDO GENERAL"/>
    <s v="(en blanco)"/>
    <s v="99 - MULTIPROVINCIAL"/>
    <n v="0"/>
    <n v="321645.79000000004"/>
  </r>
  <r>
    <s v="2024"/>
    <x v="0"/>
    <x v="0"/>
    <x v="0"/>
    <x v="0"/>
    <s v="2 - Poder Ejecutivo"/>
    <s v="0206 - MINISTERIO DE EDUCACIÓN"/>
    <s v="0001 - MINISTERIO DE EDUCACION"/>
    <s v="4 - SERVICIOS SOCIALES"/>
    <s v="4.4 - Educación"/>
    <s v="4.4.06 - Educación técnica"/>
    <s v="2.2 - CONTRATACIÓN DE SERVICIOS"/>
    <s v="2.2.8 - OTROS SERVICIOS NO INCLUIDOS EN CONCEPTOS ANTERIORES"/>
    <s v="N"/>
    <s v="00 - N/A"/>
    <s v="10 - FONDO GENERAL"/>
    <s v="(en blanco)"/>
    <s v="99 - MULTIPROVINCIAL"/>
    <n v="79170000"/>
    <n v="0"/>
  </r>
  <r>
    <s v="2024"/>
    <x v="0"/>
    <x v="0"/>
    <x v="0"/>
    <x v="0"/>
    <s v="2 - Poder Ejecutivo"/>
    <s v="0206 - MINISTERIO DE EDUCACIÓN"/>
    <s v="0001 - MINISTERIO DE EDUCACION"/>
    <s v="4 - SERVICIOS SOCIALES"/>
    <s v="4.4 - Educación"/>
    <s v="4.4.06 - Educación técnica"/>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s v="4 - SERVICIOS SOCIALES"/>
    <s v="4.4 - Educación"/>
    <s v="4.4.06 - Educación técnica"/>
    <s v="2.3 - MATERIALES Y SUMINISTROS"/>
    <s v="2.3.2 - TEXTILES Y VESTUARIOS"/>
    <s v="N"/>
    <s v="00 - N/A"/>
    <s v="10 - FONDO GENERAL"/>
    <s v="(en blanco)"/>
    <s v="99 - MULTIPROVINCIAL"/>
    <n v="410800"/>
    <n v="0"/>
  </r>
  <r>
    <s v="2024"/>
    <x v="0"/>
    <x v="0"/>
    <x v="0"/>
    <x v="0"/>
    <s v="2 - Poder Ejecutivo"/>
    <s v="0206 - MINISTERIO DE EDUCACIÓN"/>
    <s v="0001 - MINISTERIO DE EDUCACION"/>
    <s v="4 - SERVICIOS SOCIALES"/>
    <s v="4.4 - Educación"/>
    <s v="4.4.06 - Educación técnica"/>
    <s v="2.3 - MATERIALES Y SUMINISTROS"/>
    <s v="2.3.3 - PAPEL, CARTÓN E IMPRESOS"/>
    <s v="N"/>
    <s v="00 - N/A"/>
    <s v="10 - FONDO GENERAL"/>
    <s v="(en blanco)"/>
    <s v="99 - MULTIPROVINCIAL"/>
    <n v="41650610"/>
    <n v="0"/>
  </r>
  <r>
    <s v="2024"/>
    <x v="0"/>
    <x v="0"/>
    <x v="0"/>
    <x v="0"/>
    <s v="2 - Poder Ejecutivo"/>
    <s v="0206 - MINISTERIO DE EDUCACIÓN"/>
    <s v="0001 - MINISTERIO DE EDUCACION"/>
    <s v="4 - SERVICIOS SOCIALES"/>
    <s v="4.4 - Educación"/>
    <s v="4.4.06 - Educación técnica"/>
    <s v="2.3 - MATERIALES Y SUMINISTROS"/>
    <s v="2.3.5 - CUERO, CAUCHO Y PLÁSTICO"/>
    <s v="N"/>
    <s v="00 - N/A"/>
    <s v="10 - FONDO GENERAL"/>
    <s v="(en blanco)"/>
    <s v="99 - MULTIPROVINCIAL"/>
    <n v="264000"/>
    <n v="0"/>
  </r>
  <r>
    <s v="2024"/>
    <x v="0"/>
    <x v="0"/>
    <x v="0"/>
    <x v="0"/>
    <s v="2 - Poder Ejecutivo"/>
    <s v="0206 - MINISTERIO DE EDUCACIÓN"/>
    <s v="0001 - MINISTERIO DE EDUCACION"/>
    <s v="4 - SERVICIOS SOCIALES"/>
    <s v="4.4 - Educación"/>
    <s v="4.4.06 - Educación técnica"/>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s v="4 - SERVICIOS SOCIALES"/>
    <s v="4.4 - Educación"/>
    <s v="4.4.06 - Educación técnica"/>
    <s v="2.3 - MATERIALES Y SUMINISTROS"/>
    <s v="2.3.9 - PRODUCTOS Y ÚTILES VARIOS"/>
    <s v="N"/>
    <s v="00 - N/A"/>
    <s v="10 - FONDO GENERAL"/>
    <s v="(en blanco)"/>
    <s v="99 - MULTIPROVINCIAL"/>
    <n v="1587467"/>
    <n v="2808968.8200000003"/>
  </r>
  <r>
    <s v="2024"/>
    <x v="0"/>
    <x v="0"/>
    <x v="0"/>
    <x v="0"/>
    <s v="2 - Poder Ejecutivo"/>
    <s v="0206 - MINISTERIO DE EDUCACIÓN"/>
    <s v="0001 - MINISTERIO DE EDUCACION"/>
    <s v="4 - SERVICIOS SOCIALES"/>
    <s v="4.4 - Educación"/>
    <s v="4.4.07 - Educación vocacional"/>
    <s v="2.1 - REMUNERACIONES Y CONTRIBUCIONES"/>
    <s v="2.1.1 - REMUNERACIONES"/>
    <s v="N"/>
    <s v="00 - N/A"/>
    <s v="10 - FONDO GENERAL"/>
    <s v="(en blanco)"/>
    <s v="99 - MULTIPROVINCIAL"/>
    <n v="298288705"/>
    <n v="24899240.009999998"/>
  </r>
  <r>
    <s v="2024"/>
    <x v="0"/>
    <x v="0"/>
    <x v="0"/>
    <x v="0"/>
    <s v="2 - Poder Ejecutivo"/>
    <s v="0206 - MINISTERIO DE EDUCACIÓN"/>
    <s v="0001 - MINISTERIO DE EDUCACION"/>
    <s v="4 - SERVICIOS SOCIALES"/>
    <s v="4.4 - Educación"/>
    <s v="4.4.07 - Educación vocacional"/>
    <s v="2.1 - REMUNERACIONES Y CONTRIBUCIONES"/>
    <s v="2.1.5 - CONTRIBUCIONES A LA SEGURIDAD SOCIAL"/>
    <s v="N"/>
    <s v="00 - N/A"/>
    <s v="10 - FONDO GENERAL"/>
    <s v="(en blanco)"/>
    <s v="99 - MULTIPROVINCIAL"/>
    <n v="46448474"/>
    <n v="4196601.04"/>
  </r>
  <r>
    <s v="2024"/>
    <x v="0"/>
    <x v="0"/>
    <x v="0"/>
    <x v="0"/>
    <s v="2 - Poder Ejecutivo"/>
    <s v="0206 - MINISTERIO DE EDUCACIÓN"/>
    <s v="0001 - MINISTERIO DE EDUCACION"/>
    <s v="4 - SERVICIOS SOCIALES"/>
    <s v="4.4 - Educación"/>
    <s v="4.4.07 - Educación vocacional"/>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s v="4 - SERVICIOS SOCIALES"/>
    <s v="4.4 - Educación"/>
    <s v="4.4.07 - Educación vocacional"/>
    <s v="2.2 - CONTRATACIÓN DE SERVICIOS"/>
    <s v="2.2.3 - VIÁTICOS"/>
    <s v="N"/>
    <s v="00 - N/A"/>
    <s v="10 - FONDO GENERAL"/>
    <s v="(en blanco)"/>
    <s v="99 - MULTIPROVINCIAL"/>
    <n v="863500"/>
    <n v="0"/>
  </r>
  <r>
    <s v="2024"/>
    <x v="0"/>
    <x v="0"/>
    <x v="0"/>
    <x v="0"/>
    <s v="2 - Poder Ejecutivo"/>
    <s v="0206 - MINISTERIO DE EDUCACIÓN"/>
    <s v="0001 - MINISTERIO DE EDUCACION"/>
    <s v="4 - SERVICIOS SOCIALES"/>
    <s v="4.4 - Educación"/>
    <s v="4.4.07 - Educación vocacional"/>
    <s v="2.2 - CONTRATACIÓN DE SERVICIOS"/>
    <s v="2.2.4 - TRANSPORTE Y ALMACENAJE"/>
    <s v="N"/>
    <s v="00 - N/A"/>
    <s v="10 - FONDO GENERAL"/>
    <s v="(en blanco)"/>
    <s v="99 - MULTIPROVINCIAL"/>
    <n v="2754500"/>
    <n v="0"/>
  </r>
  <r>
    <s v="2024"/>
    <x v="0"/>
    <x v="0"/>
    <x v="0"/>
    <x v="0"/>
    <s v="2 - Poder Ejecutivo"/>
    <s v="0206 - MINISTERIO DE EDUCACIÓN"/>
    <s v="0001 - MINISTERIO DE EDUCACION"/>
    <s v="4 - SERVICIOS SOCIALES"/>
    <s v="4.4 - Educación"/>
    <s v="4.4.07 - Educación vocacional"/>
    <s v="2.2 - CONTRATACIÓN DE SERVICIOS"/>
    <s v="2.2.5 - ALQUILERES Y RENTAS"/>
    <s v="N"/>
    <s v="00 - N/A"/>
    <s v="10 - FONDO GENERAL"/>
    <s v="(en blanco)"/>
    <s v="99 - MULTIPROVINCIAL"/>
    <n v="600000"/>
    <n v="0"/>
  </r>
  <r>
    <s v="2024"/>
    <x v="0"/>
    <x v="0"/>
    <x v="0"/>
    <x v="0"/>
    <s v="2 - Poder Ejecutivo"/>
    <s v="0206 - MINISTERIO DE EDUCACIÓN"/>
    <s v="0001 - MINISTERIO DE EDUCACION"/>
    <s v="4 - SERVICIOS SOCIALES"/>
    <s v="4.4 - Educación"/>
    <s v="4.4.07 - Educación vocacional"/>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s v="4 - SERVICIOS SOCIALES"/>
    <s v="4.4 - Educación"/>
    <s v="4.4.07 - Educación vocacional"/>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s v="4 - SERVICIOS SOCIALES"/>
    <s v="4.4 - Educación"/>
    <s v="4.4.07 - Educación vocacional"/>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s v="4 - SERVICIOS SOCIALES"/>
    <s v="4.4 - Educación"/>
    <s v="4.4.07 - Educación vocacional"/>
    <s v="2.3 - MATERIALES Y SUMINISTROS"/>
    <s v="2.3.2 - TEXTILES Y VESTUARIOS"/>
    <s v="N"/>
    <s v="00 - N/A"/>
    <s v="10 - FONDO GENERAL"/>
    <s v="(en blanco)"/>
    <s v="99 - MULTIPROVINCIAL"/>
    <n v="26610000"/>
    <n v="0"/>
  </r>
  <r>
    <s v="2024"/>
    <x v="0"/>
    <x v="0"/>
    <x v="0"/>
    <x v="0"/>
    <s v="2 - Poder Ejecutivo"/>
    <s v="0206 - MINISTERIO DE EDUCACIÓN"/>
    <s v="0001 - MINISTERIO DE EDUCACION"/>
    <s v="4 - SERVICIOS SOCIALES"/>
    <s v="4.4 - Educación"/>
    <s v="4.4.07 - Educación vocacional"/>
    <s v="2.3 - MATERIALES Y SUMINISTROS"/>
    <s v="2.3.3 - PAPEL, CARTÓN E IMPRESOS"/>
    <s v="N"/>
    <s v="00 - N/A"/>
    <s v="10 - FONDO GENERAL"/>
    <s v="(en blanco)"/>
    <s v="99 - MULTIPROVINCIAL"/>
    <n v="13392364"/>
    <n v="0"/>
  </r>
  <r>
    <s v="2024"/>
    <x v="0"/>
    <x v="0"/>
    <x v="0"/>
    <x v="0"/>
    <s v="2 - Poder Ejecutivo"/>
    <s v="0206 - MINISTERIO DE EDUCACIÓN"/>
    <s v="0001 - MINISTERIO DE EDUCACION"/>
    <s v="4 - SERVICIOS SOCIALES"/>
    <s v="4.4 - Educación"/>
    <s v="4.4.07 - Educación vocacional"/>
    <s v="2.3 - MATERIALES Y SUMINISTROS"/>
    <s v="2.3.5 - CUERO, CAUCHO Y PLÁSTICO"/>
    <s v="N"/>
    <s v="00 - N/A"/>
    <s v="10 - FONDO GENERAL"/>
    <s v="(en blanco)"/>
    <s v="99 - MULTIPROVINCIAL"/>
    <n v="0"/>
    <n v="0"/>
  </r>
  <r>
    <s v="2024"/>
    <x v="0"/>
    <x v="0"/>
    <x v="0"/>
    <x v="0"/>
    <s v="2 - Poder Ejecutivo"/>
    <s v="0206 - MINISTERIO DE EDUCACIÓN"/>
    <s v="0001 - MINISTERIO DE EDUCACION"/>
    <s v="4 - SERVICIOS SOCIALES"/>
    <s v="4.4 - Educación"/>
    <s v="4.4.07 - Educación vocacional"/>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s v="4 - SERVICIOS SOCIALES"/>
    <s v="4.4 - Educación"/>
    <s v="4.4.07 - Educación vocacional"/>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s v="4 - SERVICIOS SOCIALES"/>
    <s v="4.4 - Educación"/>
    <s v="4.4.07 - Educación vocacional"/>
    <s v="2.3 - MATERIALES Y SUMINISTROS"/>
    <s v="2.3.9 - PRODUCTOS Y ÚTILES VARIOS"/>
    <s v="N"/>
    <s v="00 - N/A"/>
    <s v="10 - FONDO GENERAL"/>
    <s v="(en blanco)"/>
    <s v="99 - MULTIPROVINCIAL"/>
    <n v="13580000"/>
    <n v="0"/>
  </r>
  <r>
    <s v="2024"/>
    <x v="0"/>
    <x v="0"/>
    <x v="0"/>
    <x v="0"/>
    <s v="2 - Poder Ejecutivo"/>
    <s v="0206 - MINISTERIO DE EDUCACIÓN"/>
    <s v="0001 - MINISTERIO DE EDUCACION"/>
    <s v="4 - SERVICIOS SOCIALES"/>
    <s v="4.4 - Educación"/>
    <s v="4.4.99 - Planificación, gestión y supervisión de la educación"/>
    <s v="2.1 - REMUNERACIONES Y CONTRIBUCIONES"/>
    <s v="2.1.1 - REMUNERACIONES"/>
    <s v="N"/>
    <s v="00 - N/A"/>
    <s v="10 - FONDO GENERAL"/>
    <s v="(en blanco)"/>
    <s v="99 - MULTIPROVINCIAL"/>
    <n v="27042000777"/>
    <n v="1100531188.9500003"/>
  </r>
  <r>
    <s v="2024"/>
    <x v="0"/>
    <x v="0"/>
    <x v="0"/>
    <x v="0"/>
    <s v="2 - Poder Ejecutivo"/>
    <s v="0206 - MINISTERIO DE EDUCACIÓN"/>
    <s v="0001 - MINISTERIO DE EDUCACION"/>
    <s v="4 - SERVICIOS SOCIALES"/>
    <s v="4.4 - Educación"/>
    <s v="4.4.99 - Planificación, gestión y supervisión de la educación"/>
    <s v="2.1 - REMUNERACIONES Y CONTRIBUCIONES"/>
    <s v="2.1.2 - SOBRESUELDOS"/>
    <s v="N"/>
    <s v="00 - N/A"/>
    <s v="10 - FONDO GENERAL"/>
    <s v="(en blanco)"/>
    <s v="99 - MULTIPROVINCIAL"/>
    <n v="3584473105"/>
    <n v="50885618.469999999"/>
  </r>
  <r>
    <s v="2024"/>
    <x v="0"/>
    <x v="0"/>
    <x v="0"/>
    <x v="0"/>
    <s v="2 - Poder Ejecutivo"/>
    <s v="0206 - MINISTERIO DE EDUCACIÓN"/>
    <s v="0001 - MINISTERIO DE EDUCACION"/>
    <s v="4 - SERVICIOS SOCIALES"/>
    <s v="4.4 - Educación"/>
    <s v="4.4.99 - Planificación, gestión y supervisión de la educación"/>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s v="4 - SERVICIOS SOCIALES"/>
    <s v="4.4 - Educación"/>
    <s v="4.4.99 - Planificación, gestión y supervisión de la educación"/>
    <s v="2.1 - REMUNERACIONES Y CONTRIBUCIONES"/>
    <s v="2.1.5 - CONTRIBUCIONES A LA SEGURIDAD SOCIAL"/>
    <s v="N"/>
    <s v="00 - N/A"/>
    <s v="10 - FONDO GENERAL"/>
    <s v="(en blanco)"/>
    <s v="99 - MULTIPROVINCIAL"/>
    <n v="2199513821"/>
    <n v="180886137.43000001"/>
  </r>
  <r>
    <s v="2024"/>
    <x v="0"/>
    <x v="0"/>
    <x v="0"/>
    <x v="0"/>
    <s v="2 - Poder Ejecutivo"/>
    <s v="0206 - MINISTERIO DE EDUCACIÓN"/>
    <s v="0001 - MINISTERIO DE EDUCACION"/>
    <s v="4 - SERVICIOS SOCIALES"/>
    <s v="4.4 - Educación"/>
    <s v="4.4.99 - Planificación, gestión y supervisión de la educación"/>
    <s v="2.2 - CONTRATACIÓN DE SERVICIOS"/>
    <s v="2.2.1 - SERVICIOS BÁSICOS"/>
    <s v="N"/>
    <s v="00 - N/A"/>
    <s v="10 - FONDO GENERAL"/>
    <s v="(en blanco)"/>
    <s v="99 - MULTIPROVINCIAL"/>
    <n v="1691747108"/>
    <n v="802534531.38999999"/>
  </r>
  <r>
    <s v="2024"/>
    <x v="0"/>
    <x v="0"/>
    <x v="0"/>
    <x v="0"/>
    <s v="2 - Poder Ejecutivo"/>
    <s v="0206 - MINISTERIO DE EDUCACIÓN"/>
    <s v="0001 - MINISTERIO DE EDUCACION"/>
    <s v="4 - SERVICIOS SOCIALES"/>
    <s v="4.4 - Educación"/>
    <s v="4.4.99 - Planificación, gestión y supervisión de la educación"/>
    <s v="2.2 - CONTRATACIÓN DE SERVICIOS"/>
    <s v="2.2.2 - PUBLICIDAD, IMPRESIÓN Y ENCUADERNACIÓN"/>
    <s v="N"/>
    <s v="00 - N/A"/>
    <s v="10 - FONDO GENERAL"/>
    <s v="(en blanco)"/>
    <s v="99 - MULTIPROVINCIAL"/>
    <n v="422255272"/>
    <n v="793921.7"/>
  </r>
  <r>
    <s v="2024"/>
    <x v="0"/>
    <x v="0"/>
    <x v="0"/>
    <x v="0"/>
    <s v="2 - Poder Ejecutivo"/>
    <s v="0206 - MINISTERIO DE EDUCACIÓN"/>
    <s v="0001 - MINISTERIO DE EDUCACION"/>
    <s v="4 - SERVICIOS SOCIALES"/>
    <s v="4.4 - Educación"/>
    <s v="4.4.99 - Planificación, gestión y supervisión de la educación"/>
    <s v="2.2 - CONTRATACIÓN DE SERVICIOS"/>
    <s v="2.2.3 - VIÁTICOS"/>
    <s v="N"/>
    <s v="00 - N/A"/>
    <s v="10 - FONDO GENERAL"/>
    <s v="(en blanco)"/>
    <s v="99 - MULTIPROVINCIAL"/>
    <n v="414995881"/>
    <n v="4106647.5"/>
  </r>
  <r>
    <s v="2024"/>
    <x v="0"/>
    <x v="0"/>
    <x v="0"/>
    <x v="0"/>
    <s v="2 - Poder Ejecutivo"/>
    <s v="0206 - MINISTERIO DE EDUCACIÓN"/>
    <s v="0001 - MINISTERIO DE EDUCACION"/>
    <s v="4 - SERVICIOS SOCIALES"/>
    <s v="4.4 - Educación"/>
    <s v="4.4.99 - Planificación, gestión y supervisión de la educación"/>
    <s v="2.2 - CONTRATACIÓN DE SERVICIOS"/>
    <s v="2.2.4 - TRANSPORTE Y ALMACENAJE"/>
    <s v="N"/>
    <s v="00 - N/A"/>
    <s v="10 - FONDO GENERAL"/>
    <s v="(en blanco)"/>
    <s v="99 - MULTIPROVINCIAL"/>
    <n v="148427249"/>
    <n v="0"/>
  </r>
  <r>
    <s v="2024"/>
    <x v="0"/>
    <x v="0"/>
    <x v="0"/>
    <x v="0"/>
    <s v="2 - Poder Ejecutivo"/>
    <s v="0206 - MINISTERIO DE EDUCACIÓN"/>
    <s v="0001 - MINISTERIO DE EDUCACION"/>
    <s v="4 - SERVICIOS SOCIALES"/>
    <s v="4.4 - Educación"/>
    <s v="4.4.99 - Planificación, gestión y supervisión de la educación"/>
    <s v="2.2 - CONTRATACIÓN DE SERVICIOS"/>
    <s v="2.2.5 - ALQUILERES Y RENTAS"/>
    <s v="N"/>
    <s v="00 - N/A"/>
    <s v="10 - FONDO GENERAL"/>
    <s v="(en blanco)"/>
    <s v="99 - MULTIPROVINCIAL"/>
    <n v="696467868"/>
    <n v="76586745.710000008"/>
  </r>
  <r>
    <s v="2024"/>
    <x v="0"/>
    <x v="0"/>
    <x v="0"/>
    <x v="0"/>
    <s v="2 - Poder Ejecutivo"/>
    <s v="0206 - MINISTERIO DE EDUCACIÓN"/>
    <s v="0001 - MINISTERIO DE EDUCACION"/>
    <s v="4 - SERVICIOS SOCIALES"/>
    <s v="4.4 - Educación"/>
    <s v="4.4.99 - Planificación, gestión y supervisión de la educación"/>
    <s v="2.2 - CONTRATACIÓN DE SERVICIOS"/>
    <s v="2.2.6 - SEGUROS"/>
    <s v="N"/>
    <s v="00 - N/A"/>
    <s v="10 - FONDO GENERAL"/>
    <s v="(en blanco)"/>
    <s v="99 - MULTIPROVINCIAL"/>
    <n v="177613200"/>
    <n v="73912136.340000004"/>
  </r>
  <r>
    <s v="2024"/>
    <x v="0"/>
    <x v="0"/>
    <x v="0"/>
    <x v="0"/>
    <s v="2 - Poder Ejecutivo"/>
    <s v="0206 - MINISTERIO DE EDUCACIÓN"/>
    <s v="0001 - MINISTERIO DE EDUCACIO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18495058"/>
    <n v="14185576.939999999"/>
  </r>
  <r>
    <s v="2024"/>
    <x v="0"/>
    <x v="0"/>
    <x v="0"/>
    <x v="0"/>
    <s v="2 - Poder Ejecutivo"/>
    <s v="0206 - MINISTERIO DE EDUCACIÓN"/>
    <s v="0001 - MINISTERIO DE EDUCACIO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537030080"/>
    <n v="22035901.02"/>
  </r>
  <r>
    <s v="2024"/>
    <x v="0"/>
    <x v="0"/>
    <x v="0"/>
    <x v="0"/>
    <s v="2 - Poder Ejecutivo"/>
    <s v="0206 - MINISTERIO DE EDUCACIÓN"/>
    <s v="0001 - MINISTERIO DE EDUCACION"/>
    <s v="4 - SERVICIOS SOCIALES"/>
    <s v="4.4 - Educación"/>
    <s v="4.4.99 - Planificación, gestión y supervisión de la educación"/>
    <s v="2.2 - CONTRATACIÓN DE SERVICIOS"/>
    <s v="2.2.9 - OTRAS CONTRATACIONES DE SERVICIOS"/>
    <s v="N"/>
    <s v="00 - N/A"/>
    <s v="10 - FONDO GENERAL"/>
    <s v="(en blanco)"/>
    <s v="99 - MULTIPROVINCIAL"/>
    <n v="8181318573"/>
    <n v="2570219.36"/>
  </r>
  <r>
    <s v="2024"/>
    <x v="0"/>
    <x v="0"/>
    <x v="0"/>
    <x v="0"/>
    <s v="2 - Poder Ejecutivo"/>
    <s v="0206 - MINISTERIO DE EDUCACIÓN"/>
    <s v="0001 - MINISTERIO DE EDUCACION"/>
    <s v="4 - SERVICIOS SOCIALES"/>
    <s v="4.4 - Educación"/>
    <s v="4.4.99 - Planificación, gestión y supervisión de la educación"/>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s v="4 - SERVICIOS SOCIALES"/>
    <s v="4.4 - Educación"/>
    <s v="4.4.99 - Planificación, gestión y supervisión de la educación"/>
    <s v="2.3 - MATERIALES Y SUMINISTROS"/>
    <s v="2.3.2 - TEXTILES Y VESTUARIOS"/>
    <s v="N"/>
    <s v="00 - N/A"/>
    <s v="10 - FONDO GENERAL"/>
    <s v="(en blanco)"/>
    <s v="99 - MULTIPROVINCIAL"/>
    <n v="100838214"/>
    <n v="0"/>
  </r>
  <r>
    <s v="2024"/>
    <x v="0"/>
    <x v="0"/>
    <x v="0"/>
    <x v="0"/>
    <s v="2 - Poder Ejecutivo"/>
    <s v="0206 - MINISTERIO DE EDUCACIÓN"/>
    <s v="0001 - MINISTERIO DE EDUCACION"/>
    <s v="4 - SERVICIOS SOCIALES"/>
    <s v="4.4 - Educación"/>
    <s v="4.4.99 - Planificación, gestión y supervisión de la educación"/>
    <s v="2.3 - MATERIALES Y SUMINISTROS"/>
    <s v="2.3.3 - PAPEL, CARTÓN E IMPRESOS"/>
    <s v="N"/>
    <s v="00 - N/A"/>
    <s v="10 - FONDO GENERAL"/>
    <s v="(en blanco)"/>
    <s v="99 - MULTIPROVINCIAL"/>
    <n v="113124337"/>
    <n v="0"/>
  </r>
  <r>
    <s v="2024"/>
    <x v="0"/>
    <x v="0"/>
    <x v="0"/>
    <x v="0"/>
    <s v="2 - Poder Ejecutivo"/>
    <s v="0206 - MINISTERIO DE EDUCACIÓN"/>
    <s v="0001 - MINISTERIO DE EDUCACION"/>
    <s v="4 - SERVICIOS SOCIALES"/>
    <s v="4.4 - Educación"/>
    <s v="4.4.99 - Planificación, gestión y supervisión de la educación"/>
    <s v="2.3 - MATERIALES Y SUMINISTROS"/>
    <s v="2.3.4 - PRODUCTOS FARMACÉUTICOS"/>
    <s v="N"/>
    <s v="00 - N/A"/>
    <s v="10 - FONDO GENERAL"/>
    <s v="(en blanco)"/>
    <s v="99 - MULTIPROVINCIAL"/>
    <n v="8448"/>
    <n v="0"/>
  </r>
  <r>
    <s v="2024"/>
    <x v="0"/>
    <x v="0"/>
    <x v="0"/>
    <x v="0"/>
    <s v="2 - Poder Ejecutivo"/>
    <s v="0206 - MINISTERIO DE EDUCACIÓN"/>
    <s v="0001 - MINISTERIO DE EDUCACION"/>
    <s v="4 - SERVICIOS SOCIALES"/>
    <s v="4.4 - Educación"/>
    <s v="4.4.99 - Planificación, gestión y supervisión de la educación"/>
    <s v="2.3 - MATERIALES Y SUMINISTROS"/>
    <s v="2.3.5 - CUERO, CAUCHO Y PLÁSTICO"/>
    <s v="N"/>
    <s v="00 - N/A"/>
    <s v="10 - FONDO GENERAL"/>
    <s v="(en blanco)"/>
    <s v="99 - MULTIPROVINCIAL"/>
    <n v="98466850"/>
    <n v="1956890.6400000001"/>
  </r>
  <r>
    <s v="2024"/>
    <x v="0"/>
    <x v="0"/>
    <x v="0"/>
    <x v="0"/>
    <s v="2 - Poder Ejecutivo"/>
    <s v="0206 - MINISTERIO DE EDUCACIÓN"/>
    <s v="0001 - MINISTERIO DE EDUCACION"/>
    <s v="4 - SERVICIOS SOCIALES"/>
    <s v="4.4 - Educación"/>
    <s v="4.4.99 - Planificación, gestión y supervisión de la educación"/>
    <s v="2.3 - MATERIALES Y SUMINISTROS"/>
    <s v="2.3.6 - PRODUCTOS DE MINERALES, METÁLICOS Y NO METÁLICOS"/>
    <s v="N"/>
    <s v="00 - N/A"/>
    <s v="10 - FONDO GENERAL"/>
    <s v="(en blanco)"/>
    <s v="99 - MULTIPROVINCIAL"/>
    <n v="6477192"/>
    <n v="0"/>
  </r>
  <r>
    <s v="2024"/>
    <x v="0"/>
    <x v="0"/>
    <x v="0"/>
    <x v="0"/>
    <s v="2 - Poder Ejecutivo"/>
    <s v="0206 - MINISTERIO DE EDUCACIÓN"/>
    <s v="0001 - MINISTERIO DE EDUCACIO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272485251"/>
    <n v="16140941"/>
  </r>
  <r>
    <s v="2024"/>
    <x v="0"/>
    <x v="0"/>
    <x v="0"/>
    <x v="0"/>
    <s v="2 - Poder Ejecutivo"/>
    <s v="0206 - MINISTERIO DE EDUCACIÓN"/>
    <s v="0001 - MINISTERIO DE EDUCACION"/>
    <s v="4 - SERVICIOS SOCIALES"/>
    <s v="4.4 - Educación"/>
    <s v="4.4.99 - Planificación, gestión y supervisión de la educación"/>
    <s v="2.3 - MATERIALES Y SUMINISTROS"/>
    <s v="2.3.9 - PRODUCTOS Y ÚTILES VARIOS"/>
    <s v="N"/>
    <s v="00 - N/A"/>
    <s v="10 - FONDO GENERAL"/>
    <s v="(en blanco)"/>
    <s v="99 - MULTIPROVINCIAL"/>
    <n v="249024648"/>
    <n v="1032535.77"/>
  </r>
  <r>
    <s v="2024"/>
    <x v="0"/>
    <x v="0"/>
    <x v="0"/>
    <x v="0"/>
    <s v="2 - Poder Ejecutivo"/>
    <s v="0206 - MINISTERIO DE EDUCACIÓN"/>
    <s v="0001 - MINISTERIO DE EDUCACION"/>
    <s v="4 - SERVICIOS SOCIALES"/>
    <s v="4.6 - Equidad de género"/>
    <s v="4.6.03 - Acciones para una cultura de igualdad de género."/>
    <s v="2.1 - REMUNERACIONES Y CONTRIBUCIONES"/>
    <s v="2.1.1 - REMUNERACIONES"/>
    <s v="N"/>
    <s v="00 - N/A"/>
    <s v="10 - FONDO GENERAL"/>
    <s v="(en blanco)"/>
    <s v="99 - MULTIPROVINCIAL"/>
    <n v="35434250"/>
    <n v="2709515.8600000003"/>
  </r>
  <r>
    <s v="2024"/>
    <x v="0"/>
    <x v="0"/>
    <x v="0"/>
    <x v="0"/>
    <s v="2 - Poder Ejecutivo"/>
    <s v="0206 - MINISTERIO DE EDUCACIÓN"/>
    <s v="0001 - MINISTERIO DE EDUCACION"/>
    <s v="4 - SERVICIOS SOCIALES"/>
    <s v="4.6 - Equidad de género"/>
    <s v="4.6.03 - Acciones para una cultura de igualdad de género."/>
    <s v="2.1 - REMUNERACIONES Y CONTRIBUCIONES"/>
    <s v="2.1.5 - CONTRIBUCIONES A LA SEGURIDAD SOCIAL"/>
    <s v="N"/>
    <s v="00 - N/A"/>
    <s v="10 - FONDO GENERAL"/>
    <s v="(en blanco)"/>
    <s v="99 - MULTIPROVINCIAL"/>
    <n v="5339093"/>
    <n v="442439.99"/>
  </r>
  <r>
    <s v="2024"/>
    <x v="0"/>
    <x v="0"/>
    <x v="0"/>
    <x v="0"/>
    <s v="2 - Poder Ejecutivo"/>
    <s v="0206 - MINISTERIO DE EDUCACIÓN"/>
    <s v="0001 - MINISTERIO DE EDUCACION"/>
    <s v="4 - SERVICIOS SOCIALES"/>
    <s v="4.6 - Equidad de género"/>
    <s v="4.6.03 - Acciones para una cultura de igualdad de género."/>
    <s v="2.2 - CONTRATACIÓN DE SERVICIOS"/>
    <s v="2.2.3 - VIÁTICOS"/>
    <s v="N"/>
    <s v="00 - N/A"/>
    <s v="10 - FONDO GENERAL"/>
    <s v="(en blanco)"/>
    <s v="99 - MULTIPROVINCIAL"/>
    <n v="0"/>
    <n v="0"/>
  </r>
  <r>
    <s v="2024"/>
    <x v="0"/>
    <x v="0"/>
    <x v="0"/>
    <x v="0"/>
    <s v="2 - Poder Ejecutivo"/>
    <s v="0206 - MINISTERIO DE EDUCACIÓN"/>
    <s v="0001 - MINISTERIO DE EDUCACION"/>
    <s v="4 - SERVICIOS SOCIALES"/>
    <s v="4.6 - Equidad de género"/>
    <s v="4.6.03 - Acciones para una cultura de igualdad de género."/>
    <s v="2.3 - MATERIALES Y SUMINISTROS"/>
    <s v="2.3.2 - TEXTILES Y VESTUARIOS"/>
    <s v="N"/>
    <s v="00 - N/A"/>
    <s v="10 - FONDO GENERAL"/>
    <s v="(en blanco)"/>
    <s v="99 - MULTIPROVINCIAL"/>
    <n v="0"/>
    <n v="0"/>
  </r>
  <r>
    <s v="2024"/>
    <x v="0"/>
    <x v="0"/>
    <x v="0"/>
    <x v="0"/>
    <s v="2 - Poder Ejecutivo"/>
    <s v="0206 - MINISTERIO DE EDUCACIÓN"/>
    <s v="0001 - MINISTERIO DE EDUCACION"/>
    <s v="4 - SERVICIOS SOCIALES"/>
    <s v="4.6 - Equidad de género"/>
    <s v="4.6.03 - Acciones para una cultura de igualdad de género."/>
    <s v="2.3 - MATERIALES Y SUMINISTROS"/>
    <s v="2.3.3 - PAPEL, CARTÓN E IMPRESOS"/>
    <s v="N"/>
    <s v="00 - N/A"/>
    <s v="10 - FONDO GENERAL"/>
    <s v="(en blanco)"/>
    <s v="99 - MULTIPROVINCIAL"/>
    <n v="0"/>
    <n v="0"/>
  </r>
  <r>
    <s v="2024"/>
    <x v="0"/>
    <x v="0"/>
    <x v="0"/>
    <x v="0"/>
    <s v="2 - Poder Ejecutivo"/>
    <s v="0206 - MINISTERIO DE EDUCACIÓN"/>
    <s v="0001 - MINISTERIO DE EDUCACION"/>
    <s v="4 - SERVICIOS SOCIALES"/>
    <s v="4.6 - Equidad de género"/>
    <s v="4.6.03 - Acciones para una cultura de igualdad de género."/>
    <s v="2.3 - MATERIALES Y SUMINISTROS"/>
    <s v="2.3.9 - PRODUCTOS Y ÚTILES VARIOS"/>
    <s v="N"/>
    <s v="00 - N/A"/>
    <s v="10 - FONDO GENERAL"/>
    <s v="(en blanco)"/>
    <s v="99 - MULTIPROVINCIAL"/>
    <n v="0"/>
    <n v="0"/>
  </r>
  <r>
    <s v="2024"/>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2 - SOBRESUELDOS"/>
    <s v="N"/>
    <s v="00 - N/A"/>
    <s v="10 - FONDO GENERAL"/>
    <s v="(en blanco)"/>
    <s v="99 - MULTIPROVINCIAL"/>
    <n v="9000000"/>
    <n v="288000"/>
  </r>
  <r>
    <s v="2024"/>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1 - SERVICIOS BÁSICOS"/>
    <s v="N"/>
    <s v="00 - N/A"/>
    <s v="10 - FONDO GENERAL"/>
    <s v="(en blanco)"/>
    <s v="99 - MULTIPROVINCIAL"/>
    <n v="3860000"/>
    <n v="250698.65000000002"/>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3 - VIÁTICOS"/>
    <s v="N"/>
    <s v="00 - N/A"/>
    <s v="10 - FONDO GENERAL"/>
    <s v="(en blanco)"/>
    <s v="99 - MULTIPROVINCIAL"/>
    <n v="11000000"/>
    <n v="101850"/>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5 - ALQUILERES Y RENTAS"/>
    <s v="N"/>
    <s v="00 - N/A"/>
    <s v="10 - FONDO GENERAL"/>
    <s v="(en blanco)"/>
    <s v="99 - MULTIPROVINCIAL"/>
    <n v="15050000"/>
    <n v="82439.520000000004"/>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6 - SEGUROS"/>
    <s v="N"/>
    <s v="00 - N/A"/>
    <s v="10 - FONDO GENERAL"/>
    <s v="(en blanco)"/>
    <s v="99 - MULTIPROVINCIAL"/>
    <n v="3400000"/>
    <n v="110727.45"/>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05000000"/>
    <n v="24912.010000000002"/>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38800000"/>
    <n v="68290"/>
  </r>
  <r>
    <s v="2024"/>
    <x v="0"/>
    <x v="0"/>
    <x v="0"/>
    <x v="0"/>
    <s v="2 - Poder Ejecutivo"/>
    <s v="0206 - MINISTERIO DE EDUCACIÓN"/>
    <s v="0002 - OFICINA DE COOPERACIÓN INTERNACIONAL (OCI)"/>
    <s v="4 - SERVICIOS SOCIALES"/>
    <s v="4.4 - Educación"/>
    <s v="4.4.99 - Planificación, gestión y supervisión de la educación"/>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1 - ALIMENTOS Y PRODUCTOS AGROFORESTALES"/>
    <s v="N"/>
    <s v="00 - N/A"/>
    <s v="10 - FONDO GENERAL"/>
    <s v="(en blanco)"/>
    <s v="99 - MULTIPROVINCIAL"/>
    <n v="3300000"/>
    <n v="28725"/>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s v="4 - SERVICIOS SOCIALES"/>
    <s v="4.4 - Educación"/>
    <s v="4.4.99 - Planificación, gestión y supervisión de la educación"/>
    <s v="2.3 - MATERIALES Y SUMINISTROS"/>
    <s v="2.3.9 - PRODUCTOS Y ÚTILES VARIOS"/>
    <s v="N"/>
    <s v="00 - N/A"/>
    <s v="10 - FONDO GENERAL"/>
    <s v="(en blanco)"/>
    <s v="99 - MULTIPROVINCIAL"/>
    <n v="175500000"/>
    <n v="0"/>
  </r>
  <r>
    <s v="2024"/>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3 - VIÁTICOS"/>
    <s v="N"/>
    <s v="00 - N/A"/>
    <s v="10 - FONDO GENERAL"/>
    <s v="(en blanco)"/>
    <s v="99 - MULTIPROVINCIAL"/>
    <n v="6000000"/>
    <n v="340200"/>
  </r>
  <r>
    <s v="2024"/>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27000000"/>
    <n v="0"/>
  </r>
  <r>
    <s v="2024"/>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1 - REMUNERACIONES"/>
    <s v="N"/>
    <s v="00 - N/A"/>
    <s v="10 - FONDO GENERAL"/>
    <s v="(en blanco)"/>
    <s v="99 - MULTIPROVINCIAL"/>
    <n v="467999998"/>
    <n v="48762158.120000005"/>
  </r>
  <r>
    <s v="2024"/>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2 - SOBRESUELDOS"/>
    <s v="N"/>
    <s v="00 - N/A"/>
    <s v="10 - FONDO GENERAL"/>
    <s v="(en blanco)"/>
    <s v="99 - MULTIPROVINCIAL"/>
    <n v="28700000"/>
    <n v="1610000"/>
  </r>
  <r>
    <s v="2024"/>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5 - CONTRIBUCIONES A LA SEGURIDAD SOCIAL"/>
    <s v="N"/>
    <s v="00 - N/A"/>
    <s v="10 - FONDO GENERAL"/>
    <s v="(en blanco)"/>
    <s v="99 - MULTIPROVINCIAL"/>
    <n v="65950215"/>
    <n v="7623287.5299999993"/>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1 - SERVICIOS BÁSICOS"/>
    <s v="N"/>
    <s v="00 - N/A"/>
    <s v="10 - FONDO GENERAL"/>
    <s v="(en blanco)"/>
    <s v="99 - MULTIPROVINCIAL"/>
    <n v="7000000"/>
    <n v="717632.8"/>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3 - VIÁTICOS"/>
    <s v="N"/>
    <s v="00 - N/A"/>
    <s v="10 - FONDO GENERAL"/>
    <s v="(en blanco)"/>
    <s v="99 - MULTIPROVINCIAL"/>
    <n v="2500000"/>
    <n v="0"/>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5 - ALQUILERES Y RENTAS"/>
    <s v="N"/>
    <s v="00 - N/A"/>
    <s v="10 - FONDO GENERAL"/>
    <s v="(en blanco)"/>
    <s v="99 - MULTIPROVINCIAL"/>
    <n v="19500000"/>
    <n v="410415.8"/>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6 - SEGUROS"/>
    <s v="N"/>
    <s v="00 - N/A"/>
    <s v="10 - FONDO GENERAL"/>
    <s v="(en blanco)"/>
    <s v="99 - MULTIPROVINCIAL"/>
    <n v="4000000"/>
    <n v="608180.15000000014"/>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3645000"/>
    <n v="186879.99"/>
  </r>
  <r>
    <s v="2024"/>
    <x v="0"/>
    <x v="0"/>
    <x v="0"/>
    <x v="0"/>
    <s v="2 - Poder Ejecutivo"/>
    <s v="0206 - MINISTERIO DE EDUCACIÓN"/>
    <s v="0004 - INSTITUTO NACIONAL DE EDUCACIÓN FISICA"/>
    <s v="4 - SERVICIOS SOCIALES"/>
    <s v="4.4 - Educación"/>
    <s v="4.4.98 - Investigación y desarrollo relacionados con la educación"/>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s v="4 - SERVICIOS SOCIALES"/>
    <s v="4.4 - Educación"/>
    <s v="4.4.98 - Investigación y desarrollo relacionados con la educación"/>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1 - REMUNERACIONES"/>
    <s v="N"/>
    <s v="00 - N/A"/>
    <s v="10 - FONDO GENERAL"/>
    <s v="(en blanco)"/>
    <s v="99 - MULTIPROVINCIAL"/>
    <n v="139881636"/>
    <n v="9449696.5"/>
  </r>
  <r>
    <s v="2024"/>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5 - CONTRIBUCIONES A LA SEGURIDAD SOCIAL"/>
    <s v="N"/>
    <s v="00 - N/A"/>
    <s v="10 - FONDO GENERAL"/>
    <s v="(en blanco)"/>
    <s v="99 - MULTIPROVINCIAL"/>
    <n v="19304784"/>
    <n v="1421946.6700000002"/>
  </r>
  <r>
    <s v="2024"/>
    <x v="0"/>
    <x v="0"/>
    <x v="0"/>
    <x v="0"/>
    <s v="2 - Poder Ejecutivo"/>
    <s v="0206 - MINISTERIO DE EDUCACIÓN"/>
    <s v="0005 - INSTITUTO NACIONAL DE BIENESTAR MAGISTERIAL"/>
    <s v="4 - SERVICIOS SOCIALES"/>
    <s v="4.4 - Educación"/>
    <s v="4.4.99 - Planificación, gestión y supervisión de la educación"/>
    <s v="2.2 - CONTRATACIÓN DE SERVICIOS"/>
    <s v="2.2.1 - SERVICIOS BÁSICOS"/>
    <s v="N"/>
    <s v="00 - N/A"/>
    <s v="10 - FONDO GENERAL"/>
    <s v="(en blanco)"/>
    <s v="99 - MULTIPROVINCIAL"/>
    <n v="7982375"/>
    <n v="646921.78"/>
  </r>
  <r>
    <s v="2024"/>
    <x v="0"/>
    <x v="0"/>
    <x v="0"/>
    <x v="0"/>
    <s v="2 - Poder Ejecutivo"/>
    <s v="0206 - MINISTERIO DE EDUCACIÓN"/>
    <s v="0005 - INSTITUTO NACIONAL DE BIENESTAR MAGISTERIAL"/>
    <s v="4 - SERVICIOS SOCIALES"/>
    <s v="4.4 - Educación"/>
    <s v="4.4.99 - Planificación, gestión y supervisión de la educación"/>
    <s v="2.2 - CONTRATACIÓN DE SERVICIOS"/>
    <s v="2.2.6 - SEGUROS"/>
    <s v="N"/>
    <s v="00 - N/A"/>
    <s v="10 - FONDO GENERAL"/>
    <s v="(en blanco)"/>
    <s v="99 - MULTIPROVINCIAL"/>
    <n v="465298476"/>
    <n v="38774873"/>
  </r>
  <r>
    <s v="2024"/>
    <x v="0"/>
    <x v="0"/>
    <x v="0"/>
    <x v="0"/>
    <s v="2 - Poder Ejecutivo"/>
    <s v="0206 - MINISTERIO DE EDUCACIÓN"/>
    <s v="0005 - INSTITUTO NACIONAL DE BIENESTAR MAGISTERIAL"/>
    <s v="4 - SERVICIOS SOCIALES"/>
    <s v="4.4 - Educación"/>
    <s v="4.4.99 - Planificación, gestión y supervisión de la educación"/>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s v="4 - SERVICIOS SOCIALES"/>
    <s v="4.4 - Educación"/>
    <s v="4.4.99 - Planificación, gestión y supervisión de la educación"/>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s v="4 - SERVICIOS SOCIALES"/>
    <s v="4.4 - Educación"/>
    <s v="4.4.99 - Planificación, gestión y supervisión de la educación"/>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s v="4 - SERVICIOS SOCIALES"/>
    <s v="4.4 - Educación"/>
    <s v="4.4.99 - Planificación, gestión y supervisión de la educación"/>
    <s v="2.3 - MATERIALES Y SUMINISTROS"/>
    <s v="2.3.7 - COMBUSTIBLES, LUBRICANTES, PRODUCTOS QUÍMICOS Y CONEXOS"/>
    <s v="N"/>
    <s v="00 - N/A"/>
    <s v="10 - FONDO GENERAL"/>
    <s v="(en blanco)"/>
    <s v="99 - MULTIPROVINCIAL"/>
    <n v="9408000"/>
    <n v="929000"/>
  </r>
  <r>
    <s v="2024"/>
    <x v="0"/>
    <x v="0"/>
    <x v="0"/>
    <x v="0"/>
    <s v="2 - Poder Ejecutivo"/>
    <s v="0206 - MINISTERIO DE EDUCACIÓN"/>
    <s v="0005 - INSTITUTO NACIONAL DE BIENESTAR MAGISTERIAL"/>
    <s v="4 - SERVICIOS SOCIALES"/>
    <s v="4.4 - Educación"/>
    <s v="4.4.99 - Planificación, gestión y supervisión de la educación"/>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1 - REMUNERACIONES"/>
    <s v="N"/>
    <s v="00 - N/A"/>
    <s v="10 - FONDO GENERAL"/>
    <s v="(en blanco)"/>
    <s v="99 - MULTIPROVINCIAL"/>
    <n v="114128141"/>
    <n v="7639260.3700000001"/>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5 - CONTRIBUCIONES A LA SEGURIDAD SOCIAL"/>
    <s v="N"/>
    <s v="00 - N/A"/>
    <s v="10 - FONDO GENERAL"/>
    <s v="(en blanco)"/>
    <s v="99 - MULTIPROVINCIAL"/>
    <n v="13812981"/>
    <n v="1155348.7"/>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1 - SERVICIOS BÁSICOS"/>
    <s v="N"/>
    <s v="00 - N/A"/>
    <s v="10 - FONDO GENERAL"/>
    <s v="(en blanco)"/>
    <s v="99 - MULTIPROVINCIAL"/>
    <n v="3324098"/>
    <n v="237417.22000000003"/>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4 - TRANSPORTE Y ALMACENAJE"/>
    <s v="N"/>
    <s v="00 - N/A"/>
    <s v="10 - FONDO GENERAL"/>
    <s v="(en blanco)"/>
    <s v="99 - MULTIPROVINCIAL"/>
    <n v="363886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3506281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9 - OTRAS CONTRATACIONES DE SERVICIOS"/>
    <s v="N"/>
    <s v="00 - N/A"/>
    <s v="10 - FONDO GENERAL"/>
    <s v="(en blanco)"/>
    <s v="99 - MULTIPROVINCIAL"/>
    <n v="404825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1 - REMUNERACIONES"/>
    <s v="N"/>
    <s v="00 - N/A"/>
    <s v="10 - FONDO GENERAL"/>
    <s v="(en blanco)"/>
    <s v="99 - MULTIPROVINCIAL"/>
    <n v="275129036"/>
    <n v="34495130.560000002"/>
  </r>
  <r>
    <s v="2024"/>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2 - SOBRESUELDOS"/>
    <s v="N"/>
    <s v="00 - N/A"/>
    <s v="10 - FONDO GENERAL"/>
    <s v="(en blanco)"/>
    <s v="99 - MULTIPROVINCIAL"/>
    <n v="63396000"/>
    <n v="720914.07000000007"/>
  </r>
  <r>
    <s v="2024"/>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5 - CONTRIBUCIONES A LA SEGURIDAD SOCIAL"/>
    <s v="N"/>
    <s v="00 - N/A"/>
    <s v="10 - FONDO GENERAL"/>
    <s v="(en blanco)"/>
    <s v="99 - MULTIPROVINCIAL"/>
    <n v="38201252"/>
    <n v="5336959.46"/>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1 - SERVICIOS BÁSICOS"/>
    <s v="N"/>
    <s v="00 - N/A"/>
    <s v="10 - FONDO GENERAL"/>
    <s v="(en blanco)"/>
    <s v="99 - MULTIPROVINCIAL"/>
    <n v="4393860"/>
    <n v="4014"/>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3 - VIÁTICOS"/>
    <s v="N"/>
    <s v="00 - N/A"/>
    <s v="10 - FONDO GENERAL"/>
    <s v="(en blanco)"/>
    <s v="99 - MULTIPROVINCIAL"/>
    <n v="29636000"/>
    <n v="123734.04000000001"/>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4 - TRANSPORTE Y ALMACENAJE"/>
    <s v="N"/>
    <s v="00 - N/A"/>
    <s v="10 - FONDO GENERAL"/>
    <s v="(en blanco)"/>
    <s v="99 - MULTIPROVINCIAL"/>
    <n v="15680978"/>
    <n v="0"/>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5 - ALQUILERES Y RENTAS"/>
    <s v="N"/>
    <s v="00 - N/A"/>
    <s v="10 - FONDO GENERAL"/>
    <s v="(en blanco)"/>
    <s v="99 - MULTIPROVINCIAL"/>
    <n v="34669205"/>
    <n v="0"/>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6 - SEGUROS"/>
    <s v="N"/>
    <s v="00 - N/A"/>
    <s v="10 - FONDO GENERAL"/>
    <s v="(en blanco)"/>
    <s v="99 - MULTIPROVINCIAL"/>
    <n v="39950000"/>
    <n v="3893278.33"/>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7251468"/>
    <n v="0"/>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8 - OTROS SERVICIOS NO INCLUIDOS EN CONCEPTOS ANTERIORES"/>
    <s v="N"/>
    <s v="00 - N/A"/>
    <s v="10 - FONDO GENERAL"/>
    <s v="(en blanco)"/>
    <s v="99 - MULTIPROVINCIAL"/>
    <n v="32166777"/>
    <n v="375240"/>
  </r>
  <r>
    <s v="2024"/>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9 - OTRAS CONTRATACIONES DE SERVICIOS"/>
    <s v="N"/>
    <s v="00 - N/A"/>
    <s v="10 - FONDO GENERAL"/>
    <s v="(en blanco)"/>
    <s v="99 - MULTIPROVINCIAL"/>
    <n v="22773000"/>
    <n v="153046"/>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1 - ALIMENTOS Y PRODUCTOS AGROFORESTALES"/>
    <s v="N"/>
    <s v="00 - N/A"/>
    <s v="10 - FONDO GENERAL"/>
    <s v="(en blanco)"/>
    <s v="99 - MULTIPROVINCIAL"/>
    <n v="2123429"/>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2039325"/>
    <n v="47820"/>
  </r>
  <r>
    <s v="2024"/>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s v="4 - SERVICIOS SOCIALES"/>
    <s v="4.4 - Educación"/>
    <s v="4.4.04 - Educación superior"/>
    <s v="2.1 - REMUNERACIONES Y CONTRIBUCIONES"/>
    <s v="2.1.1 - REMUNERACIONES"/>
    <s v="N"/>
    <s v="00 - N/A"/>
    <s v="10 - FONDO GENERAL"/>
    <s v="(en blanco)"/>
    <s v="99 - MULTIPROVINCIAL"/>
    <n v="1296397561"/>
    <n v="80799932.269999996"/>
  </r>
  <r>
    <s v="2024"/>
    <x v="0"/>
    <x v="0"/>
    <x v="0"/>
    <x v="0"/>
    <s v="2 - Poder Ejecutivo"/>
    <s v="0206 - MINISTERIO DE EDUCACIÓN"/>
    <s v="0008 - INSTITUTO SUPERIOR DE FORMACIÓN DOCENTE  SALOME UREÑA"/>
    <s v="4 - SERVICIOS SOCIALES"/>
    <s v="4.4 - Educación"/>
    <s v="4.4.04 - Educación superior"/>
    <s v="2.1 - REMUNERACIONES Y CONTRIBUCIONES"/>
    <s v="2.1.2 - SOBRESUELDOS"/>
    <s v="N"/>
    <s v="00 - N/A"/>
    <s v="10 - FONDO GENERAL"/>
    <s v="(en blanco)"/>
    <s v="99 - MULTIPROVINCIAL"/>
    <n v="237168020"/>
    <n v="1076610.94"/>
  </r>
  <r>
    <s v="2024"/>
    <x v="0"/>
    <x v="0"/>
    <x v="0"/>
    <x v="0"/>
    <s v="2 - Poder Ejecutivo"/>
    <s v="0206 - MINISTERIO DE EDUCACIÓN"/>
    <s v="0008 - INSTITUTO SUPERIOR DE FORMACIÓN DOCENTE  SALOME UREÑA"/>
    <s v="4 - SERVICIOS SOCIALES"/>
    <s v="4.4 - Educación"/>
    <s v="4.4.04 - Educación superior"/>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s v="4 - SERVICIOS SOCIALES"/>
    <s v="4.4 - Educación"/>
    <s v="4.4.04 - Educación superior"/>
    <s v="2.1 - REMUNERACIONES Y CONTRIBUCIONES"/>
    <s v="2.1.5 - CONTRIBUCIONES A LA SEGURIDAD SOCIAL"/>
    <s v="N"/>
    <s v="00 - N/A"/>
    <s v="10 - FONDO GENERAL"/>
    <s v="(en blanco)"/>
    <s v="99 - MULTIPROVINCIAL"/>
    <n v="187356713"/>
    <n v="12502552.250000002"/>
  </r>
  <r>
    <s v="2024"/>
    <x v="0"/>
    <x v="0"/>
    <x v="0"/>
    <x v="0"/>
    <s v="2 - Poder Ejecutivo"/>
    <s v="0206 - MINISTERIO DE EDUCACIÓN"/>
    <s v="0008 - INSTITUTO SUPERIOR DE FORMACIÓN DOCENTE  SALOME UREÑA"/>
    <s v="4 - SERVICIOS SOCIALES"/>
    <s v="4.4 - Educación"/>
    <s v="4.4.04 - Educación superior"/>
    <s v="2.2 - CONTRATACIÓN DE SERVICIOS"/>
    <s v="2.2.1 - SERVICIOS BÁSICOS"/>
    <s v="N"/>
    <s v="00 - N/A"/>
    <s v="10 - FONDO GENERAL"/>
    <s v="(en blanco)"/>
    <s v="99 - MULTIPROVINCIAL"/>
    <n v="36259977"/>
    <n v="2449146"/>
  </r>
  <r>
    <s v="2024"/>
    <x v="0"/>
    <x v="0"/>
    <x v="0"/>
    <x v="0"/>
    <s v="2 - Poder Ejecutivo"/>
    <s v="0206 - MINISTERIO DE EDUCACIÓN"/>
    <s v="0008 - INSTITUTO SUPERIOR DE FORMACIÓN DOCENTE  SALOME UREÑA"/>
    <s v="4 - SERVICIOS SOCIALES"/>
    <s v="4.4 - Educación"/>
    <s v="4.4.04 - Educación superior"/>
    <s v="2.2 - CONTRATACIÓN DE SERVICIOS"/>
    <s v="2.2.2 - PUBLICIDAD, IMPRESIÓN Y ENCUADERNACIÓN"/>
    <s v="N"/>
    <s v="00 - N/A"/>
    <s v="10 - FONDO GENERAL"/>
    <s v="(en blanco)"/>
    <s v="99 - MULTIPROVINCIAL"/>
    <n v="33166850"/>
    <n v="486079.29000000004"/>
  </r>
  <r>
    <s v="2024"/>
    <x v="0"/>
    <x v="0"/>
    <x v="0"/>
    <x v="0"/>
    <s v="2 - Poder Ejecutivo"/>
    <s v="0206 - MINISTERIO DE EDUCACIÓN"/>
    <s v="0008 - INSTITUTO SUPERIOR DE FORMACIÓN DOCENTE  SALOME UREÑA"/>
    <s v="4 - SERVICIOS SOCIALES"/>
    <s v="4.4 - Educación"/>
    <s v="4.4.04 - Educación superior"/>
    <s v="2.2 - CONTRATACIÓN DE SERVICIOS"/>
    <s v="2.2.3 - VIÁTICOS"/>
    <s v="N"/>
    <s v="00 - N/A"/>
    <s v="10 - FONDO GENERAL"/>
    <s v="(en blanco)"/>
    <s v="99 - MULTIPROVINCIAL"/>
    <n v="8059250"/>
    <n v="0"/>
  </r>
  <r>
    <s v="2024"/>
    <x v="0"/>
    <x v="0"/>
    <x v="0"/>
    <x v="0"/>
    <s v="2 - Poder Ejecutivo"/>
    <s v="0206 - MINISTERIO DE EDUCACIÓN"/>
    <s v="0008 - INSTITUTO SUPERIOR DE FORMACIÓN DOCENTE  SALOME UREÑA"/>
    <s v="4 - SERVICIOS SOCIALES"/>
    <s v="4.4 - Educación"/>
    <s v="4.4.04 - Educación superior"/>
    <s v="2.2 - CONTRATACIÓN DE SERVICIOS"/>
    <s v="2.2.4 - TRANSPORTE Y ALMACENAJE"/>
    <s v="N"/>
    <s v="00 - N/A"/>
    <s v="10 - FONDO GENERAL"/>
    <s v="(en blanco)"/>
    <s v="99 - MULTIPROVINCIAL"/>
    <n v="17001000"/>
    <n v="1126723.97"/>
  </r>
  <r>
    <s v="2024"/>
    <x v="0"/>
    <x v="0"/>
    <x v="0"/>
    <x v="0"/>
    <s v="2 - Poder Ejecutivo"/>
    <s v="0206 - MINISTERIO DE EDUCACIÓN"/>
    <s v="0008 - INSTITUTO SUPERIOR DE FORMACIÓN DOCENTE  SALOME UREÑA"/>
    <s v="4 - SERVICIOS SOCIALES"/>
    <s v="4.4 - Educación"/>
    <s v="4.4.04 - Educación superior"/>
    <s v="2.2 - CONTRATACIÓN DE SERVICIOS"/>
    <s v="2.2.5 - ALQUILERES Y RENTAS"/>
    <s v="N"/>
    <s v="00 - N/A"/>
    <s v="10 - FONDO GENERAL"/>
    <s v="(en blanco)"/>
    <s v="99 - MULTIPROVINCIAL"/>
    <n v="71557372"/>
    <n v="0"/>
  </r>
  <r>
    <s v="2024"/>
    <x v="0"/>
    <x v="0"/>
    <x v="0"/>
    <x v="0"/>
    <s v="2 - Poder Ejecutivo"/>
    <s v="0206 - MINISTERIO DE EDUCACIÓN"/>
    <s v="0008 - INSTITUTO SUPERIOR DE FORMACIÓN DOCENTE  SALOME UREÑA"/>
    <s v="4 - SERVICIOS SOCIALES"/>
    <s v="4.4 - Educación"/>
    <s v="4.4.04 - Educación superior"/>
    <s v="2.2 - CONTRATACIÓN DE SERVICIOS"/>
    <s v="2.2.6 - SEGUROS"/>
    <s v="N"/>
    <s v="00 - N/A"/>
    <s v="10 - FONDO GENERAL"/>
    <s v="(en blanco)"/>
    <s v="99 - MULTIPROVINCIAL"/>
    <n v="36400000"/>
    <n v="1604581.58"/>
  </r>
  <r>
    <s v="2024"/>
    <x v="0"/>
    <x v="0"/>
    <x v="0"/>
    <x v="0"/>
    <s v="2 - Poder Ejecutivo"/>
    <s v="0206 - MINISTERIO DE EDUCACIÓN"/>
    <s v="0008 - INSTITUTO SUPERIOR DE FORMACIÓN DOCENTE  SALOME UREÑA"/>
    <s v="4 - SERVICIOS SOCIALES"/>
    <s v="4.4 - Educación"/>
    <s v="4.4.04 - Educación superior"/>
    <s v="2.2 - CONTRATACIÓN DE SERVICIOS"/>
    <s v="2.2.7 - SERVICIOS DE CONSERVACIÓN, REPARACIONES MENORES E INSTALACIONES TEMPORALES"/>
    <s v="N"/>
    <s v="00 - N/A"/>
    <s v="10 - FONDO GENERAL"/>
    <s v="(en blanco)"/>
    <s v="99 - MULTIPROVINCIAL"/>
    <n v="49600000"/>
    <n v="1076085.6200000001"/>
  </r>
  <r>
    <s v="2024"/>
    <x v="0"/>
    <x v="0"/>
    <x v="0"/>
    <x v="0"/>
    <s v="2 - Poder Ejecutivo"/>
    <s v="0206 - MINISTERIO DE EDUCACIÓN"/>
    <s v="0008 - INSTITUTO SUPERIOR DE FORMACIÓN DOCENTE  SALOME UREÑA"/>
    <s v="4 - SERVICIOS SOCIALES"/>
    <s v="4.4 - Educación"/>
    <s v="4.4.04 - Educación superior"/>
    <s v="2.2 - CONTRATACIÓN DE SERVICIOS"/>
    <s v="2.2.8 - OTROS SERVICIOS NO INCLUIDOS EN CONCEPTOS ANTERIORES"/>
    <s v="N"/>
    <s v="00 - N/A"/>
    <s v="10 - FONDO GENERAL"/>
    <s v="(en blanco)"/>
    <s v="99 - MULTIPROVINCIAL"/>
    <n v="260965043"/>
    <n v="10766207.6"/>
  </r>
  <r>
    <s v="2024"/>
    <x v="0"/>
    <x v="0"/>
    <x v="0"/>
    <x v="0"/>
    <s v="2 - Poder Ejecutivo"/>
    <s v="0206 - MINISTERIO DE EDUCACIÓN"/>
    <s v="0008 - INSTITUTO SUPERIOR DE FORMACIÓN DOCENTE  SALOME UREÑA"/>
    <s v="4 - SERVICIOS SOCIALES"/>
    <s v="4.4 - Educación"/>
    <s v="4.4.04 - Educación superior"/>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s v="4 - SERVICIOS SOCIALES"/>
    <s v="4.4 - Educación"/>
    <s v="4.4.04 - Educación superior"/>
    <s v="2.2 - CONTRATACIÓN DE SERVICIOS"/>
    <s v="2.2.9 - OTRAS CONTRATACIONES DE SERVICIOS"/>
    <s v="N"/>
    <s v="00 - N/A"/>
    <s v="10 - FONDO GENERAL"/>
    <s v="(en blanco)"/>
    <s v="99 - MULTIPROVINCIAL"/>
    <n v="53648237"/>
    <n v="3113499.08"/>
  </r>
  <r>
    <s v="2024"/>
    <x v="0"/>
    <x v="0"/>
    <x v="0"/>
    <x v="0"/>
    <s v="2 - Poder Ejecutivo"/>
    <s v="0206 - MINISTERIO DE EDUCACIÓN"/>
    <s v="0008 - INSTITUTO SUPERIOR DE FORMACIÓN DOCENTE  SALOME UREÑA"/>
    <s v="4 - SERVICIOS SOCIALES"/>
    <s v="4.4 - Educación"/>
    <s v="4.4.04 - Educación superior"/>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s v="4 - SERVICIOS SOCIALES"/>
    <s v="4.4 - Educación"/>
    <s v="4.4.04 - Educación superior"/>
    <s v="2.3 - MATERIALES Y SUMINISTROS"/>
    <s v="2.3.1 - ALIMENTOS Y PRODUCTOS AGROFORESTALES"/>
    <s v="N"/>
    <s v="00 - N/A"/>
    <s v="10 - FONDO GENERAL"/>
    <s v="(en blanco)"/>
    <s v="99 - MULTIPROVINCIAL"/>
    <n v="173616896"/>
    <n v="2134000.15"/>
  </r>
  <r>
    <s v="2024"/>
    <x v="0"/>
    <x v="0"/>
    <x v="0"/>
    <x v="0"/>
    <s v="2 - Poder Ejecutivo"/>
    <s v="0206 - MINISTERIO DE EDUCACIÓN"/>
    <s v="0008 - INSTITUTO SUPERIOR DE FORMACIÓN DOCENTE  SALOME UREÑA"/>
    <s v="4 - SERVICIOS SOCIALES"/>
    <s v="4.4 - Educación"/>
    <s v="4.4.04 - Educación superior"/>
    <s v="2.3 - MATERIALES Y SUMINISTROS"/>
    <s v="2.3.2 - TEXTILES Y VESTUARIOS"/>
    <s v="N"/>
    <s v="00 - N/A"/>
    <s v="10 - FONDO GENERAL"/>
    <s v="(en blanco)"/>
    <s v="99 - MULTIPROVINCIAL"/>
    <n v="4935000"/>
    <n v="156241.44"/>
  </r>
  <r>
    <s v="2024"/>
    <x v="0"/>
    <x v="0"/>
    <x v="0"/>
    <x v="0"/>
    <s v="2 - Poder Ejecutivo"/>
    <s v="0206 - MINISTERIO DE EDUCACIÓN"/>
    <s v="0008 - INSTITUTO SUPERIOR DE FORMACIÓN DOCENTE  SALOME UREÑA"/>
    <s v="4 - SERVICIOS SOCIALES"/>
    <s v="4.4 - Educación"/>
    <s v="4.4.04 - Educación superior"/>
    <s v="2.3 - MATERIALES Y SUMINISTROS"/>
    <s v="2.3.3 - PAPEL, CARTÓN E IMPRESOS"/>
    <s v="N"/>
    <s v="00 - N/A"/>
    <s v="10 - FONDO GENERAL"/>
    <s v="(en blanco)"/>
    <s v="99 - MULTIPROVINCIAL"/>
    <n v="29606605"/>
    <n v="0"/>
  </r>
  <r>
    <s v="2024"/>
    <x v="0"/>
    <x v="0"/>
    <x v="0"/>
    <x v="0"/>
    <s v="2 - Poder Ejecutivo"/>
    <s v="0206 - MINISTERIO DE EDUCACIÓN"/>
    <s v="0008 - INSTITUTO SUPERIOR DE FORMACIÓN DOCENTE  SALOME UREÑA"/>
    <s v="4 - SERVICIOS SOCIALES"/>
    <s v="4.4 - Educación"/>
    <s v="4.4.04 - Educación superior"/>
    <s v="2.3 - MATERIALES Y SUMINISTROS"/>
    <s v="2.3.4 - PRODUCTOS FARMACÉUTICOS"/>
    <s v="N"/>
    <s v="00 - N/A"/>
    <s v="10 - FONDO GENERAL"/>
    <s v="(en blanco)"/>
    <s v="99 - MULTIPROVINCIAL"/>
    <n v="0"/>
    <n v="0"/>
  </r>
  <r>
    <s v="2024"/>
    <x v="0"/>
    <x v="0"/>
    <x v="0"/>
    <x v="0"/>
    <s v="2 - Poder Ejecutivo"/>
    <s v="0206 - MINISTERIO DE EDUCACIÓN"/>
    <s v="0008 - INSTITUTO SUPERIOR DE FORMACIÓN DOCENTE  SALOME UREÑA"/>
    <s v="4 - SERVICIOS SOCIALES"/>
    <s v="4.4 - Educación"/>
    <s v="4.4.04 - Educación superior"/>
    <s v="2.3 - MATERIALES Y SUMINISTROS"/>
    <s v="2.3.5 - CUERO, CAUCHO Y PLÁSTICO"/>
    <s v="N"/>
    <s v="00 - N/A"/>
    <s v="10 - FONDO GENERAL"/>
    <s v="(en blanco)"/>
    <s v="99 - MULTIPROVINCIAL"/>
    <n v="1860000"/>
    <n v="164492"/>
  </r>
  <r>
    <s v="2024"/>
    <x v="0"/>
    <x v="0"/>
    <x v="0"/>
    <x v="0"/>
    <s v="2 - Poder Ejecutivo"/>
    <s v="0206 - MINISTERIO DE EDUCACIÓN"/>
    <s v="0008 - INSTITUTO SUPERIOR DE FORMACIÓN DOCENTE  SALOME UREÑA"/>
    <s v="4 - SERVICIOS SOCIALES"/>
    <s v="4.4 - Educación"/>
    <s v="4.4.04 - Educación superior"/>
    <s v="2.3 - MATERIALES Y SUMINISTROS"/>
    <s v="2.3.6 - PRODUCTOS DE MINERALES, METÁLICOS Y NO METÁLICOS"/>
    <s v="N"/>
    <s v="00 - N/A"/>
    <s v="10 - FONDO GENERAL"/>
    <s v="(en blanco)"/>
    <s v="99 - MULTIPROVINCIAL"/>
    <n v="845000"/>
    <n v="0"/>
  </r>
  <r>
    <s v="2024"/>
    <x v="0"/>
    <x v="0"/>
    <x v="0"/>
    <x v="0"/>
    <s v="2 - Poder Ejecutivo"/>
    <s v="0206 - MINISTERIO DE EDUCACIÓN"/>
    <s v="0008 - INSTITUTO SUPERIOR DE FORMACIÓN DOCENTE  SALOME UREÑA"/>
    <s v="4 - SERVICIOS SOCIALES"/>
    <s v="4.4 - Educación"/>
    <s v="4.4.04 - Educación superior"/>
    <s v="2.3 - MATERIALES Y SUMINISTROS"/>
    <s v="2.3.7 - COMBUSTIBLES, LUBRICANTES, PRODUCTOS QUÍMICOS Y CONEXOS"/>
    <s v="N"/>
    <s v="00 - N/A"/>
    <s v="10 - FONDO GENERAL"/>
    <s v="(en blanco)"/>
    <s v="99 - MULTIPROVINCIAL"/>
    <n v="38930000"/>
    <n v="2138498"/>
  </r>
  <r>
    <s v="2024"/>
    <x v="0"/>
    <x v="0"/>
    <x v="0"/>
    <x v="0"/>
    <s v="2 - Poder Ejecutivo"/>
    <s v="0206 - MINISTERIO DE EDUCACIÓN"/>
    <s v="0008 - INSTITUTO SUPERIOR DE FORMACIÓN DOCENTE  SALOME UREÑA"/>
    <s v="4 - SERVICIOS SOCIALES"/>
    <s v="4.4 - Educación"/>
    <s v="4.4.04 - Educación superior"/>
    <s v="2.3 - MATERIALES Y SUMINISTROS"/>
    <s v="2.3.9 - PRODUCTOS Y ÚTILES VARIOS"/>
    <s v="N"/>
    <s v="00 - N/A"/>
    <s v="10 - FONDO GENERAL"/>
    <s v="(en blanco)"/>
    <s v="99 - MULTIPROVINCIAL"/>
    <n v="55682387"/>
    <n v="1636988.33"/>
  </r>
  <r>
    <s v="2024"/>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1 - REMUNERACIONES"/>
    <s v="N"/>
    <s v="00 - N/A"/>
    <s v="10 - FONDO GENERAL"/>
    <s v="(en blanco)"/>
    <s v="99 - MULTIPROVINCIAL"/>
    <n v="1019920267"/>
    <n v="64760825.609999999"/>
  </r>
  <r>
    <s v="2024"/>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2 - SOBRESUELDOS"/>
    <s v="N"/>
    <s v="00 - N/A"/>
    <s v="10 - FONDO GENERAL"/>
    <s v="(en blanco)"/>
    <s v="99 - MULTIPROVINCIAL"/>
    <n v="243700000"/>
    <n v="2737818.54"/>
  </r>
  <r>
    <s v="2024"/>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5 - CONTRIBUCIONES A LA SEGURIDAD SOCIAL"/>
    <s v="N"/>
    <s v="00 - N/A"/>
    <s v="10 - FONDO GENERAL"/>
    <s v="(en blanco)"/>
    <s v="99 - MULTIPROVINCIAL"/>
    <n v="129342405"/>
    <n v="9787064.7699999996"/>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1 - SERVICIOS BÁSICOS"/>
    <s v="N"/>
    <s v="00 - N/A"/>
    <s v="10 - FONDO GENERAL"/>
    <s v="(en blanco)"/>
    <s v="99 - MULTIPROVINCIAL"/>
    <n v="60888967"/>
    <n v="3339769.84"/>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2 - PUBLICIDAD, IMPRESIÓN Y ENCUADERNACIÓN"/>
    <s v="N"/>
    <s v="00 - N/A"/>
    <s v="10 - FONDO GENERAL"/>
    <s v="(en blanco)"/>
    <s v="99 - MULTIPROVINCIAL"/>
    <n v="54545535"/>
    <n v="2188602.4000000004"/>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3 - VIÁTICOS"/>
    <s v="N"/>
    <s v="00 - N/A"/>
    <s v="10 - FONDO GENERAL"/>
    <s v="(en blanco)"/>
    <s v="99 - MULTIPROVINCIAL"/>
    <n v="84569725"/>
    <n v="4333567.5"/>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4 - TRANSPORTE Y ALMACENAJE"/>
    <s v="N"/>
    <s v="00 - N/A"/>
    <s v="10 - FONDO GENERAL"/>
    <s v="(en blanco)"/>
    <s v="99 - MULTIPROVINCIAL"/>
    <n v="39923292"/>
    <n v="275161.78000000003"/>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5 - ALQUILERES Y RENTAS"/>
    <s v="N"/>
    <s v="00 - N/A"/>
    <s v="10 - FONDO GENERAL"/>
    <s v="(en blanco)"/>
    <s v="99 - MULTIPROVINCIAL"/>
    <n v="71406000"/>
    <n v="19052037.869999997"/>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6 - SEGUROS"/>
    <s v="N"/>
    <s v="00 - N/A"/>
    <s v="10 - FONDO GENERAL"/>
    <s v="(en blanco)"/>
    <s v="99 - MULTIPROVINCIAL"/>
    <n v="27967300"/>
    <n v="574046.34000000008"/>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3368576"/>
    <n v="1456774.81"/>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8 - OTROS SERVICIOS NO INCLUIDOS EN CONCEPTOS ANTERIORES"/>
    <s v="N"/>
    <s v="00 - N/A"/>
    <s v="10 - FONDO GENERAL"/>
    <s v="(en blanco)"/>
    <s v="99 - MULTIPROVINCIAL"/>
    <n v="76252457"/>
    <n v="1203844.95"/>
  </r>
  <r>
    <s v="2024"/>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9 - OTRAS CONTRATACIONES DE SERVICIOS"/>
    <s v="N"/>
    <s v="00 - N/A"/>
    <s v="10 - FONDO GENERAL"/>
    <s v="(en blanco)"/>
    <s v="99 - MULTIPROVINCIAL"/>
    <n v="25735484560"/>
    <n v="2576309508.3299999"/>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1 - ALIMENTOS Y PRODUCTOS AGROFORESTALES"/>
    <s v="N"/>
    <s v="00 - N/A"/>
    <s v="10 - FONDO GENERAL"/>
    <s v="(en blanco)"/>
    <s v="99 - MULTIPROVINCIAL"/>
    <n v="4337000"/>
    <n v="393517.08"/>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2 - TEXTILES Y VESTUARIOS"/>
    <s v="N"/>
    <s v="00 - N/A"/>
    <s v="10 - FONDO GENERAL"/>
    <s v="(en blanco)"/>
    <s v="99 - MULTIPROVINCIAL"/>
    <n v="3238581186"/>
    <n v="105763063.25999999"/>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3 - PAPEL, CARTÓN E IMPRESOS"/>
    <s v="N"/>
    <s v="00 - N/A"/>
    <s v="10 - FONDO GENERAL"/>
    <s v="(en blanco)"/>
    <s v="99 - MULTIPROVINCIAL"/>
    <n v="21641709"/>
    <n v="1016255.23"/>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4 - PRODUCTOS FARMACÉUTICOS"/>
    <s v="N"/>
    <s v="00 - N/A"/>
    <s v="10 - FONDO GENERAL"/>
    <s v="(en blanco)"/>
    <s v="99 - MULTIPROVINCIAL"/>
    <n v="57803862"/>
    <n v="2752539.87"/>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6 - PRODUCTOS DE MINERALES, METÁLICOS Y NO METÁLICOS"/>
    <s v="N"/>
    <s v="00 - N/A"/>
    <s v="10 - FONDO GENERAL"/>
    <s v="(en blanco)"/>
    <s v="99 - MULTIPROVINCIAL"/>
    <n v="6946912"/>
    <n v="169674.68"/>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7 - COMBUSTIBLES, LUBRICANTES, PRODUCTOS QUÍMICOS Y CONEXOS"/>
    <s v="N"/>
    <s v="00 - N/A"/>
    <s v="10 - FONDO GENERAL"/>
    <s v="(en blanco)"/>
    <s v="99 - MULTIPROVINCIAL"/>
    <n v="34017049"/>
    <n v="5313569.1400000006"/>
  </r>
  <r>
    <s v="2024"/>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9 - PRODUCTOS Y ÚTILES VARIOS"/>
    <s v="N"/>
    <s v="00 - N/A"/>
    <s v="10 - FONDO GENERAL"/>
    <s v="(en blanco)"/>
    <s v="99 - MULTIPROVINCIAL"/>
    <n v="1333204758"/>
    <n v="57702579.57"/>
  </r>
  <r>
    <s v="2024"/>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3 - VIÁTICOS"/>
    <s v="N"/>
    <s v="00 - N/A"/>
    <s v="10 - FONDO GENERAL"/>
    <s v="(en blanco)"/>
    <s v="99 - MULTIPROVINCIAL"/>
    <n v="960344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102802246"/>
    <n v="35924705.579999998"/>
  </r>
  <r>
    <s v="2024"/>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1 - REMUNERACIONES"/>
    <s v="N"/>
    <s v="00 - N/A"/>
    <s v="10 - FONDO GENERAL"/>
    <s v="(en blanco)"/>
    <s v="99 - MULTIPROVINCIAL"/>
    <n v="4609413222"/>
    <n v="319798469.32999998"/>
  </r>
  <r>
    <s v="2024"/>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2 - SOBRESUELDOS"/>
    <s v="N"/>
    <s v="00 - N/A"/>
    <s v="10 - FONDO GENERAL"/>
    <s v="(en blanco)"/>
    <s v="99 - MULTIPROVINCIAL"/>
    <n v="611520437"/>
    <n v="8942056.8000000007"/>
  </r>
  <r>
    <s v="2024"/>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627679103"/>
    <n v="48890443.229999997"/>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1 - SERVICIOS BÁSICOS"/>
    <s v="N"/>
    <s v="00 - N/A"/>
    <s v="10 - FONDO GENERAL"/>
    <s v="(en blanco)"/>
    <s v="99 - MULTIPROVINCIAL"/>
    <n v="289475000"/>
    <n v="24478874.829999994"/>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3 - VIÁTICOS"/>
    <s v="N"/>
    <s v="00 - N/A"/>
    <s v="10 - FONDO GENERAL"/>
    <s v="(en blanco)"/>
    <s v="99 - MULTIPROVINCIAL"/>
    <n v="129585911"/>
    <n v="880052.5"/>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5 - ALQUILERES Y RENTAS"/>
    <s v="N"/>
    <s v="00 - N/A"/>
    <s v="10 - FONDO GENERAL"/>
    <s v="(en blanco)"/>
    <s v="99 - MULTIPROVINCIAL"/>
    <n v="71567461"/>
    <n v="2182705.3200000003"/>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60353480"/>
    <n v="161040.04999999999"/>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173449987"/>
    <n v="297360"/>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9 - OTRAS CONTRATACIONES DE SERVICIOS"/>
    <s v="N"/>
    <s v="00 - N/A"/>
    <s v="10 - FONDO GENERAL"/>
    <s v="(en blanco)"/>
    <s v="99 - MULTIPROVINCIAL"/>
    <n v="93790414"/>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4 - PRODUCTOS FARMACÉUTICOS"/>
    <s v="N"/>
    <s v="00 - N/A"/>
    <s v="10 - FONDO GENERAL"/>
    <s v="(en blanco)"/>
    <s v="99 - MULTIPROVINCIAL"/>
    <n v="1146309024"/>
    <n v="235504856.56999996"/>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1 - REMUNERACIONES"/>
    <s v="N"/>
    <s v="00 - N/A"/>
    <s v="10 - FONDO GENERAL"/>
    <s v="(en blanco)"/>
    <s v="99 - MULTIPROVINCIAL"/>
    <n v="112069457"/>
    <n v="16393732.18"/>
  </r>
  <r>
    <s v="2024"/>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2 - SOBRESUELDOS"/>
    <s v="N"/>
    <s v="00 - N/A"/>
    <s v="10 - FONDO GENERAL"/>
    <s v="(en blanco)"/>
    <s v="99 - MULTIPROVINCIAL"/>
    <n v="16981521"/>
    <n v="188000"/>
  </r>
  <r>
    <s v="2024"/>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5 - CONTRIBUCIONES A LA SEGURIDAD SOCIAL"/>
    <s v="N"/>
    <s v="00 - N/A"/>
    <s v="10 - FONDO GENERAL"/>
    <s v="(en blanco)"/>
    <s v="99 - MULTIPROVINCIAL"/>
    <n v="14986719"/>
    <n v="2477632.14"/>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1 - SERVICIOS BÁSICOS"/>
    <s v="N"/>
    <s v="00 - N/A"/>
    <s v="10 - FONDO GENERAL"/>
    <s v="(en blanco)"/>
    <s v="99 - MULTIPROVINCIAL"/>
    <n v="8370697"/>
    <n v="454969.07999999996"/>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s v="4 - SERVICIOS SOCIALES"/>
    <s v="4.2 - Salud"/>
    <s v="4.2.99 - Planificación, gestión y supervisión de la salud"/>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s v="4 - SERVICIOS SOCIALES"/>
    <s v="4.2 - Salud"/>
    <s v="4.2.99 - Planificación, gestión y supervisión de la salud"/>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s v="4 - SERVICIOS SOCIALES"/>
    <s v="4.2 - Salud"/>
    <s v="4.2.99 - Planificación, gestión y supervisión de la salud"/>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s v="4 - SERVICIOS SOCIALES"/>
    <s v="4.2 - Salud"/>
    <s v="4.2.99 - Planificación, gestión y supervisión de la salud"/>
    <s v="2.3 - MATERIALES Y SUMINISTROS"/>
    <s v="2.3.9 - PRODUCTOS Y ÚTILES VARIOS"/>
    <s v="N"/>
    <s v="00 - N/A"/>
    <s v="10 - FONDO GENERAL"/>
    <s v="(en blanco)"/>
    <s v="99 - MULTIPROVINCIAL"/>
    <n v="1500000"/>
    <n v="0"/>
  </r>
  <r>
    <s v="2024"/>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1 - REMUNERACIONES"/>
    <s v="N"/>
    <s v="00 - N/A"/>
    <s v="10 - FONDO GENERAL"/>
    <s v="(en blanco)"/>
    <s v="99 - MULTIPROVINCIAL"/>
    <n v="969240235"/>
    <n v="69771045.400000006"/>
  </r>
  <r>
    <s v="2024"/>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2 - SOBRESUELDOS"/>
    <s v="N"/>
    <s v="00 - N/A"/>
    <s v="10 - FONDO GENERAL"/>
    <s v="(en blanco)"/>
    <s v="99 - MULTIPROVINCIAL"/>
    <n v="149732085"/>
    <n v="2038320"/>
  </r>
  <r>
    <s v="2024"/>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5 - CONTRIBUCIONES A LA SEGURIDAD SOCIAL"/>
    <s v="N"/>
    <s v="00 - N/A"/>
    <s v="10 - FONDO GENERAL"/>
    <s v="(en blanco)"/>
    <s v="99 - MULTIPROVINCIAL"/>
    <n v="118258190"/>
    <n v="10683136.040000001"/>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1 - SERVICIOS BÁSICOS"/>
    <s v="N"/>
    <s v="00 - N/A"/>
    <s v="10 - FONDO GENERAL"/>
    <s v="(en blanco)"/>
    <s v="99 - MULTIPROVINCIAL"/>
    <n v="78030000"/>
    <n v="7559319.8099999996"/>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2 - PUBLICIDAD, IMPRESIÓN Y ENCUADERNACIÓN"/>
    <s v="N"/>
    <s v="00 - N/A"/>
    <s v="10 - FONDO GENERAL"/>
    <s v="(en blanco)"/>
    <s v="99 - MULTIPROVINCIAL"/>
    <n v="5738315"/>
    <n v="51448"/>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5 - ALQUILERES Y RENTAS"/>
    <s v="N"/>
    <s v="00 - N/A"/>
    <s v="10 - FONDO GENERAL"/>
    <s v="(en blanco)"/>
    <s v="99 - MULTIPROVINCIAL"/>
    <n v="183055377"/>
    <n v="8815816.2400000002"/>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6 - SEGUROS"/>
    <s v="N"/>
    <s v="00 - N/A"/>
    <s v="10 - FONDO GENERAL"/>
    <s v="(en blanco)"/>
    <s v="99 - MULTIPROVINCIAL"/>
    <n v="37888828"/>
    <n v="811287.24"/>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26153443"/>
    <n v="458226.89"/>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8 - OTROS SERVICIOS NO INCLUIDOS EN CONCEPTOS ANTERIORES"/>
    <s v="N"/>
    <s v="00 - N/A"/>
    <s v="10 - FONDO GENERAL"/>
    <s v="(en blanco)"/>
    <s v="99 - MULTIPROVINCIAL"/>
    <n v="63830281"/>
    <n v="1329976"/>
  </r>
  <r>
    <s v="2024"/>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9 - OTRAS CONTRATACIONES DE SERVICIOS"/>
    <s v="N"/>
    <s v="00 - N/A"/>
    <s v="10 - FONDO GENERAL"/>
    <s v="(en blanco)"/>
    <s v="99 - MULTIPROVINCIAL"/>
    <n v="51242475"/>
    <n v="10930906.399999999"/>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1 - ALIMENTOS Y PRODUCTOS AGROFORESTALES"/>
    <s v="N"/>
    <s v="00 - N/A"/>
    <s v="10 - FONDO GENERAL"/>
    <s v="(en blanco)"/>
    <s v="99 - MULTIPROVINCIAL"/>
    <n v="3878203"/>
    <n v="18755"/>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4 - PRODUCTOS FARMACÉUTICOS"/>
    <s v="N"/>
    <s v="00 - N/A"/>
    <s v="10 - FONDO GENERAL"/>
    <s v="(en blanco)"/>
    <s v="99 - MULTIPROVINCIAL"/>
    <n v="10023781588"/>
    <n v="360485463.61000001"/>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4 - PRODUCTOS FARMACÉUTICOS"/>
    <s v="N"/>
    <s v="00 - N/A"/>
    <s v="20 - FONDOS CON DESTINO ESPECÍFICO"/>
    <s v="(en blanco)"/>
    <s v="99 - MULTIPROVINCIAL"/>
    <n v="328585616"/>
    <n v="9480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7 - COMBUSTIBLES, LUBRICANTES, PRODUCTOS QUÍMICOS Y CONEXOS"/>
    <s v="N"/>
    <s v="00 - N/A"/>
    <s v="10 - FONDO GENERAL"/>
    <s v="(en blanco)"/>
    <s v="99 - MULTIPROVINCIAL"/>
    <n v="1087497366"/>
    <n v="0"/>
  </r>
  <r>
    <s v="2024"/>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9 - PRODUCTOS Y ÚTILES VARIOS"/>
    <s v="N"/>
    <s v="00 - N/A"/>
    <s v="10 - FONDO GENERAL"/>
    <s v="(en blanco)"/>
    <s v="99 - MULTIPROVINCIAL"/>
    <n v="1792878714"/>
    <n v="82238544.920000002"/>
  </r>
  <r>
    <s v="2024"/>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1 - REMUNERACIONES"/>
    <s v="N"/>
    <s v="00 - N/A"/>
    <s v="10 - FONDO GENERAL"/>
    <s v="(en blanco)"/>
    <s v="99 - MULTIPROVINCIAL"/>
    <n v="319644558"/>
    <n v="24895820.700000003"/>
  </r>
  <r>
    <s v="2024"/>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2 - SOBRESUELDOS"/>
    <s v="N"/>
    <s v="00 - N/A"/>
    <s v="10 - FONDO GENERAL"/>
    <s v="(en blanco)"/>
    <s v="99 - MULTIPROVINCIAL"/>
    <n v="47803690"/>
    <n v="686500"/>
  </r>
  <r>
    <s v="2024"/>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5 - CONTRIBUCIONES A LA SEGURIDAD SOCIAL"/>
    <s v="N"/>
    <s v="00 - N/A"/>
    <s v="10 - FONDO GENERAL"/>
    <s v="(en blanco)"/>
    <s v="99 - MULTIPROVINCIAL"/>
    <n v="44238641"/>
    <n v="3733224.65"/>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1 - SERVICIOS BÁSICOS"/>
    <s v="N"/>
    <s v="00 - N/A"/>
    <s v="10 - FONDO GENERAL"/>
    <s v="(en blanco)"/>
    <s v="99 - MULTIPROVINCIAL"/>
    <n v="29257818"/>
    <n v="2855287.52"/>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2 - PUBLICIDAD, IMPRESIÓN Y ENCUADERNACIÓN"/>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5 - ALQUILERES Y RENTAS"/>
    <s v="N"/>
    <s v="00 - N/A"/>
    <s v="10 - FONDO GENERAL"/>
    <s v="(en blanco)"/>
    <s v="99 - MULTIPROVINCIAL"/>
    <n v="6986064"/>
    <n v="150383.04000000001"/>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6 - SEGUROS"/>
    <s v="N"/>
    <s v="00 - N/A"/>
    <s v="10 - FONDO GENERAL"/>
    <s v="(en blanco)"/>
    <s v="99 - MULTIPROVINCIAL"/>
    <n v="4105000"/>
    <n v="109412.77"/>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7562009"/>
    <n v="50732.369999999995"/>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8 - OTROS SERVICIOS NO INCLUIDOS EN CONCEPTOS ANTERIORES"/>
    <s v="N"/>
    <s v="00 - N/A"/>
    <s v="10 - FONDO GENERAL"/>
    <s v="(en blanco)"/>
    <s v="99 - MULTIPROVINCIAL"/>
    <n v="12445000"/>
    <n v="4956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9 - OTRAS CONTRATACIONES DE SERVICI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1 - ALIMENTOS Y PRODUCTOS AGROFORESTALES"/>
    <s v="N"/>
    <s v="00 - N/A"/>
    <s v="10 - FONDO GENERAL"/>
    <s v="(en blanco)"/>
    <s v="99 - MULTIPROVINCIAL"/>
    <n v="1299276"/>
    <n v="120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2 - TEXTILES Y VESTUARI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3 - PAPEL, CARTÓN E IMPRES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4 - PRODUCTOS FARMACÉUTIC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5 - CUERO, CAUCHO Y PLÁSTICO"/>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6 - PRODUCTOS DE MINERALES, METÁLICOS Y NO METÁLIC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7 - COMBUSTIBLES, LUBRICANTES, PRODUCTOS QUÍMICOS Y CONEXOS"/>
    <s v="N"/>
    <s v="00 - N/A"/>
    <s v="10 - FONDO GENERAL"/>
    <s v="(en blanco)"/>
    <s v="99 - MULTIPROVINCIAL"/>
    <n v="6642621"/>
    <n v="9945"/>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7 - COMBUSTIBLES, LUBRICANTES, PRODUCTOS QUÍMICOS Y CONEXOS"/>
    <s v="N"/>
    <s v="00 - N/A"/>
    <s v="70 - DONACION EXTERNA"/>
    <s v="(en blanco)"/>
    <s v="99 - MULTIPROVINCIAL"/>
    <n v="0"/>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10 - FONDO GENERAL"/>
    <s v="(en blanco)"/>
    <s v="99 - MULTIPROVINCIAL"/>
    <n v="52549882"/>
    <n v="0"/>
  </r>
  <r>
    <s v="2024"/>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70 - DONACION EXTERNA"/>
    <s v="(en blanco)"/>
    <s v="99 - MULTIPROVINCIAL"/>
    <n v="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1 - REMUNERACIONES Y CONTRIBUCIONES"/>
    <s v="2.1.1 - REMUNERACIONES"/>
    <s v="N"/>
    <s v="00 - N/A"/>
    <s v="10 - FONDO GENERAL"/>
    <s v="(en blanco)"/>
    <s v="99 - MULTIPROVINCIAL"/>
    <n v="232160250"/>
    <n v="17500998.98"/>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1 - REMUNERACIONES Y CONTRIBUCIONES"/>
    <s v="2.1.2 - SOBRESUELDOS"/>
    <s v="N"/>
    <s v="00 - N/A"/>
    <s v="10 - FONDO GENERAL"/>
    <s v="(en blanco)"/>
    <s v="99 - MULTIPROVINCIAL"/>
    <n v="42159500"/>
    <n v="524245.67"/>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1 - REMUNERACIONES Y CONTRIBUCIONES"/>
    <s v="2.1.5 - CONTRIBUCIONES A LA SEGURIDAD SOCIAL"/>
    <s v="N"/>
    <s v="00 - N/A"/>
    <s v="10 - FONDO GENERAL"/>
    <s v="(en blanco)"/>
    <s v="99 - MULTIPROVINCIAL"/>
    <n v="32855603"/>
    <n v="2662172.33"/>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s v="4 - SERVICIOS SOCIALES"/>
    <s v="4.2 - Salud"/>
    <s v="4.2.99 - Planificación, gestión y supervisión de la salud"/>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57850000"/>
    <n v="8928574.3200000003"/>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8150000"/>
    <n v="1360655.65"/>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10000000"/>
    <n v="1725532.24"/>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58100000"/>
    <n v="11417656.399999999"/>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60675000"/>
    <n v="9130036.7800000012"/>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8476000"/>
    <n v="1391008.2299999997"/>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9500000"/>
    <n v="2970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70709086"/>
    <n v="107897041.22"/>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217311000"/>
    <n v="6566999.9000000004"/>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94475519"/>
    <n v="16478430.169999996"/>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246844739"/>
    <n v="21784099"/>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5000000"/>
    <n v="292385"/>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13450000"/>
    <n v="45000.01"/>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20 - FONDOS CON DESTINO ESPECÍFICO"/>
    <s v="(en blanco)"/>
    <s v="99 - MULTIPROVINCIAL"/>
    <n v="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7000000"/>
    <n v="1477374.48"/>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17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4425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2900000"/>
    <n v="1750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75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10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6535380"/>
    <n v="110000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33100000"/>
    <n v="0"/>
  </r>
  <r>
    <s v="2024"/>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3 - VIÁTICOS"/>
    <s v="N"/>
    <s v="00 - N/A"/>
    <s v="10 - FONDO GENERAL"/>
    <s v="(en blanco)"/>
    <s v="99 - MULTIPROVINCIAL"/>
    <n v="1000000"/>
    <n v="5110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66098242"/>
    <n v="4638282.0999999996"/>
  </r>
  <r>
    <s v="2024"/>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0900860"/>
    <n v="494000"/>
  </r>
  <r>
    <s v="2024"/>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8496817"/>
    <n v="698627.1"/>
  </r>
  <r>
    <s v="2024"/>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9831731"/>
    <n v="764680.6"/>
  </r>
  <r>
    <s v="2024"/>
    <x v="0"/>
    <x v="0"/>
    <x v="0"/>
    <x v="0"/>
    <s v="2 - Poder Ejecutivo"/>
    <s v="0209 - MINISTERIO DE TRABAJO"/>
    <s v="0001 - MINISTERIO DE TRABAJO"/>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2532000"/>
    <n v="256000"/>
  </r>
  <r>
    <s v="2024"/>
    <x v="0"/>
    <x v="0"/>
    <x v="0"/>
    <x v="0"/>
    <s v="2 - Poder Ejecutivo"/>
    <s v="0209 - MINISTERIO DE TRABAJO"/>
    <s v="0001 - MINISTERIO DE TRABAJ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608661"/>
    <n v="39142.400000000001"/>
  </r>
  <r>
    <s v="2024"/>
    <x v="0"/>
    <x v="0"/>
    <x v="0"/>
    <x v="0"/>
    <s v="2 - Poder Ejecutivo"/>
    <s v="0209 - MINISTERIO DE TRABAJO"/>
    <s v="0001 - MINISTERIO DE TRABAJO"/>
    <s v="1 - SERVICIOS  GENERALES"/>
    <s v="1.1 - Administración general"/>
    <s v="1.1.05 - Gestión de la administración general para transversalizar el enfoque de género"/>
    <s v="2.2 - CONTRATACIÓN DE SERVICIOS"/>
    <s v="2.2.3 - VIÁTICOS"/>
    <s v="N"/>
    <s v="00 - N/A"/>
    <s v="10 - FONDO GENERAL"/>
    <s v="(en blanco)"/>
    <s v="99 - MULTIPROVINCIAL"/>
    <n v="400000"/>
    <n v="0"/>
  </r>
  <r>
    <s v="2024"/>
    <x v="0"/>
    <x v="0"/>
    <x v="0"/>
    <x v="0"/>
    <s v="2 - Poder Ejecutivo"/>
    <s v="0209 - MINISTERIO DE TRABAJO"/>
    <s v="0001 - MINISTERIO DE TRABAJO"/>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200000"/>
    <n v="0"/>
  </r>
  <r>
    <s v="2024"/>
    <x v="0"/>
    <x v="0"/>
    <x v="0"/>
    <x v="0"/>
    <s v="2 - Poder Ejecutivo"/>
    <s v="0209 - MINISTERIO DE TRABAJO"/>
    <s v="0001 - MINISTERIO DE TRABAJO"/>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550000"/>
    <n v="0"/>
  </r>
  <r>
    <s v="2024"/>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10 - FONDO GENERAL"/>
    <s v="(en blanco)"/>
    <s v="99 - MULTIPROVINCIAL"/>
    <n v="696557445"/>
    <n v="54297625"/>
  </r>
  <r>
    <s v="2024"/>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20 - FONDOS CON DESTINO ESPECÍFICO"/>
    <s v="(en blanco)"/>
    <s v="99 - MULTIPROVINCIAL"/>
    <n v="21440000"/>
    <n v="63071.07"/>
  </r>
  <r>
    <s v="2024"/>
    <x v="0"/>
    <x v="0"/>
    <x v="0"/>
    <x v="0"/>
    <s v="2 - Poder Ejecutivo"/>
    <s v="0209 - MINISTERIO DE TRABAJO"/>
    <s v="0001 - MINISTERIO DE TRABAJO"/>
    <s v="2 - SERVICIOS ECONÓMICOS"/>
    <s v="2.1 - Asuntos económicos, comerciales y laborales"/>
    <s v="2.1.02 - Asuntos laborales generales"/>
    <s v="2.1 - REMUNERACIONES Y CONTRIBUCIONES"/>
    <s v="2.1.2 - SOBRESUELDOS"/>
    <s v="N"/>
    <s v="00 - N/A"/>
    <s v="10 - FONDO GENERAL"/>
    <s v="(en blanco)"/>
    <s v="99 - MULTIPROVINCIAL"/>
    <n v="138754650"/>
    <n v="2222000"/>
  </r>
  <r>
    <s v="2024"/>
    <x v="0"/>
    <x v="0"/>
    <x v="0"/>
    <x v="0"/>
    <s v="2 - Poder Ejecutivo"/>
    <s v="0209 - MINISTERIO DE TRABAJO"/>
    <s v="0001 - MINISTERIO DE TRABAJO"/>
    <s v="2 - SERVICIOS ECONÓMICOS"/>
    <s v="2.1 - Asuntos económicos, comerciales y laborales"/>
    <s v="2.1.02 - Asuntos laborales generales"/>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s v="2 - SERVICIOS ECONÓMICOS"/>
    <s v="2.1 - Asuntos económicos, comerciales y laborales"/>
    <s v="2.1.02 - Asuntos laborales generales"/>
    <s v="2.1 - REMUNERACIONES Y CONTRIBUCIONES"/>
    <s v="2.1.3 - DIETAS Y GASTOS DE REPRESENTACIÓN"/>
    <s v="N"/>
    <s v="00 - N/A"/>
    <s v="10 - FONDO GENERAL"/>
    <s v="(en blanco)"/>
    <s v="99 - MULTIPROVINCIAL"/>
    <n v="6200000"/>
    <n v="503200"/>
  </r>
  <r>
    <s v="2024"/>
    <x v="0"/>
    <x v="0"/>
    <x v="0"/>
    <x v="0"/>
    <s v="2 - Poder Ejecutivo"/>
    <s v="0209 - MINISTERIO DE TRABAJO"/>
    <s v="0001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97430692"/>
    <n v="8224141.1499999994"/>
  </r>
  <r>
    <s v="2024"/>
    <x v="0"/>
    <x v="0"/>
    <x v="0"/>
    <x v="0"/>
    <s v="2 - Poder Ejecutivo"/>
    <s v="0209 - MINISTERIO DE TRABAJO"/>
    <s v="0001 - MINISTERIO DE TRABAJO"/>
    <s v="2 - SERVICIOS ECONÓMICOS"/>
    <s v="2.1 - Asuntos económicos, comerciales y laborales"/>
    <s v="2.1.02 - Asuntos laborales generales"/>
    <s v="2.2 - CONTRATACIÓN DE SERVICIOS"/>
    <s v="2.2.1 - SERVICIOS BÁSICOS"/>
    <s v="N"/>
    <s v="00 - N/A"/>
    <s v="10 - FONDO GENERAL"/>
    <s v="(en blanco)"/>
    <s v="99 - MULTIPROVINCIAL"/>
    <n v="33440400"/>
    <n v="3934156.5700000003"/>
  </r>
  <r>
    <s v="2024"/>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9676095"/>
    <n v="158881.42000000001"/>
  </r>
  <r>
    <s v="2024"/>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99 - MULTIPROVINCIAL"/>
    <n v="0"/>
    <n v="2986800.07"/>
  </r>
  <r>
    <s v="2024"/>
    <x v="0"/>
    <x v="0"/>
    <x v="0"/>
    <x v="0"/>
    <s v="2 - Poder Ejecutivo"/>
    <s v="0209 - MINISTERIO DE TRABAJO"/>
    <s v="0001 - MINISTERIO DE TRABAJO"/>
    <s v="2 - SERVICIOS ECONÓMICOS"/>
    <s v="2.1 - Asuntos económicos, comerciales y laborales"/>
    <s v="2.1.02 - Asuntos laborales generales"/>
    <s v="2.2 - CONTRATACIÓN DE SERVICIOS"/>
    <s v="2.2.3 - VIÁTICOS"/>
    <s v="N"/>
    <s v="00 - N/A"/>
    <s v="10 - FONDO GENERAL"/>
    <s v="(en blanco)"/>
    <s v="99 - MULTIPROVINCIAL"/>
    <n v="18485000"/>
    <n v="6191477.2200000007"/>
  </r>
  <r>
    <s v="2024"/>
    <x v="0"/>
    <x v="0"/>
    <x v="0"/>
    <x v="0"/>
    <s v="2 - Poder Ejecutivo"/>
    <s v="0209 - MINISTERIO DE TRABAJO"/>
    <s v="0001 - MINISTERIO DE TRABAJO"/>
    <s v="2 - SERVICIOS ECONÓMICOS"/>
    <s v="2.1 - Asuntos económicos, comerciales y laborales"/>
    <s v="2.1.02 - Asuntos laborales generales"/>
    <s v="2.2 - CONTRATACIÓN DE SERVICIOS"/>
    <s v="2.2.4 - TRANSPORTE Y ALMACENAJE"/>
    <s v="N"/>
    <s v="00 - N/A"/>
    <s v="10 - FONDO GENERAL"/>
    <s v="(en blanco)"/>
    <s v="99 - MULTIPROVINCIAL"/>
    <n v="5759940"/>
    <n v="1577746.86"/>
  </r>
  <r>
    <s v="2024"/>
    <x v="0"/>
    <x v="0"/>
    <x v="0"/>
    <x v="0"/>
    <s v="2 - Poder Ejecutivo"/>
    <s v="0209 - MINISTERIO DE TRABAJO"/>
    <s v="0001 - MINISTERIO DE TRABAJO"/>
    <s v="2 - SERVICIOS ECONÓMICOS"/>
    <s v="2.1 - Asuntos económicos, comerciales y laborales"/>
    <s v="2.1.02 - Asuntos laborales generales"/>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s v="2 - SERVICIOS ECONÓMICOS"/>
    <s v="2.1 - Asuntos económicos, comerciales y laborales"/>
    <s v="2.1.02 - Asuntos laborales generales"/>
    <s v="2.2 - CONTRATACIÓN DE SERVICIOS"/>
    <s v="2.2.5 - ALQUILERES Y RENTAS"/>
    <s v="N"/>
    <s v="00 - N/A"/>
    <s v="10 - FONDO GENERAL"/>
    <s v="(en blanco)"/>
    <s v="99 - MULTIPROVINCIAL"/>
    <n v="27740600"/>
    <n v="2019024.27"/>
  </r>
  <r>
    <s v="2024"/>
    <x v="0"/>
    <x v="0"/>
    <x v="0"/>
    <x v="0"/>
    <s v="2 - Poder Ejecutivo"/>
    <s v="0209 - MINISTERIO DE TRABAJO"/>
    <s v="0001 - MINISTERIO DE TRABAJO"/>
    <s v="2 - SERVICIOS ECONÓMICOS"/>
    <s v="2.1 - Asuntos económicos, comerciales y laborales"/>
    <s v="2.1.02 - Asuntos laborales generales"/>
    <s v="2.2 - CONTRATACIÓN DE SERVICIOS"/>
    <s v="2.2.5 - ALQUILERES Y RENTAS"/>
    <s v="N"/>
    <s v="00 - N/A"/>
    <s v="20 - FONDOS CON DESTINO ESPECÍFICO"/>
    <s v="(en blanco)"/>
    <s v="99 - MULTIPROVINCIAL"/>
    <n v="0"/>
    <n v="0"/>
  </r>
  <r>
    <s v="2024"/>
    <x v="0"/>
    <x v="0"/>
    <x v="0"/>
    <x v="0"/>
    <s v="2 - Poder Ejecutivo"/>
    <s v="0209 - MINISTERIO DE TRABAJO"/>
    <s v="0001 - MINISTERIO DE TRABAJO"/>
    <s v="2 - SERVICIOS ECONÓMICOS"/>
    <s v="2.1 - Asuntos económicos, comerciales y laborales"/>
    <s v="2.1.02 - Asuntos laborales generales"/>
    <s v="2.2 - CONTRATACIÓN DE SERVICIOS"/>
    <s v="2.2.6 - SEGUROS"/>
    <s v="N"/>
    <s v="00 - N/A"/>
    <s v="10 - FONDO GENERAL"/>
    <s v="(en blanco)"/>
    <s v="99 - MULTIPROVINCIAL"/>
    <n v="13100000"/>
    <n v="7786701.9199999999"/>
  </r>
  <r>
    <s v="2024"/>
    <x v="0"/>
    <x v="0"/>
    <x v="0"/>
    <x v="0"/>
    <s v="2 - Poder Ejecutivo"/>
    <s v="0209 - MINISTERIO DE TRABAJO"/>
    <s v="0001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99 - MULTIPROVINCIAL"/>
    <n v="46995306"/>
    <n v="3854000.01"/>
  </r>
  <r>
    <s v="2024"/>
    <x v="0"/>
    <x v="0"/>
    <x v="0"/>
    <x v="0"/>
    <s v="2 - Poder Ejecutivo"/>
    <s v="0209 - MINISTERIO DE TRABAJO"/>
    <s v="0001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99 - MULTIPROVINCIAL"/>
    <n v="5869800"/>
    <n v="188800"/>
  </r>
  <r>
    <s v="2024"/>
    <x v="0"/>
    <x v="0"/>
    <x v="0"/>
    <x v="0"/>
    <s v="2 - Poder Ejecutivo"/>
    <s v="0209 - MINISTERIO DE TRABAJO"/>
    <s v="0001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s v="2 - SERVICIOS ECONÓMICOS"/>
    <s v="2.1 - Asuntos económicos, comerciales y laborales"/>
    <s v="2.1.02 - Asuntos laborales generales"/>
    <s v="2.3 - MATERIALES Y SUMINISTROS"/>
    <s v="2.3.2 - TEXTILES Y VESTUARIOS"/>
    <s v="N"/>
    <s v="00 - N/A"/>
    <s v="10 - FONDO GENERAL"/>
    <s v="(en blanco)"/>
    <s v="99 - MULTIPROVINCIAL"/>
    <n v="215000"/>
    <n v="0"/>
  </r>
  <r>
    <s v="2024"/>
    <x v="0"/>
    <x v="0"/>
    <x v="0"/>
    <x v="0"/>
    <s v="2 - Poder Ejecutivo"/>
    <s v="0209 - MINISTERIO DE TRABAJO"/>
    <s v="0001 - MINISTERIO DE TRABAJO"/>
    <s v="2 - SERVICIOS ECONÓMICOS"/>
    <s v="2.1 - Asuntos económicos, comerciales y laborales"/>
    <s v="2.1.02 - Asuntos laborales generales"/>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2470643"/>
    <n v="0"/>
  </r>
  <r>
    <s v="2024"/>
    <x v="0"/>
    <x v="0"/>
    <x v="0"/>
    <x v="0"/>
    <s v="2 - Poder Ejecutivo"/>
    <s v="0209 - MINISTERIO DE TRABAJO"/>
    <s v="0001 - MINISTERIO DE TRABAJO"/>
    <s v="2 - SERVICIOS ECONÓMICOS"/>
    <s v="2.1 - Asuntos económicos, comerciales y laborales"/>
    <s v="2.1.02 - Asuntos laborales generales"/>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s v="2 - SERVICIOS ECONÓMICOS"/>
    <s v="2.1 - Asuntos económicos, comerciales y laborales"/>
    <s v="2.1.02 - Asuntos laborales generales"/>
    <s v="2.3 - MATERIALES Y SUMINISTROS"/>
    <s v="2.3.5 - CUERO, CAUCHO Y PLÁSTICO"/>
    <s v="N"/>
    <s v="00 - N/A"/>
    <s v="10 - FONDO GENERAL"/>
    <s v="(en blanco)"/>
    <s v="99 - MULTIPROVINCIAL"/>
    <n v="550000"/>
    <n v="0"/>
  </r>
  <r>
    <s v="2024"/>
    <x v="0"/>
    <x v="0"/>
    <x v="0"/>
    <x v="0"/>
    <s v="2 - Poder Ejecutivo"/>
    <s v="0209 - MINISTERIO DE TRABAJO"/>
    <s v="0001 - MINISTERIO DE TRABAJO"/>
    <s v="2 - SERVICIOS ECONÓMICOS"/>
    <s v="2.1 - Asuntos económicos, comerciales y laborales"/>
    <s v="2.1.02 - Asuntos laborales generales"/>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99 - MULTIPROVINCIAL"/>
    <n v="300000"/>
    <n v="175871.45"/>
  </r>
  <r>
    <s v="2024"/>
    <x v="0"/>
    <x v="0"/>
    <x v="0"/>
    <x v="0"/>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2951366"/>
    <n v="0"/>
  </r>
  <r>
    <s v="2024"/>
    <x v="0"/>
    <x v="0"/>
    <x v="0"/>
    <x v="0"/>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20 - FONDOS CON DESTINO ESPECÍFICO"/>
    <s v="(en blanco)"/>
    <s v="99 - MULTIPROVINCIAL"/>
    <n v="5885643"/>
    <n v="13422.5"/>
  </r>
  <r>
    <s v="2024"/>
    <x v="0"/>
    <x v="0"/>
    <x v="0"/>
    <x v="0"/>
    <s v="2 - Poder Ejecutivo"/>
    <s v="0210 - MINISTERIO DE AGRICULTURA"/>
    <s v="0001 - MINISTERIO DE AGRICULTURA"/>
    <s v="2 - SERVICIOS ECONÓMICOS"/>
    <s v="2.2 - Agropecuaria, caza, pesca y silvicultura"/>
    <s v="2.2.01 - Agropecuaria"/>
    <s v="2.1 - REMUNERACIONES Y CONTRIBUCIONES"/>
    <s v="2.1.1 - REMUNERACIONES"/>
    <s v="N"/>
    <s v="00 - N/A"/>
    <s v="10 - FONDO GENERAL"/>
    <s v="(en blanco)"/>
    <s v="99 - MULTIPROVINCIAL"/>
    <n v="264000000"/>
    <n v="22025000"/>
  </r>
  <r>
    <s v="2024"/>
    <x v="0"/>
    <x v="0"/>
    <x v="0"/>
    <x v="0"/>
    <s v="2 - Poder Ejecutivo"/>
    <s v="0210 - MINISTERIO DE AGRICULTURA"/>
    <s v="0001 - MINISTERIO DE AGRICULTURA"/>
    <s v="2 - SERVICIOS ECONÓMICOS"/>
    <s v="2.2 - Agropecuaria, caza, pesca y silvicultura"/>
    <s v="2.2.01 - Agropecuaria"/>
    <s v="2.2 - CONTRATACIÓN DE SERVICIOS"/>
    <s v="2.2.1 - SERVICIOS BÁSICOS"/>
    <s v="N"/>
    <s v="00 - N/A"/>
    <s v="10 - FONDO GENERAL"/>
    <s v="(en blanco)"/>
    <s v="99 - MULTIPROVINCIAL"/>
    <n v="295407533"/>
    <n v="34987870.859999999"/>
  </r>
  <r>
    <s v="2024"/>
    <x v="0"/>
    <x v="0"/>
    <x v="0"/>
    <x v="0"/>
    <s v="2 - Poder Ejecutivo"/>
    <s v="0210 - MINISTERIO DE AGRICULTURA"/>
    <s v="0001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s v="2 - SERVICIOS ECONÓMICOS"/>
    <s v="2.2 - Agropecuaria, caza, pesca y silvicultura"/>
    <s v="2.2.01 - Agropecuaria"/>
    <s v="2.2 - CONTRATACIÓN DE SERVICIOS"/>
    <s v="2.2.3 - VIÁTICOS"/>
    <s v="N"/>
    <s v="00 - N/A"/>
    <s v="10 - FONDO GENERAL"/>
    <s v="(en blanco)"/>
    <s v="99 - MULTIPROVINCIAL"/>
    <n v="20900000"/>
    <n v="0"/>
  </r>
  <r>
    <s v="2024"/>
    <x v="0"/>
    <x v="0"/>
    <x v="0"/>
    <x v="0"/>
    <s v="2 - Poder Ejecutivo"/>
    <s v="0210 - MINISTERIO DE AGRICULTURA"/>
    <s v="0001 - MINISTERIO DE AGRICULTURA"/>
    <s v="2 - SERVICIOS ECONÓMICOS"/>
    <s v="2.2 - Agropecuaria, caza, pesca y silvicultura"/>
    <s v="2.2.01 - Agropecuaria"/>
    <s v="2.2 - CONTRATACIÓN DE SERVICIOS"/>
    <s v="2.2.4 - TRANSPORTE Y ALMACENAJE"/>
    <s v="N"/>
    <s v="00 - N/A"/>
    <s v="10 - FONDO GENERAL"/>
    <s v="(en blanco)"/>
    <s v="99 - MULTIPROVINCIAL"/>
    <n v="75000"/>
    <n v="0"/>
  </r>
  <r>
    <s v="2024"/>
    <x v="0"/>
    <x v="0"/>
    <x v="0"/>
    <x v="0"/>
    <s v="2 - Poder Ejecutivo"/>
    <s v="0210 - MINISTERIO DE AGRICULTURA"/>
    <s v="0001 - MINISTERIO DE AGRICULTURA"/>
    <s v="2 - SERVICIOS ECONÓMICOS"/>
    <s v="2.2 - Agropecuaria, caza, pesca y silvicultura"/>
    <s v="2.2.01 - Agropecuaria"/>
    <s v="2.2 - CONTRATACIÓN DE SERVICIOS"/>
    <s v="2.2.5 - ALQUILERES Y RENTAS"/>
    <s v="N"/>
    <s v="00 - N/A"/>
    <s v="10 - FONDO GENERAL"/>
    <s v="(en blanco)"/>
    <s v="99 - MULTIPROVINCIAL"/>
    <n v="91500000"/>
    <n v="3179301.2"/>
  </r>
  <r>
    <s v="2024"/>
    <x v="0"/>
    <x v="0"/>
    <x v="0"/>
    <x v="0"/>
    <s v="2 - Poder Ejecutivo"/>
    <s v="0210 - MINISTERIO DE AGRICULTURA"/>
    <s v="0001 - MINISTERIO DE AGRICULTURA"/>
    <s v="2 - SERVICIOS ECONÓMICOS"/>
    <s v="2.2 - Agropecuaria, caza, pesca y silvicultura"/>
    <s v="2.2.01 - Agropecuaria"/>
    <s v="2.2 - CONTRATACIÓN DE SERVICIOS"/>
    <s v="2.2.6 - SEGUROS"/>
    <s v="N"/>
    <s v="00 - N/A"/>
    <s v="10 - FONDO GENERAL"/>
    <s v="(en blanco)"/>
    <s v="99 - MULTIPROVINCIAL"/>
    <n v="46000000"/>
    <n v="0"/>
  </r>
  <r>
    <s v="2024"/>
    <x v="0"/>
    <x v="0"/>
    <x v="0"/>
    <x v="0"/>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s v="2 - SERVICIOS ECONÓMICOS"/>
    <s v="2.2 - Agropecuaria, caza, pesca y silvicultura"/>
    <s v="2.2.01 - Agropecuaria"/>
    <s v="2.2 - CONTRATACIÓN DE SERVICIOS"/>
    <s v="2.2.9 - OTRAS CONTRATACIONES DE SERVICIOS"/>
    <s v="N"/>
    <s v="00 - N/A"/>
    <s v="10 - FONDO GENERAL"/>
    <s v="(en blanco)"/>
    <s v="99 - MULTIPROVINCIAL"/>
    <n v="64100000"/>
    <n v="3482070"/>
  </r>
  <r>
    <s v="2024"/>
    <x v="0"/>
    <x v="0"/>
    <x v="0"/>
    <x v="0"/>
    <s v="2 - Poder Ejecutivo"/>
    <s v="0210 - MINISTERIO DE AGRICULTURA"/>
    <s v="0001 - MINISTERIO DE AGRICULTURA"/>
    <s v="2 - SERVICIOS ECONÓMICOS"/>
    <s v="2.2 - Agropecuaria, caza, pesca y silvicultura"/>
    <s v="2.2.01 - Agropecuaria"/>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s v="2 - SERVICIOS ECONÓMICOS"/>
    <s v="2.2 - Agropecuaria, caza, pesca y silvicultura"/>
    <s v="2.2.01 - Agropecuaria"/>
    <s v="2.3 - MATERIALES Y SUMINISTROS"/>
    <s v="2.3.2 - TEXTILES Y VESTUARIOS"/>
    <s v="N"/>
    <s v="00 - N/A"/>
    <s v="10 - FONDO GENERAL"/>
    <s v="(en blanco)"/>
    <s v="99 - MULTIPROVINCIAL"/>
    <n v="2090000"/>
    <n v="0"/>
  </r>
  <r>
    <s v="2024"/>
    <x v="0"/>
    <x v="0"/>
    <x v="0"/>
    <x v="0"/>
    <s v="2 - Poder Ejecutivo"/>
    <s v="0210 - MINISTERIO DE AGRICULTURA"/>
    <s v="0001 - MINISTERIO DE AGRICULTURA"/>
    <s v="2 - SERVICIOS ECONÓMICOS"/>
    <s v="2.2 - Agropecuaria, caza, pesca y silvicultura"/>
    <s v="2.2.01 - Agropecuaria"/>
    <s v="2.3 - MATERIALES Y SUMINISTROS"/>
    <s v="2.3.3 - PAPEL, CARTÓN E IMPRESOS"/>
    <s v="N"/>
    <s v="00 - N/A"/>
    <s v="10 - FONDO GENERAL"/>
    <s v="(en blanco)"/>
    <s v="99 - MULTIPROVINCIAL"/>
    <n v="250000"/>
    <n v="0"/>
  </r>
  <r>
    <s v="2024"/>
    <x v="0"/>
    <x v="0"/>
    <x v="0"/>
    <x v="0"/>
    <s v="2 - Poder Ejecutivo"/>
    <s v="0210 - MINISTERIO DE AGRICULTURA"/>
    <s v="0001 - MINISTERIO DE AGRICULTURA"/>
    <s v="2 - SERVICIOS ECONÓMICOS"/>
    <s v="2.2 - Agropecuaria, caza, pesca y silvicultura"/>
    <s v="2.2.01 - Agropecuaria"/>
    <s v="2.3 - MATERIALES Y SUMINISTROS"/>
    <s v="2.3.5 - CUERO, CAUCHO Y PLÁSTICO"/>
    <s v="N"/>
    <s v="00 - N/A"/>
    <s v="10 - FONDO GENERAL"/>
    <s v="(en blanco)"/>
    <s v="99 - MULTIPROVINCIAL"/>
    <n v="9249858"/>
    <n v="0"/>
  </r>
  <r>
    <s v="2024"/>
    <x v="0"/>
    <x v="0"/>
    <x v="0"/>
    <x v="0"/>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31450000"/>
    <n v="89106893.400000006"/>
  </r>
  <r>
    <s v="2024"/>
    <x v="0"/>
    <x v="0"/>
    <x v="0"/>
    <x v="0"/>
    <s v="2 - Poder Ejecutivo"/>
    <s v="0210 - MINISTERIO DE AGRICULTURA"/>
    <s v="0001 - MINISTERIO DE AGRICULTURA"/>
    <s v="2 - SERVICIOS ECONÓMICOS"/>
    <s v="2.2 - Agropecuaria, caza, pesca y silvicultura"/>
    <s v="2.2.01 - Agropecuaria"/>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s v="2 - SERVICIOS ECONÓMICOS"/>
    <s v="2.2 - Agropecuaria, caza, pesca y silvicultura"/>
    <s v="2.2.04 - Conservación, ampliación y explotación racionalizada de reservas forestales."/>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1 - REMUNERACIONES"/>
    <s v="N"/>
    <s v="00 - N/A"/>
    <s v="10 - FONDO GENERAL"/>
    <s v="(en blanco)"/>
    <s v="99 - MULTIPROVINCIAL"/>
    <n v="3157934946"/>
    <n v="238867698.23000002"/>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2 - SOBRESUELDOS"/>
    <s v="N"/>
    <s v="00 - N/A"/>
    <s v="10 - FONDO GENERAL"/>
    <s v="(en blanco)"/>
    <s v="99 - MULTIPROVINCIAL"/>
    <n v="428526818"/>
    <n v="958858.83"/>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5 - CONTRIBUCIONES A LA SEGURIDAD SOCIAL"/>
    <s v="N"/>
    <s v="00 - N/A"/>
    <s v="10 - FONDO GENERAL"/>
    <s v="(en blanco)"/>
    <s v="99 - MULTIPROVINCIAL"/>
    <n v="461470003"/>
    <n v="36625861.590000004"/>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3 - VIÁTICOS"/>
    <s v="N"/>
    <s v="00 - N/A"/>
    <s v="10 - FONDO GENERAL"/>
    <s v="(en blanco)"/>
    <s v="99 - MULTIPROVINCIAL"/>
    <n v="40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4 - TRANSPORTE Y ALMACENAJE"/>
    <s v="N"/>
    <s v="00 - N/A"/>
    <s v="10 - FONDO GENERAL"/>
    <s v="(en blanco)"/>
    <s v="99 - MULTIPROVINCIAL"/>
    <n v="20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5 - ALQUILERES Y RENTAS"/>
    <s v="N"/>
    <s v="00 - N/A"/>
    <s v="10 - FONDO GENERAL"/>
    <s v="(en blanco)"/>
    <s v="99 - MULTIPROVINCIAL"/>
    <n v="70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6 - SEGUROS"/>
    <s v="N"/>
    <s v="00 - N/A"/>
    <s v="10 - FONDO GENERAL"/>
    <s v="(en blanco)"/>
    <s v="99 - MULTIPROVINCIAL"/>
    <n v="150000000"/>
    <n v="2500000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1 - ALIMENTOS Y PRODUCTOS AGROFORESTALES"/>
    <s v="N"/>
    <s v="00 - N/A"/>
    <s v="10 - FONDO GENERAL"/>
    <s v="(en blanco)"/>
    <s v="99 - MULTIPROVINCIAL"/>
    <n v="2000000"/>
    <n v="144536"/>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2 - TEXTILES Y VESTUARIOS"/>
    <s v="N"/>
    <s v="00 - N/A"/>
    <s v="10 - FONDO GENERAL"/>
    <s v="(en blanco)"/>
    <s v="99 - MULTIPROVINCIAL"/>
    <n v="15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3 - PAPEL, CARTÓN E IMPRESOS"/>
    <s v="N"/>
    <s v="00 - N/A"/>
    <s v="10 - FONDO GENERAL"/>
    <s v="(en blanco)"/>
    <s v="99 - MULTIPROVINCIAL"/>
    <n v="5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4 - PRODUCTOS FARMACÉUTICOS"/>
    <s v="N"/>
    <s v="00 - N/A"/>
    <s v="10 - FONDO GENERAL"/>
    <s v="(en blanco)"/>
    <s v="99 - MULTIPROVINCIAL"/>
    <n v="4000000"/>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5 - CUERO, CAUCHO Y PLÁSTICO"/>
    <s v="N"/>
    <s v="00 - N/A"/>
    <s v="10 - FONDO GENERAL"/>
    <s v="(en blanco)"/>
    <s v="99 - MULTIPROVINCIAL"/>
    <n v="117554"/>
    <n v="0"/>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s v="4 - SERVICIOS SOCIALES"/>
    <s v="4.4 - Educación"/>
    <s v="4.4.06 - Educación técnica"/>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s v="4 - SERVICIOS SOCIALES"/>
    <s v="4.4 - Educación"/>
    <s v="4.4.06 - Educación técnica"/>
    <s v="2.2 - CONTRATACIÓN DE SERVICIOS"/>
    <s v="2.2.3 - VIÁTICOS"/>
    <s v="N"/>
    <s v="00 - N/A"/>
    <s v="10 - FONDO GENERAL"/>
    <s v="(en blanco)"/>
    <s v="99 - MULTIPROVINCIAL"/>
    <n v="1000000"/>
    <n v="0"/>
  </r>
  <r>
    <s v="2024"/>
    <x v="0"/>
    <x v="0"/>
    <x v="0"/>
    <x v="0"/>
    <s v="2 - Poder Ejecutivo"/>
    <s v="0210 - MINISTERIO DE AGRICULTURA"/>
    <s v="0001 - MINISTERIO DE AGRICULTURA"/>
    <s v="4 - SERVICIOS SOCIALES"/>
    <s v="4.4 - Educación"/>
    <s v="4.4.06 - Educación técnica"/>
    <s v="2.2 - CONTRATACIÓN DE SERVICIOS"/>
    <s v="2.2.5 - ALQUILERES Y RENTAS"/>
    <s v="N"/>
    <s v="00 - N/A"/>
    <s v="10 - FONDO GENERAL"/>
    <s v="(en blanco)"/>
    <s v="99 - MULTIPROVINCIAL"/>
    <n v="21400000"/>
    <n v="0"/>
  </r>
  <r>
    <s v="2024"/>
    <x v="0"/>
    <x v="0"/>
    <x v="0"/>
    <x v="0"/>
    <s v="2 - Poder Ejecutivo"/>
    <s v="0210 - MINISTERIO DE AGRICULTURA"/>
    <s v="0001 - MINISTERIO DE AGRICULTURA"/>
    <s v="4 - SERVICIOS SOCIALES"/>
    <s v="4.4 - Educación"/>
    <s v="4.4.06 - Educación técnica"/>
    <s v="2.2 - CONTRATACIÓN DE SERVICIOS"/>
    <s v="2.2.7 - SERVICIOS DE CONSERVACIÓN, REPARACIONES MENORES E INSTALACIONES TEMPORALES"/>
    <s v="N"/>
    <s v="00 - N/A"/>
    <s v="10 - FONDO GENERAL"/>
    <s v="(en blanco)"/>
    <s v="99 - MULTIPROVINCIAL"/>
    <n v="4730000"/>
    <n v="0"/>
  </r>
  <r>
    <s v="2024"/>
    <x v="0"/>
    <x v="0"/>
    <x v="0"/>
    <x v="0"/>
    <s v="2 - Poder Ejecutivo"/>
    <s v="0210 - MINISTERIO DE AGRICULTURA"/>
    <s v="0001 - MINISTERIO DE AGRICULTURA"/>
    <s v="4 - SERVICIOS SOCIALES"/>
    <s v="4.4 - Educación"/>
    <s v="4.4.06 - Educación técnica"/>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s v="4 - SERVICIOS SOCIALES"/>
    <s v="4.4 - Educación"/>
    <s v="4.4.06 - Educación técnica"/>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s v="4 - SERVICIOS SOCIALES"/>
    <s v="4.4 - Educación"/>
    <s v="4.4.06 - Educación técnica"/>
    <s v="2.3 - MATERIALES Y SUMINISTROS"/>
    <s v="2.3.3 - PAPEL, CARTÓN E IMPRESOS"/>
    <s v="N"/>
    <s v="00 - N/A"/>
    <s v="10 - FONDO GENERAL"/>
    <s v="(en blanco)"/>
    <s v="99 - MULTIPROVINCIAL"/>
    <n v="100000"/>
    <n v="0"/>
  </r>
  <r>
    <s v="2024"/>
    <x v="0"/>
    <x v="0"/>
    <x v="0"/>
    <x v="0"/>
    <s v="2 - Poder Ejecutivo"/>
    <s v="0210 - MINISTERIO DE AGRICULTURA"/>
    <s v="0001 - MINISTERIO DE AGRICULTURA"/>
    <s v="4 - SERVICIOS SOCIALES"/>
    <s v="4.4 - Educación"/>
    <s v="4.4.06 - Educación técnica"/>
    <s v="2.3 - MATERIALES Y SUMINISTROS"/>
    <s v="2.3.9 - PRODUCTOS Y ÚTILES VARIOS"/>
    <s v="N"/>
    <s v="00 - N/A"/>
    <s v="10 - FONDO GENERAL"/>
    <s v="(en blanco)"/>
    <s v="99 - MULTIPROVINCIAL"/>
    <n v="29531"/>
    <n v="0"/>
  </r>
  <r>
    <s v="2024"/>
    <x v="0"/>
    <x v="0"/>
    <x v="0"/>
    <x v="0"/>
    <s v="2 - Poder Ejecutivo"/>
    <s v="0210 - MINISTERIO DE AGRICULTURA"/>
    <s v="0001 - MINISTERIO DE AGRICULTURA"/>
    <s v="4 - SERVICIOS SOCIALES"/>
    <s v="4.6 - Equidad de género"/>
    <s v="4.6.01 - Acciones focalizada en mujeres"/>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s v="4 - SERVICIOS SOCIALES"/>
    <s v="4.6 - Equidad de género"/>
    <s v="4.6.01 - Acciones focalizada en mujeres"/>
    <s v="2.2 - CONTRATACIÓN DE SERVICIOS"/>
    <s v="2.2.3 - VIÁTICOS"/>
    <s v="N"/>
    <s v="00 - N/A"/>
    <s v="10 - FONDO GENERAL"/>
    <s v="(en blanco)"/>
    <s v="99 - MULTIPROVINCIAL"/>
    <n v="2000000"/>
    <n v="0"/>
  </r>
  <r>
    <s v="2024"/>
    <x v="0"/>
    <x v="0"/>
    <x v="0"/>
    <x v="0"/>
    <s v="2 - Poder Ejecutivo"/>
    <s v="0210 - MINISTERIO DE AGRICULTURA"/>
    <s v="0001 - MINISTERIO DE AGRICULTURA"/>
    <s v="4 - SERVICIOS SOCIALES"/>
    <s v="4.6 - Equidad de género"/>
    <s v="4.6.01 - Acciones focalizada en mujeres"/>
    <s v="2.2 - CONTRATACIÓN DE SERVICIOS"/>
    <s v="2.2.4 - TRANSPORTE Y ALMACENAJE"/>
    <s v="N"/>
    <s v="00 - N/A"/>
    <s v="10 - FONDO GENERAL"/>
    <s v="(en blanco)"/>
    <s v="99 - MULTIPROVINCIAL"/>
    <n v="75000"/>
    <n v="0"/>
  </r>
  <r>
    <s v="2024"/>
    <x v="0"/>
    <x v="0"/>
    <x v="0"/>
    <x v="0"/>
    <s v="2 - Poder Ejecutivo"/>
    <s v="0210 - MINISTERIO DE AGRICULTURA"/>
    <s v="0001 - MINISTERIO DE AGRICULTURA"/>
    <s v="4 - SERVICIOS SOCIALES"/>
    <s v="4.6 - Equidad de género"/>
    <s v="4.6.01 - Acciones focalizada en mujeres"/>
    <s v="2.2 - CONTRATACIÓN DE SERVICIOS"/>
    <s v="2.2.5 - ALQUILERES Y RENTAS"/>
    <s v="N"/>
    <s v="00 - N/A"/>
    <s v="10 - FONDO GENERAL"/>
    <s v="(en blanco)"/>
    <s v="99 - MULTIPROVINCIAL"/>
    <n v="6000000"/>
    <n v="0"/>
  </r>
  <r>
    <s v="2024"/>
    <x v="0"/>
    <x v="0"/>
    <x v="0"/>
    <x v="0"/>
    <s v="2 - Poder Ejecutivo"/>
    <s v="0210 - MINISTERIO DE AGRICULTURA"/>
    <s v="0001 - MINISTERIO DE AGRICULTURA"/>
    <s v="4 - SERVICIOS SOCIALES"/>
    <s v="4.6 - Equidad de género"/>
    <s v="4.6.01 - Acciones focalizada en mujeres"/>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s v="4 - SERVICIOS SOCIALES"/>
    <s v="4.6 - Equidad de género"/>
    <s v="4.6.01 - Acciones focalizada en mujeres"/>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s v="4 - SERVICIOS SOCIALES"/>
    <s v="4.6 - Equidad de género"/>
    <s v="4.6.01 - Acciones focalizada en mujeres"/>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s v="4 - SERVICIOS SOCIALES"/>
    <s v="4.6 - Equidad de género"/>
    <s v="4.6.01 - Acciones focalizada en mujeres"/>
    <s v="2.3 - MATERIALES Y SUMINISTROS"/>
    <s v="2.3.3 - PAPEL, CARTÓN E IMPRESOS"/>
    <s v="N"/>
    <s v="00 - N/A"/>
    <s v="10 - FONDO GENERAL"/>
    <s v="(en blanco)"/>
    <s v="99 - MULTIPROVINCIAL"/>
    <n v="850000"/>
    <n v="0"/>
  </r>
  <r>
    <s v="2024"/>
    <x v="0"/>
    <x v="0"/>
    <x v="0"/>
    <x v="0"/>
    <s v="2 - Poder Ejecutivo"/>
    <s v="0210 - MINISTERIO DE AGRICULTURA"/>
    <s v="0001 - MINISTERIO DE AGRICULTURA"/>
    <s v="4 - SERVICIOS SOCIALES"/>
    <s v="4.6 - Equidad de género"/>
    <s v="4.6.01 - Acciones focalizada en mujeres"/>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s v="2 - SERVICIOS ECONÓMICOS"/>
    <s v="2.2 - Agropecuaria, caza, pesca y silvicultura"/>
    <s v="2.2.01 - Agropecuaria"/>
    <s v="2.1 - REMUNERACIONES Y CONTRIBUCIONES"/>
    <s v="2.1.1 - REMUNERACIONES"/>
    <s v="N"/>
    <s v="00 - N/A"/>
    <s v="10 - FONDO GENERAL"/>
    <s v="(en blanco)"/>
    <s v="99 - MULTIPROVINCIAL"/>
    <n v="400322471"/>
    <n v="30314716.840000004"/>
  </r>
  <r>
    <s v="2024"/>
    <x v="0"/>
    <x v="0"/>
    <x v="0"/>
    <x v="0"/>
    <s v="2 - Poder Ejecutivo"/>
    <s v="0210 - MINISTERIO DE AGRICULTURA"/>
    <s v="0002 - DIRECCION GENERAL DE GANADERIA"/>
    <s v="2 - SERVICIOS ECONÓMICOS"/>
    <s v="2.2 - Agropecuaria, caza, pesca y silvicultura"/>
    <s v="2.2.01 - Agropecuaria"/>
    <s v="2.1 - REMUNERACIONES Y CONTRIBUCIONES"/>
    <s v="2.1.2 - SOBRESUELDOS"/>
    <s v="N"/>
    <s v="00 - N/A"/>
    <s v="10 - FONDO GENERAL"/>
    <s v="(en blanco)"/>
    <s v="99 - MULTIPROVINCIAL"/>
    <n v="44413267"/>
    <n v="0"/>
  </r>
  <r>
    <s v="2024"/>
    <x v="0"/>
    <x v="0"/>
    <x v="0"/>
    <x v="0"/>
    <s v="2 - Poder Ejecutivo"/>
    <s v="0210 - MINISTERIO DE AGRICULTURA"/>
    <s v="0002 - DIRECCION GENERAL DE GANADERIA"/>
    <s v="2 - SERVICIOS ECONÓMICOS"/>
    <s v="2.2 - Agropecuaria, caza, pesca y silvicultura"/>
    <s v="2.2.01 - Agropecuaria"/>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s v="2 - SERVICIOS ECONÓMICOS"/>
    <s v="2.2 - Agropecuaria, caza, pesca y silvicultura"/>
    <s v="2.2.01 - Agropecuaria"/>
    <s v="2.1 - REMUNERACIONES Y CONTRIBUCIONES"/>
    <s v="2.1.5 - CONTRIBUCIONES A LA SEGURIDAD SOCIAL"/>
    <s v="N"/>
    <s v="00 - N/A"/>
    <s v="10 - FONDO GENERAL"/>
    <s v="(en blanco)"/>
    <s v="99 - MULTIPROVINCIAL"/>
    <n v="63855740"/>
    <n v="4643957.1399999997"/>
  </r>
  <r>
    <s v="2024"/>
    <x v="0"/>
    <x v="0"/>
    <x v="0"/>
    <x v="0"/>
    <s v="2 - Poder Ejecutivo"/>
    <s v="0210 - MINISTERIO DE AGRICULTURA"/>
    <s v="0002 - DIRECCION GENERAL DE GANADERIA"/>
    <s v="2 - SERVICIOS ECONÓMICOS"/>
    <s v="2.2 - Agropecuaria, caza, pesca y silvicultura"/>
    <s v="2.2.01 - Agropecuaria"/>
    <s v="2.2 - CONTRATACIÓN DE SERVICIOS"/>
    <s v="2.2.1 - SERVICIOS BÁSICOS"/>
    <s v="N"/>
    <s v="00 - N/A"/>
    <s v="10 - FONDO GENERAL"/>
    <s v="(en blanco)"/>
    <s v="99 - MULTIPROVINCIAL"/>
    <n v="17488400"/>
    <n v="2327221.33"/>
  </r>
  <r>
    <s v="2024"/>
    <x v="0"/>
    <x v="0"/>
    <x v="0"/>
    <x v="0"/>
    <s v="2 - Poder Ejecutivo"/>
    <s v="0210 - MINISTERIO DE AGRICULTURA"/>
    <s v="0002 - DIRECCION GENERAL DE GANADERIA"/>
    <s v="2 - SERVICIOS ECONÓMICOS"/>
    <s v="2.2 - Agropecuaria, caza, pesca y silvicultura"/>
    <s v="2.2.01 - Agropecuaria"/>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s v="2 - SERVICIOS ECONÓMICOS"/>
    <s v="2.2 - Agropecuaria, caza, pesca y silvicultura"/>
    <s v="2.2.01 - Agropecuaria"/>
    <s v="2.2 - CONTRATACIÓN DE SERVICIOS"/>
    <s v="2.2.3 - VIÁTICOS"/>
    <s v="N"/>
    <s v="00 - N/A"/>
    <s v="10 - FONDO GENERAL"/>
    <s v="(en blanco)"/>
    <s v="99 - MULTIPROVINCIAL"/>
    <n v="3100000"/>
    <n v="0"/>
  </r>
  <r>
    <s v="2024"/>
    <x v="0"/>
    <x v="0"/>
    <x v="0"/>
    <x v="0"/>
    <s v="2 - Poder Ejecutivo"/>
    <s v="0210 - MINISTERIO DE AGRICULTURA"/>
    <s v="0002 - DIRECCION GENERAL DE GANADERIA"/>
    <s v="2 - SERVICIOS ECONÓMICOS"/>
    <s v="2.2 - Agropecuaria, caza, pesca y silvicultura"/>
    <s v="2.2.01 - Agropecuaria"/>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s v="2 - SERVICIOS ECONÓMICOS"/>
    <s v="2.2 - Agropecuaria, caza, pesca y silvicultura"/>
    <s v="2.2.01 - Agropecuaria"/>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s v="2 - SERVICIOS ECONÓMICOS"/>
    <s v="2.2 - Agropecuaria, caza, pesca y silvicultura"/>
    <s v="2.2.01 - Agropecuaria"/>
    <s v="2.2 - CONTRATACIÓN DE SERVICIOS"/>
    <s v="2.2.6 - SEGUROS"/>
    <s v="N"/>
    <s v="00 - N/A"/>
    <s v="10 - FONDO GENERAL"/>
    <s v="(en blanco)"/>
    <s v="99 - MULTIPROVINCIAL"/>
    <n v="11090000"/>
    <n v="0"/>
  </r>
  <r>
    <s v="2024"/>
    <x v="0"/>
    <x v="0"/>
    <x v="0"/>
    <x v="0"/>
    <s v="2 - Poder Ejecutivo"/>
    <s v="0210 - MINISTERIO DE AGRICULTURA"/>
    <s v="0002 - DIRECCION GENERAL DE GANADERI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s v="2 - SERVICIOS ECONÓMICOS"/>
    <s v="2.2 - Agropecuaria, caza, pesca y silvicultura"/>
    <s v="2.2.01 - Agropecuaria"/>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s v="2 - SERVICIOS ECONÓMICOS"/>
    <s v="2.2 - Agropecuaria, caza, pesca y silvicultura"/>
    <s v="2.2.01 - Agropecuaria"/>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s v="2 - SERVICIOS ECONÓMICOS"/>
    <s v="2.2 - Agropecuaria, caza, pesca y silvicultura"/>
    <s v="2.2.01 - Agropecuaria"/>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s v="2 - SERVICIOS ECONÓMICOS"/>
    <s v="2.2 - Agropecuaria, caza, pesca y silvicultura"/>
    <s v="2.2.01 - Agropecuaria"/>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s v="2 - SERVICIOS ECONÓMICOS"/>
    <s v="2.2 - Agropecuaria, caza, pesca y silvicultura"/>
    <s v="2.2.01 - Agropecuaria"/>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s v="2 - SERVICIOS ECONÓMICOS"/>
    <s v="2.2 - Agropecuaria, caza, pesca y silvicultura"/>
    <s v="2.2.01 - Agropecuaria"/>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s v="2 - SERVICIOS ECONÓMICOS"/>
    <s v="2.2 - Agropecuaria, caza, pesca y silvicultura"/>
    <s v="2.2.01 - Agropecuaria"/>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s v="2 - SERVICIOS ECONÓMICOS"/>
    <s v="2.2 - Agropecuaria, caza, pesca y silvicultura"/>
    <s v="2.2.01 - Agropecuaria"/>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s v="2 - SERVICIOS ECONÓMICOS"/>
    <s v="2.2 - Agropecuaria, caza, pesca y silvicultura"/>
    <s v="2.2.01 - Agropecuaria"/>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s v="2 - SERVICIOS ECONÓMICOS"/>
    <s v="2.2 - Agropecuaria, caza, pesca y silvicultura"/>
    <s v="2.2.01 - Agropecuaria"/>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s v="2 - SERVICIOS ECONÓMICOS"/>
    <s v="2.2 - Agropecuaria, caza, pesca y silvicultura"/>
    <s v="2.2.01 - Agropecuaria"/>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1 - REMUNERACIONES"/>
    <s v="N"/>
    <s v="00 - N/A"/>
    <s v="10 - FONDO GENERAL"/>
    <s v="(en blanco)"/>
    <s v="99 - MULTIPROVINCIAL"/>
    <n v="12294400"/>
    <n v="82800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2 - SOBRESUELDOS"/>
    <s v="N"/>
    <s v="00 - N/A"/>
    <s v="10 - FONDO GENERAL"/>
    <s v="(en blanco)"/>
    <s v="99 - MULTIPROVINCIAL"/>
    <n v="2277600"/>
    <n v="3000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730858"/>
    <n v="123417.48"/>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1 - SERVICIOS BÁSICOS"/>
    <s v="N"/>
    <s v="00 - N/A"/>
    <s v="10 - FONDO GENERAL"/>
    <s v="(en blanco)"/>
    <s v="99 - MULTIPROVINCIAL"/>
    <n v="672930"/>
    <n v="41215.020000000004"/>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1 - REMUNERACIONES"/>
    <s v="N"/>
    <s v="00 - N/A"/>
    <s v="10 - FONDO GENERAL"/>
    <s v="(en blanco)"/>
    <s v="99 - MULTIPROVINCIAL"/>
    <n v="96064985"/>
    <n v="6774500"/>
  </r>
  <r>
    <s v="2024"/>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2 - SOBRESUELDOS"/>
    <s v="N"/>
    <s v="00 - N/A"/>
    <s v="10 - FONDO GENERAL"/>
    <s v="(en blanco)"/>
    <s v="99 - MULTIPROVINCIAL"/>
    <n v="17180000"/>
    <n v="56000"/>
  </r>
  <r>
    <s v="2024"/>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5 - CONTRIBUCIONES A LA SEGURIDAD SOCIAL"/>
    <s v="N"/>
    <s v="00 - N/A"/>
    <s v="10 - FONDO GENERAL"/>
    <s v="(en blanco)"/>
    <s v="99 - MULTIPROVINCIAL"/>
    <n v="16331894"/>
    <n v="1016196.02"/>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1 - SERVICIOS BÁSICOS"/>
    <s v="N"/>
    <s v="00 - N/A"/>
    <s v="10 - FONDO GENERAL"/>
    <s v="(en blanco)"/>
    <s v="99 - MULTIPROVINCIAL"/>
    <n v="3330000"/>
    <n v="272239.99"/>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3 - VIÁTICOS"/>
    <s v="N"/>
    <s v="00 - N/A"/>
    <s v="10 - FONDO GENERAL"/>
    <s v="(en blanco)"/>
    <s v="99 - MULTIPROVINCIAL"/>
    <n v="5300000"/>
    <n v="35022.5"/>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s v="2 - SERVICIOS ECONÓMICOS"/>
    <s v="2.3 - Riego"/>
    <s v="2.3.01 - Riego"/>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s v="2 - SERVICIOS ECONÓMICOS"/>
    <s v="2.3 - Riego"/>
    <s v="2.3.01 - Riego"/>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2 - CONTRATACIÓN DE SERVICIOS"/>
    <s v="2.2.1 - SERVICIOS BÁSICOS"/>
    <s v="N"/>
    <s v="00 - N/A"/>
    <s v="10 - FONDO GENERAL"/>
    <s v="(en blanco)"/>
    <s v="99 - MULTIPROVINCIAL"/>
    <n v="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s v="2 - SERVICIOS ECONÓMICOS"/>
    <s v="2.1 - Asuntos económicos, comerciales y laborales"/>
    <s v="2.1.01 - Asuntos económicos y regulación del comercio"/>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s v="2 - SERVICIOS ECONÓMICOS"/>
    <s v="2.2 - Agropecuaria, caza, pesca y silvicultura"/>
    <s v="2.2.01 - Agropecuaria"/>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s v="2 - SERVICIOS ECONÓMICOS"/>
    <s v="2.2 - Agropecuaria, caza, pesca y silvicultura"/>
    <s v="2.2.01 - Agropecuaria"/>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s v="2 - SERVICIOS ECONÓMICOS"/>
    <s v="2.6 - Transporte"/>
    <s v="2.6.01 - Transporte por carretera"/>
    <s v="2.1 - REMUNERACIONES Y CONTRIBUCIONES"/>
    <s v="2.1.1 - REMUNERACIONES"/>
    <s v="N"/>
    <s v="00 - N/A"/>
    <s v="10 - FONDO GENERAL"/>
    <s v="(en blanco)"/>
    <s v="99 - MULTIPROVINCIAL"/>
    <n v="2701100000"/>
    <n v="300626008.82000005"/>
  </r>
  <r>
    <s v="2024"/>
    <x v="0"/>
    <x v="0"/>
    <x v="0"/>
    <x v="0"/>
    <s v="2 - Poder Ejecutivo"/>
    <s v="0211 - MINISTERIO DE OBRAS PÚBLICAS Y COMUNICACIONES"/>
    <s v="0001 - MINISTERIO DE OBRAS PUBLICAS Y COMUNICACIONES"/>
    <s v="2 - SERVICIOS ECONÓMICOS"/>
    <s v="2.6 - Transporte"/>
    <s v="2.6.01 - Transporte por carretera"/>
    <s v="2.1 - REMUNERACIONES Y CONTRIBUCIONES"/>
    <s v="2.1.2 - SOBRESUELDOS"/>
    <s v="N"/>
    <s v="00 - N/A"/>
    <s v="10 - FONDO GENERAL"/>
    <s v="(en blanco)"/>
    <s v="99 - MULTIPROVINCIAL"/>
    <n v="756000000"/>
    <n v="26004839.859999999"/>
  </r>
  <r>
    <s v="2024"/>
    <x v="0"/>
    <x v="0"/>
    <x v="0"/>
    <x v="0"/>
    <s v="2 - Poder Ejecutivo"/>
    <s v="0211 - MINISTERIO DE OBRAS PÚBLICAS Y COMUNICACIONES"/>
    <s v="0001 - MINISTERIO DE OBRAS PUBLICAS Y COMUNICACIONES"/>
    <s v="2 - SERVICIOS ECONÓMICOS"/>
    <s v="2.6 - Transporte"/>
    <s v="2.6.01 - Transporte por carretera"/>
    <s v="2.1 - REMUNERACIONES Y CONTRIBUCIONES"/>
    <s v="2.1.5 - CONTRIBUCIONES A LA SEGURIDAD SOCIAL"/>
    <s v="N"/>
    <s v="00 - N/A"/>
    <s v="10 - FONDO GENERAL"/>
    <s v="(en blanco)"/>
    <s v="99 - MULTIPROVINCIAL"/>
    <n v="317600000"/>
    <n v="22490715.129999999"/>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1 - ALIMENTOS Y PRODUCTOS AGROFORESTALES"/>
    <s v="N"/>
    <s v="00 - N/A"/>
    <s v="10 - FONDO GENERAL"/>
    <s v="(en blanco)"/>
    <s v="99 - MULTIPROVINCIAL"/>
    <n v="16500000"/>
    <n v="1921842"/>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2 - TEXTILES Y VESTUARIOS"/>
    <s v="N"/>
    <s v="00 - N/A"/>
    <s v="10 - FONDO GENERAL"/>
    <s v="(en blanco)"/>
    <s v="99 - MULTIPROVINCIAL"/>
    <n v="18500000"/>
    <n v="1283585.24"/>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N"/>
    <s v="00 - N/A"/>
    <s v="10 - FONDO GENERAL"/>
    <s v="(en blanco)"/>
    <s v="99 - MULTIPROVINCIAL"/>
    <n v="64200000"/>
    <n v="17217118.25"/>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7 - COMBUSTIBLES, LUBRICANTES, PRODUCTOS QUÍMICOS Y CONEXOS"/>
    <s v="N"/>
    <s v="00 - N/A"/>
    <s v="10 - FONDO GENERAL"/>
    <s v="(en blanco)"/>
    <s v="99 - MULTIPROVINCIAL"/>
    <n v="308100000"/>
    <n v="31743773.800000001"/>
  </r>
  <r>
    <s v="2024"/>
    <x v="0"/>
    <x v="0"/>
    <x v="0"/>
    <x v="0"/>
    <s v="2 - Poder Ejecutivo"/>
    <s v="0211 - MINISTERIO DE OBRAS PÚBLICAS Y COMUNICACIONES"/>
    <s v="0001 - MINISTERIO DE OBRAS PUBLICAS Y COMUNICACIONES"/>
    <s v="2 - SERVICIOS ECONÓMICOS"/>
    <s v="2.6 - Transporte"/>
    <s v="2.6.01 - Transporte por carretera"/>
    <s v="2.3 - MATERIALES Y SUMINISTROS"/>
    <s v="2.3.9 - PRODUCTOS Y ÚTILES VARIOS"/>
    <s v="N"/>
    <s v="00 - N/A"/>
    <s v="10 - FONDO GENERAL"/>
    <s v="(en blanco)"/>
    <s v="99 - MULTIPROVINCIAL"/>
    <n v="44154518"/>
    <n v="13390079.810000001"/>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1 - REMUNERACIONES"/>
    <s v="N"/>
    <s v="00 - N/A"/>
    <s v="10 - FONDO GENERAL"/>
    <s v="(en blanco)"/>
    <s v="99 - MULTIPROVINCIAL"/>
    <n v="777400000"/>
    <n v="61261775.869999997"/>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2 - SOBRESUELDOS"/>
    <s v="N"/>
    <s v="00 - N/A"/>
    <s v="10 - FONDO GENERAL"/>
    <s v="(en blanco)"/>
    <s v="99 - MULTIPROVINCIAL"/>
    <n v="270000000"/>
    <n v="22854507.670000002"/>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5000000"/>
    <n v="10355275.5"/>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107400000"/>
    <n v="8991259.120000001"/>
  </r>
  <r>
    <s v="2024"/>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1 - SERVICIOS BÁSICOS"/>
    <s v="N"/>
    <s v="00 - N/A"/>
    <s v="10 - FONDO GENERAL"/>
    <s v="(en blanco)"/>
    <s v="99 - MULTIPROVINCIAL"/>
    <n v="192600000"/>
    <n v="21566117.07"/>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20000000"/>
    <n v="8397902.8000000007"/>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3 - VIÁTICOS"/>
    <s v="N"/>
    <s v="00 - N/A"/>
    <s v="10 - FONDO GENERAL"/>
    <s v="(en blanco)"/>
    <s v="99 - MULTIPROVINCIAL"/>
    <n v="131000000"/>
    <n v="18543185"/>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3 - VIÁTICOS"/>
    <s v="N"/>
    <s v="00 - N/A"/>
    <s v="20 - FONDOS CON DESTINO ESPECÍFICO"/>
    <s v="(en blanco)"/>
    <s v="99 - MULTIPROVINCIAL"/>
    <n v="102000000"/>
    <n v="137140.5"/>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2000000"/>
    <n v="443020.78"/>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6 - SEGUROS"/>
    <s v="N"/>
    <s v="00 - N/A"/>
    <s v="10 - FONDO GENERAL"/>
    <s v="(en blanco)"/>
    <s v="99 - MULTIPROVINCIAL"/>
    <n v="70000000"/>
    <n v="32681321.52"/>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6 - SEGUROS"/>
    <s v="N"/>
    <s v="00 - N/A"/>
    <s v="20 - FONDOS CON DESTINO ESPECÍFICO"/>
    <s v="(en blanco)"/>
    <s v="99 - MULTIPROVINCIAL"/>
    <n v="68000000"/>
    <n v="19780410.98"/>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42000000"/>
    <n v="2788737.7800000003"/>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62164940"/>
    <n v="5968544.9000000004"/>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61550000"/>
    <n v="2525366.4"/>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60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2 - TEXTILES Y VESTUARIOS"/>
    <s v="N"/>
    <s v="00 - N/A"/>
    <s v="20 - FONDOS CON DESTINO ESPECÍFICO"/>
    <s v="(en blanco)"/>
    <s v="99 - MULTIPROVINCIAL"/>
    <n v="810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3 - PAPEL, CARTÓN E IMPRESOS"/>
    <s v="N"/>
    <s v="00 - N/A"/>
    <s v="20 - FONDOS CON DESTINO ESPECÍFICO"/>
    <s v="(en blanco)"/>
    <s v="99 - MULTIPROVINCIAL"/>
    <n v="10100000"/>
    <n v="3751211.12"/>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s v="2 - SERVICIOS ECONÓMICOS"/>
    <s v="2.6 - Transporte"/>
    <s v="2.6.99 - Planificación, gestión y supervisión del transporte"/>
    <s v="2.3 - MATERIALES Y SUMINISTROS"/>
    <s v="2.3.9 - PRODUCTOS Y ÚTILES VARIOS"/>
    <s v="N"/>
    <s v="00 - N/A"/>
    <s v="20 - FONDOS CON DESTINO ESPECÍFICO"/>
    <s v="(en blanco)"/>
    <s v="99 - MULTIPROVINCIAL"/>
    <n v="33150000"/>
    <n v="18566330.759999998"/>
  </r>
  <r>
    <s v="2024"/>
    <x v="0"/>
    <x v="0"/>
    <x v="0"/>
    <x v="0"/>
    <s v="2 - Poder Ejecutivo"/>
    <s v="0211 - MINISTERIO DE OBRAS PÚBLICAS Y COMUNICACIONES"/>
    <s v="0001 - MINISTERIO DE OBRAS PUBLICAS Y COMUNICACIONES"/>
    <s v="4 - SERVICIOS SOCIALES"/>
    <s v="4.1 - Vivienda y servicios comunitarios"/>
    <s v="4.1.01 - Urbanización y servicios comunitarios"/>
    <s v="2.1 - REMUNERACIONES Y CONTRIBUCIONES"/>
    <s v="2.1.1 - REMUNERACIONES"/>
    <s v="N"/>
    <s v="00 - N/A"/>
    <s v="10 - FONDO GENERAL"/>
    <s v="(en blanco)"/>
    <s v="99 - MULTIPROVINCIAL"/>
    <n v="120000000"/>
    <n v="9400711.0800000001"/>
  </r>
  <r>
    <s v="2024"/>
    <x v="0"/>
    <x v="0"/>
    <x v="0"/>
    <x v="0"/>
    <s v="2 - Poder Ejecutivo"/>
    <s v="0211 - MINISTERIO DE OBRAS PÚBLICAS Y COMUNICACIONES"/>
    <s v="0001 - MINISTERIO DE OBRAS PU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22000000"/>
    <n v="1424318.28"/>
  </r>
  <r>
    <s v="2024"/>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1 - REMUNERACIONES"/>
    <s v="N"/>
    <s v="00 - N/A"/>
    <s v="10 - FONDO GENERAL"/>
    <s v="(en blanco)"/>
    <s v="99 - MULTIPROVINCIAL"/>
    <n v="224842595"/>
    <n v="16027218.879999999"/>
  </r>
  <r>
    <s v="2024"/>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2 - SOBRESUELDOS"/>
    <s v="N"/>
    <s v="00 - N/A"/>
    <s v="10 - FONDO GENERAL"/>
    <s v="(en blanco)"/>
    <s v="99 - MULTIPROVINCIAL"/>
    <n v="32428663"/>
    <n v="280000"/>
  </r>
  <r>
    <s v="2024"/>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5 - CONTRIBUCIONES A LA SEGURIDAD SOCIAL"/>
    <s v="N"/>
    <s v="00 - N/A"/>
    <s v="10 - FONDO GENERAL"/>
    <s v="(en blanco)"/>
    <s v="99 - MULTIPROVINCIAL"/>
    <n v="29457973"/>
    <n v="2460575.0300000003"/>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1 - SERVICIOS BÁSICOS"/>
    <s v="N"/>
    <s v="00 - N/A"/>
    <s v="10 - FONDO GENERAL"/>
    <s v="(en blanco)"/>
    <s v="99 - MULTIPROVINCIAL"/>
    <n v="5669040"/>
    <n v="406618.28"/>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5 - ALQUILERES Y RENTAS"/>
    <s v="N"/>
    <s v="00 - N/A"/>
    <s v="10 - FONDO GENERAL"/>
    <s v="(en blanco)"/>
    <s v="99 - MULTIPROVINCIAL"/>
    <n v="15694078"/>
    <n v="1136848.1000000001"/>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6 - SEGUROS"/>
    <s v="N"/>
    <s v="00 - N/A"/>
    <s v="10 - FONDO GENERAL"/>
    <s v="(en blanco)"/>
    <s v="99 - MULTIPROVINCIAL"/>
    <n v="4291992"/>
    <n v="126898"/>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9 - OTRAS CONTRATACIONES DE SERVICIOS"/>
    <s v="N"/>
    <s v="00 - N/A"/>
    <s v="10 - FONDO GENERAL"/>
    <s v="(en blanco)"/>
    <s v="99 - MULTIPROVINCIAL"/>
    <n v="7786510"/>
    <n v="408126.6"/>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7 - COMBUSTIBLES, LUBRICANTES, PRODUCTOS QUÍMICOS Y CONEXOS"/>
    <s v="N"/>
    <s v="00 - N/A"/>
    <s v="10 - FONDO GENERAL"/>
    <s v="(en blanco)"/>
    <s v="99 - MULTIPROVINCIAL"/>
    <n v="28212166"/>
    <n v="1614718.9700000002"/>
  </r>
  <r>
    <s v="2024"/>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1 - REMUNERACIONES"/>
    <s v="N"/>
    <s v="00 - N/A"/>
    <s v="10 - FONDO GENERAL"/>
    <s v="(en blanco)"/>
    <s v="99 - MULTIPROVINCIAL"/>
    <n v="977314025"/>
    <n v="72489365"/>
  </r>
  <r>
    <s v="2024"/>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2 - SOBRESUELDOS"/>
    <s v="N"/>
    <s v="00 - N/A"/>
    <s v="10 - FONDO GENERAL"/>
    <s v="(en blanco)"/>
    <s v="99 - MULTIPROVINCIAL"/>
    <n v="180200000"/>
    <n v="3013025"/>
  </r>
  <r>
    <s v="2024"/>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5 - CONTRIBUCIONES A LA SEGURIDAD SOCIAL"/>
    <s v="N"/>
    <s v="00 - N/A"/>
    <s v="10 - FONDO GENERAL"/>
    <s v="(en blanco)"/>
    <s v="99 - MULTIPROVINCIAL"/>
    <n v="136842125"/>
    <n v="11081651.01"/>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1 - SERVICIOS BÁSICOS"/>
    <s v="N"/>
    <s v="00 - N/A"/>
    <s v="10 - FONDO GENERAL"/>
    <s v="(en blanco)"/>
    <s v="99 - MULTIPROVINCIAL"/>
    <n v="627424690"/>
    <n v="106250372.78999999"/>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4 - TRANSPORTE Y ALMACENAJE"/>
    <s v="N"/>
    <s v="00 - N/A"/>
    <s v="10 - FONDO GENERAL"/>
    <s v="(en blanco)"/>
    <s v="99 - MULTIPROVINCIAL"/>
    <n v="4200000"/>
    <n v="24325.7"/>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5 - ALQUILERES Y RENTAS"/>
    <s v="N"/>
    <s v="00 - N/A"/>
    <s v="10 - FONDO GENERAL"/>
    <s v="(en blanco)"/>
    <s v="99 - MULTIPROVINCIAL"/>
    <n v="6800000"/>
    <n v="482620"/>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6 - SEGUROS"/>
    <s v="N"/>
    <s v="00 - N/A"/>
    <s v="10 - FONDO GENERAL"/>
    <s v="(en blanco)"/>
    <s v="99 - MULTIPROVINCIAL"/>
    <n v="195200000"/>
    <n v="138877266.06999999"/>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7 - SERVICIOS DE CONSERVACIÓN, REPARACIONES MENORES E INSTALACIONES TEMPORALES"/>
    <s v="N"/>
    <s v="00 - N/A"/>
    <s v="10 - FONDO GENERAL"/>
    <s v="(en blanco)"/>
    <s v="99 - MULTIPROVINCIAL"/>
    <n v="7517093"/>
    <n v="162840"/>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978873963"/>
    <n v="460936356.25"/>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N"/>
    <s v="00 - N/A"/>
    <s v="10 - FONDO GENERAL"/>
    <s v="(en blanco)"/>
    <s v="99 - MULTIPROVINCIAL"/>
    <n v="35500000"/>
    <n v="14296199.270000001"/>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N"/>
    <s v="00 - N/A"/>
    <s v="20 - FONDOS CON DESTINO ESPECÍFICO"/>
    <s v="(en blanco)"/>
    <s v="99 - MULTIPROVINCIAL"/>
    <n v="250000000"/>
    <n v="705710.47"/>
  </r>
  <r>
    <s v="2024"/>
    <x v="0"/>
    <x v="0"/>
    <x v="0"/>
    <x v="0"/>
    <s v="2 - Poder Ejecutivo"/>
    <s v="0211 - MINISTERIO DE OBRAS PÚBLICAS Y COMUNICACIONES"/>
    <s v="0003 - OFICINA PARA EL REORDENAMIENTO DEL TRANSPORTE"/>
    <s v="2 - SERVICIOS ECONÓMICOS"/>
    <s v="2.6 - Transporte"/>
    <s v="2.6.03 - Transporte por ferrocarril"/>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1 - ALIMENTOS Y PRODUCTOS AGROFORESTALES"/>
    <s v="N"/>
    <s v="00 - N/A"/>
    <s v="10 - FONDO GENERAL"/>
    <s v="(en blanco)"/>
    <s v="99 - MULTIPROVINCIAL"/>
    <n v="4200000"/>
    <n v="43501.9"/>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3 - PAPEL, CARTÓN E IMPRESOS"/>
    <s v="N"/>
    <s v="00 - N/A"/>
    <s v="10 - FONDO GENERAL"/>
    <s v="(en blanco)"/>
    <s v="99 - MULTIPROVINCIAL"/>
    <n v="60600000"/>
    <n v="4100000"/>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6 - PRODUCTOS DE MINERALES, METÁLICOS Y NO METÁLICOS"/>
    <s v="N"/>
    <s v="00 - N/A"/>
    <s v="10 - FONDO GENERAL"/>
    <s v="(en blanco)"/>
    <s v="99 - MULTIPROVINCIAL"/>
    <n v="5200000"/>
    <n v="1873473.67"/>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9 - PRODUCTOS Y ÚTILES VARIOS"/>
    <s v="N"/>
    <s v="00 - N/A"/>
    <s v="10 - FONDO GENERAL"/>
    <s v="(en blanco)"/>
    <s v="99 - MULTIPROVINCIAL"/>
    <n v="41700000"/>
    <n v="3987329.99"/>
  </r>
  <r>
    <s v="2024"/>
    <x v="0"/>
    <x v="0"/>
    <x v="0"/>
    <x v="0"/>
    <s v="2 - Poder Ejecutivo"/>
    <s v="0211 - MINISTERIO DE OBRAS PÚBLICAS Y COMUNICACIONES"/>
    <s v="0003 - OFICINA PARA EL REORDENAMIENTO DEL TRANSPORTE"/>
    <s v="2 - SERVICIOS ECONÓMICOS"/>
    <s v="2.6 - Transporte"/>
    <s v="2.6.03 - Transporte por ferrocarril"/>
    <s v="2.3 - MATERIALES Y SUMINISTROS"/>
    <s v="2.3.9 - PRODUCTOS Y ÚTILES VARIOS"/>
    <s v="N"/>
    <s v="00 - N/A"/>
    <s v="20 - FONDOS CON DESTINO ESPECÍFICO"/>
    <s v="(en blanco)"/>
    <s v="99 - MULTIPROVINCIAL"/>
    <n v="0"/>
    <n v="3206527.85"/>
  </r>
  <r>
    <s v="2024"/>
    <x v="0"/>
    <x v="0"/>
    <x v="0"/>
    <x v="0"/>
    <s v="2 - Poder Ejecutivo"/>
    <s v="0211 - MINISTERIO DE OBRAS PÚBLICAS Y COMUNICACIONES"/>
    <s v="0003 - OFICINA PARA EL REORDENAMIENTO DEL TRANSPORTE"/>
    <s v="2 - SERVICIOS ECONÓMICOS"/>
    <s v="2.6 - Transporte"/>
    <s v="2.6.04 - Transporte aéreo"/>
    <s v="2.2 - CONTRATACIÓN DE SERVICIOS"/>
    <s v="2.2.1 - SERVICIOS BÁSICOS"/>
    <s v="N"/>
    <s v="00 - N/A"/>
    <s v="10 - FONDO GENERAL"/>
    <s v="(en blanco)"/>
    <s v="99 - MULTIPROVINCIAL"/>
    <n v="1000000"/>
    <n v="6573.24"/>
  </r>
  <r>
    <s v="2024"/>
    <x v="0"/>
    <x v="0"/>
    <x v="0"/>
    <x v="0"/>
    <s v="2 - Poder Ejecutivo"/>
    <s v="0211 - MINISTERIO DE OBRAS PÚBLICAS Y COMUNICACIONES"/>
    <s v="0003 - OFICINA PARA EL REORDENAMIENTO DEL TRANSPORTE"/>
    <s v="2 - SERVICIOS ECONÓMICOS"/>
    <s v="2.6 - Transporte"/>
    <s v="2.6.04 - Transporte aéreo"/>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350000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1 - REMUNERACIONES Y CONTRIBUCIONES"/>
    <s v="2.1.1 - REMUNERACIONES"/>
    <s v="N"/>
    <s v="00 - N/A"/>
    <s v="10 - FONDO GENERAL"/>
    <s v="(en blanco)"/>
    <s v="99 - MULTIPROVINCIAL"/>
    <n v="102058000"/>
    <n v="1615250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1 - REMUNERACIONES Y CONTRIBUCIONES"/>
    <s v="2.1.2 - SOBRESUELDOS"/>
    <s v="N"/>
    <s v="00 - N/A"/>
    <s v="10 - FONDO GENERAL"/>
    <s v="(en blanco)"/>
    <s v="99 - MULTIPROVINCIAL"/>
    <n v="19055000"/>
    <n v="57800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1 - REMUNERACIONES Y CONTRIBUCIONES"/>
    <s v="2.1.5 - CONTRIBUCIONES A LA SEGURIDAD SOCIAL"/>
    <s v="N"/>
    <s v="00 - N/A"/>
    <s v="10 - FONDO GENERAL"/>
    <s v="(en blanco)"/>
    <s v="99 - MULTIPROVINCIAL"/>
    <n v="13403028"/>
    <n v="2449536.8899999997"/>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1 - SERVICIOS BÁSICOS"/>
    <s v="N"/>
    <s v="00 - N/A"/>
    <s v="10 - FONDO GENERAL"/>
    <s v="(en blanco)"/>
    <s v="99 - MULTIPROVINCIAL"/>
    <n v="4495000"/>
    <n v="933404.81"/>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5 - ALQUILERES Y RENTAS"/>
    <s v="N"/>
    <s v="00 - N/A"/>
    <s v="10 - FONDO GENERAL"/>
    <s v="(en blanco)"/>
    <s v="99 - MULTIPROVINCIAL"/>
    <n v="12451884"/>
    <n v="344730.91000000003"/>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6 - SEGUROS"/>
    <s v="N"/>
    <s v="00 - N/A"/>
    <s v="10 - FONDO GENERAL"/>
    <s v="(en blanco)"/>
    <s v="99 - MULTIPROVINCIAL"/>
    <n v="1300000"/>
    <n v="666593.51"/>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2 - CONTRATACIÓN DE SERVICIOS"/>
    <s v="2.2.9 - OTRAS CONTRATACIONES DE SERVICIOS"/>
    <s v="N"/>
    <s v="00 - N/A"/>
    <s v="10 - FONDO GENERAL"/>
    <s v="(en blanco)"/>
    <s v="99 - MULTIPROVINCIAL"/>
    <n v="2100000"/>
    <n v="3540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1 - ALIMENTOS Y PRODUCTOS AGROFORESTALES"/>
    <s v="N"/>
    <s v="00 - N/A"/>
    <s v="10 - FONDO GENERAL"/>
    <s v="(en blanco)"/>
    <s v="99 - MULTIPROVINCIAL"/>
    <n v="155000"/>
    <n v="777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6 - PRODUCTOS DE MINERALES, METÁLICOS Y NO METÁLICOS"/>
    <s v="N"/>
    <s v="00 - N/A"/>
    <s v="10 - FONDO GENERAL"/>
    <s v="(en blanco)"/>
    <s v="99 - MULTIPROVINCIAL"/>
    <n v="215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7 - COMBUSTIBLES, LUBRICANTES, PRODUCTOS QUÍMICOS Y CONEXOS"/>
    <s v="N"/>
    <s v="00 - N/A"/>
    <s v="10 - FONDO GENERAL"/>
    <s v="(en blanco)"/>
    <s v="99 - MULTIPROVINCIAL"/>
    <n v="3870000"/>
    <n v="0"/>
  </r>
  <r>
    <s v="2024"/>
    <x v="0"/>
    <x v="0"/>
    <x v="0"/>
    <x v="0"/>
    <s v="2 - Poder Ejecutivo"/>
    <s v="0211 - MINISTERIO DE OBRAS PÚBLICAS Y COMUNICACIONES"/>
    <s v="0006 - OFICINA NAC. DE EVALUACIÓN SÍSMICA Y VULNERABILIDAD DE INFRAESTRUCTURA"/>
    <s v="1 - SERVICIOS  GENERALES"/>
    <s v="1.3 - Defensa nacional"/>
    <s v="1.3.06 - Reducción del riesgo de desastres no climáticos"/>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1 - REMUNERACIONES Y CONTRIBUCIONES"/>
    <s v="2.1.1 - REMUNERACIONES"/>
    <s v="N"/>
    <s v="00 - N/A"/>
    <s v="10 - FONDO GENERAL"/>
    <s v="(en blanco)"/>
    <s v="99 - MULTIPROVINCIAL"/>
    <n v="159520000"/>
    <n v="11251206.869999999"/>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1 - REMUNERACIONES Y CONTRIBUCIONES"/>
    <s v="2.1.2 - SOBRESUELDOS"/>
    <s v="N"/>
    <s v="00 - N/A"/>
    <s v="10 - FONDO GENERAL"/>
    <s v="(en blanco)"/>
    <s v="99 - MULTIPROVINCIAL"/>
    <n v="10880000"/>
    <n v="80104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7008407"/>
    <n v="1715456.96"/>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1 - SERVICIOS BÁSICOS"/>
    <s v="N"/>
    <s v="00 - N/A"/>
    <s v="10 - FONDO GENERAL"/>
    <s v="(en blanco)"/>
    <s v="99 - MULTIPROVINCIAL"/>
    <n v="8069695"/>
    <n v="525102.78999999992"/>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3 - VIÁTICOS"/>
    <s v="N"/>
    <s v="00 - N/A"/>
    <s v="10 - FONDO GENERAL"/>
    <s v="(en blanco)"/>
    <s v="99 - MULTIPROVINCIAL"/>
    <n v="3840000"/>
    <n v="2060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3961000"/>
    <n v="404456.8"/>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s v="2 - SERVICIOS ECONÓMICOS"/>
    <s v="2.1 - Asuntos económicos, comerciales y laborales"/>
    <s v="2.1.01 - Asuntos económicos y regulación del comercio"/>
    <s v="2.3 - MATERIALES Y SUMINISTROS"/>
    <s v="2.3.9 - PRODUCTOS Y ÚTILES VARIOS"/>
    <s v="N"/>
    <s v="00 - N/A"/>
    <s v="10 - FONDO GENERAL"/>
    <s v="(en blanco)"/>
    <s v="99 - MULTIPROVINCIAL"/>
    <n v="5300000"/>
    <n v="8407.5"/>
  </r>
  <r>
    <s v="2024"/>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1 - REMUNERACIONES"/>
    <s v="N"/>
    <s v="00 - N/A"/>
    <s v="10 - FONDO GENERAL"/>
    <s v="(en blanco)"/>
    <s v="99 - MULTIPROVINCIAL"/>
    <n v="49500000"/>
    <n v="5076000"/>
  </r>
  <r>
    <s v="2024"/>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2 - SOBRESUELDOS"/>
    <s v="N"/>
    <s v="00 - N/A"/>
    <s v="10 - FONDO GENERAL"/>
    <s v="(en blanco)"/>
    <s v="99 - MULTIPROVINCIAL"/>
    <n v="9000000"/>
    <n v="780000"/>
  </r>
  <r>
    <s v="2024"/>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5 - CONTRIBUCIONES A LA SEGURIDAD SOCIAL"/>
    <s v="N"/>
    <s v="00 - N/A"/>
    <s v="10 - FONDO GENERAL"/>
    <s v="(en blanco)"/>
    <s v="99 - MULTIPROVINCIAL"/>
    <n v="6106204"/>
    <n v="772219.76000000013"/>
  </r>
  <r>
    <s v="2024"/>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1 - SERVICIOS BÁSICOS"/>
    <s v="N"/>
    <s v="00 - N/A"/>
    <s v="10 - FONDO GENERAL"/>
    <s v="(en blanco)"/>
    <s v="99 - MULTIPROVINCIAL"/>
    <n v="1750000"/>
    <n v="262323.5"/>
  </r>
  <r>
    <s v="2024"/>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3 - VIÁTICOS"/>
    <s v="N"/>
    <s v="00 - N/A"/>
    <s v="10 - FONDO GENERAL"/>
    <s v="(en blanco)"/>
    <s v="99 - MULTIPROVINCIAL"/>
    <n v="2300000"/>
    <n v="297521.15000000002"/>
  </r>
  <r>
    <s v="2024"/>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6 - SEGUROS"/>
    <s v="N"/>
    <s v="00 - N/A"/>
    <s v="10 - FONDO GENERAL"/>
    <s v="(en blanco)"/>
    <s v="99 - MULTIPROVINCIAL"/>
    <n v="2200000"/>
    <n v="26284.15"/>
  </r>
  <r>
    <s v="2024"/>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8 - OTROS SERVICIOS NO INCLUIDOS EN CONCEPTOS ANTERIORES"/>
    <s v="N"/>
    <s v="00 - N/A"/>
    <s v="10 - FONDO GENERAL"/>
    <s v="(en blanco)"/>
    <s v="99 - MULTIPROVINCIAL"/>
    <n v="3226000"/>
    <n v="312000"/>
  </r>
  <r>
    <s v="2024"/>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7 - COMBUSTIBLES, LUBRICANTES, PRODUCTOS QUÍMICOS Y CONEXOS"/>
    <s v="N"/>
    <s v="00 - N/A"/>
    <s v="10 - FONDO GENERAL"/>
    <s v="(en blanco)"/>
    <s v="99 - MULTIPROVINCIAL"/>
    <n v="2800000"/>
    <n v="0"/>
  </r>
  <r>
    <s v="2024"/>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s v="2 - SERVICIOS ECONÓMICOS"/>
    <s v="2.6 - Transporte"/>
    <s v="2.6.04 - Transporte aéreo"/>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s v="2 - SERVICIOS ECONÓMICOS"/>
    <s v="2.6 - Transporte"/>
    <s v="2.6.04 - Transporte aéreo"/>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s v="2 - SERVICIOS ECONÓMICOS"/>
    <s v="2.6 - Transporte"/>
    <s v="2.6.04 - Transporte aéreo"/>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s v="2 - SERVICIOS ECONÓMICOS"/>
    <s v="2.6 - Transporte"/>
    <s v="2.6.04 - Transporte aéreo"/>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s v="2 - SERVICIOS ECONÓMICOS"/>
    <s v="2.6 - Transporte"/>
    <s v="2.6.04 - Transporte aéreo"/>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s v="2 - SERVICIOS ECONÓMICOS"/>
    <s v="2.6 - Transporte"/>
    <s v="2.6.04 - Transporte aéreo"/>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s v="2 - SERVICIOS ECONÓMICOS"/>
    <s v="2.6 - Transporte"/>
    <s v="2.6.04 - Transporte aéreo"/>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s v="2 - SERVICIOS ECONÓMICOS"/>
    <s v="2.6 - Transporte"/>
    <s v="2.6.04 - Transporte aéreo"/>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s v="2 - SERVICIOS ECONÓMICOS"/>
    <s v="2.6 - Transporte"/>
    <s v="2.6.04 - Transporte aéreo"/>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s v="2 - SERVICIOS ECONÓMICOS"/>
    <s v="2.6 - Transporte"/>
    <s v="2.6.04 - Transporte aéreo"/>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s v="2 - SERVICIOS ECONÓMICOS"/>
    <s v="2.6 - Transporte"/>
    <s v="2.6.04 - Transporte aéreo"/>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410000"/>
    <n v="295000"/>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1 - REMUNERACIONES"/>
    <s v="N"/>
    <s v="00 - N/A"/>
    <s v="20 - FONDOS CON DESTINO ESPECÍFICO"/>
    <s v="(en blanco)"/>
    <s v="99 - MULTIPROVINCIAL"/>
    <n v="1571238"/>
    <n v="120000"/>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538940"/>
    <n v="44579.9"/>
  </r>
  <r>
    <s v="2024"/>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20 - FONDOS CON DESTINO ESPECÍFICO"/>
    <s v="(en blanco)"/>
    <s v="99 - MULTIPROVINCIAL"/>
    <n v="222725"/>
    <n v="18348"/>
  </r>
  <r>
    <s v="2024"/>
    <x v="0"/>
    <x v="0"/>
    <x v="0"/>
    <x v="0"/>
    <s v="2 - Poder Ejecutivo"/>
    <s v="0212 - MINISTERIO DE INDUSTRIA, COMERCIO Y MIPYMES (MICM)"/>
    <s v="0001 - MINISTERIO DE INDUSTRIA, COMERCIO y MIPYMES (MICM)"/>
    <s v="1 - SERVICIOS  GENERALES"/>
    <s v="1.3 - Defensa nacional"/>
    <s v="1.3.04 - Conocimiento del riesgo de desastres no climáticos"/>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s v="1 - SERVICIOS  GENERALES"/>
    <s v="1.3 - Defensa nacional"/>
    <s v="1.3.04 - Conocimiento del riesgo de desastres no climáticos"/>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809086525"/>
    <n v="71271278.370000005"/>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53319517"/>
    <n v="47841002.25"/>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59381546"/>
    <n v="865853.62000000011"/>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305781398"/>
    <n v="9609097.8800000008"/>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2000000"/>
    <n v="29350.799999999999"/>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13318231"/>
    <n v="10764863.260000002"/>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97449721"/>
    <n v="7222437.9000000013"/>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43103210"/>
    <n v="5755558.2099999981"/>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1 - SERVICIOS BÁSICOS"/>
    <s v="N"/>
    <s v="00 - N/A"/>
    <s v="20 - FONDOS CON DESTINO ESPECÍFICO"/>
    <s v="(en blanco)"/>
    <s v="99 - MULTIPROVINCIAL"/>
    <n v="38100000"/>
    <n v="1203330.28"/>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62168795"/>
    <n v="5709666"/>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132050000"/>
    <n v="10135879.16"/>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4013162"/>
    <n v="3429190.4699999997"/>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17900000"/>
    <n v="42327.03"/>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3460000"/>
    <n v="255290.28"/>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270942806"/>
    <n v="36698902.75999999"/>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52000000"/>
    <n v="10072397.960000001"/>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14023230"/>
    <n v="154598.88"/>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485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45346140"/>
    <n v="1804944.25"/>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718153308"/>
    <n v="3691796.56"/>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898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9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32264000"/>
    <n v="1757876.93"/>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3220000"/>
    <n v="265572.40000000002"/>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55028200"/>
    <n v="481620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855427410"/>
    <n v="40680"/>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1 - REMUNERACIONES"/>
    <s v="N"/>
    <s v="00 - N/A"/>
    <s v="10 - FONDO GENERAL"/>
    <s v="(en blanco)"/>
    <s v="99 - MULTIPROVINCIAL"/>
    <n v="179254887"/>
    <n v="25263542"/>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1 - REMUNERACIONES"/>
    <s v="N"/>
    <s v="00 - N/A"/>
    <s v="20 - FONDOS CON DESTINO ESPECÍFICO"/>
    <s v="(en blanco)"/>
    <s v="99 - MULTIPROVINCIAL"/>
    <n v="60199048"/>
    <n v="2703896.25"/>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2 - SOBRESUELDOS"/>
    <s v="N"/>
    <s v="00 - N/A"/>
    <s v="10 - FONDO GENERAL"/>
    <s v="(en blanco)"/>
    <s v="99 - MULTIPROVINCIAL"/>
    <n v="41008418"/>
    <n v="5322587.32"/>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5 - CONTRIBUCIONES A LA SEGURIDAD SOCIAL"/>
    <s v="N"/>
    <s v="00 - N/A"/>
    <s v="10 - FONDO GENERAL"/>
    <s v="(en blanco)"/>
    <s v="99 - MULTIPROVINCIAL"/>
    <n v="6385003"/>
    <n v="717037.02"/>
  </r>
  <r>
    <s v="2024"/>
    <x v="0"/>
    <x v="0"/>
    <x v="0"/>
    <x v="0"/>
    <s v="2 - Poder Ejecutivo"/>
    <s v="0212 - MINISTERIO DE INDUSTRIA, COMERCIO Y MIPYMES (MICM)"/>
    <s v="0001 - MINISTERIO DE INDUSTRIA, COMERCIO y MIPYMES (MICM)"/>
    <s v="2 - SERVICIOS ECONÓMICOS"/>
    <s v="2.4 - Energía y combustible"/>
    <s v="2.4.03 - Combustible"/>
    <s v="2.1 - REMUNERACIONES Y CONTRIBUCIONES"/>
    <s v="2.1.5 - CONTRIBUCIONES A LA SEGURIDAD SOCIAL"/>
    <s v="N"/>
    <s v="00 - N/A"/>
    <s v="20 - FONDOS CON DESTINO ESPECÍFICO"/>
    <s v="(en blanco)"/>
    <s v="99 - MULTIPROVINCIAL"/>
    <n v="9533433"/>
    <n v="408302.27000000008"/>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1 - SERVICIOS BÁSICOS"/>
    <s v="N"/>
    <s v="00 - N/A"/>
    <s v="10 - FONDO GENERAL"/>
    <s v="(en blanco)"/>
    <s v="99 - MULTIPROVINCIAL"/>
    <n v="5280000"/>
    <n v="419239.49"/>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2 - PUBLICIDAD, IMPRESIÓN Y ENCUADERNACIÓN"/>
    <s v="N"/>
    <s v="00 - N/A"/>
    <s v="10 - FONDO GENERAL"/>
    <s v="(en blanco)"/>
    <s v="99 - MULTIPROVINCIAL"/>
    <n v="597264"/>
    <n v="131971.20000000001"/>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3 - VIÁTICOS"/>
    <s v="N"/>
    <s v="00 - N/A"/>
    <s v="10 - FONDO GENERAL"/>
    <s v="(en blanco)"/>
    <s v="99 - MULTIPROVINCIAL"/>
    <n v="24859200"/>
    <n v="240916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8 - OTROS SERVICIOS NO INCLUIDOS EN CONCEPTOS ANTERIORES"/>
    <s v="N"/>
    <s v="00 - N/A"/>
    <s v="20 - FONDOS CON DESTINO ESPECÍFICO"/>
    <s v="(en blanco)"/>
    <s v="99 - MULTIPROVINCIAL"/>
    <n v="108472623"/>
    <n v="9878000"/>
  </r>
  <r>
    <s v="2024"/>
    <x v="0"/>
    <x v="0"/>
    <x v="0"/>
    <x v="0"/>
    <s v="2 - Poder Ejecutivo"/>
    <s v="0212 - MINISTERIO DE INDUSTRIA, COMERCIO Y MIPYMES (MICM)"/>
    <s v="0001 - MINISTERIO DE INDUSTRIA, COMERCIO y MIPYMES (MICM)"/>
    <s v="2 - SERVICIOS ECONÓMICOS"/>
    <s v="2.4 - Energía y combustible"/>
    <s v="2.4.03 - Combustible"/>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1 - ALIMENTOS Y PRODUCTOS AGROFORESTALES"/>
    <s v="N"/>
    <s v="00 - N/A"/>
    <s v="10 - FONDO GENERAL"/>
    <s v="(en blanco)"/>
    <s v="99 - MULTIPROVINCIAL"/>
    <n v="35450000"/>
    <n v="562464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s v="2 - SERVICIOS ECONÓMICOS"/>
    <s v="2.4 - Energía y combustible"/>
    <s v="2.4.03 - Combustible"/>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1 - REMUNERACIONES"/>
    <s v="N"/>
    <s v="00 - N/A"/>
    <s v="10 - FONDO GENERAL"/>
    <s v="(en blanco)"/>
    <s v="99 - MULTIPROVINCIAL"/>
    <n v="90914000"/>
    <n v="6834340.0800000001"/>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2 - SOBRESUELDOS"/>
    <s v="N"/>
    <s v="00 - N/A"/>
    <s v="10 - FONDO GENERAL"/>
    <s v="(en blanco)"/>
    <s v="99 - MULTIPROVINCIAL"/>
    <n v="18066200"/>
    <n v="22350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99 - MULTIPROVINCIAL"/>
    <n v="12555000"/>
    <n v="1040517.0599999999"/>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1 - SERVICIOS BÁSICOS"/>
    <s v="N"/>
    <s v="00 - N/A"/>
    <s v="10 - FONDO GENERAL"/>
    <s v="(en blanco)"/>
    <s v="99 - MULTIPROVINCIAL"/>
    <n v="6440000"/>
    <n v="585930.83000000019"/>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2900000"/>
    <n v="48295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5 - ALQUILERES Y RENTAS"/>
    <s v="N"/>
    <s v="00 - N/A"/>
    <s v="10 - FONDO GENERAL"/>
    <s v="(en blanco)"/>
    <s v="99 - MULTIPROVINCIAL"/>
    <n v="5784000"/>
    <n v="748507.06"/>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6 - SEGUROS"/>
    <s v="N"/>
    <s v="00 - N/A"/>
    <s v="10 - FONDO GENERAL"/>
    <s v="(en blanco)"/>
    <s v="99 - MULTIPROVINCIAL"/>
    <n v="1720000"/>
    <n v="52444.84"/>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3815000"/>
    <n v="2340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5 - CUERO, CAUCHO Y PLÁSTICO"/>
    <s v="N"/>
    <s v="00 - N/A"/>
    <s v="10 - FONDO GENERAL"/>
    <s v="(en blanco)"/>
    <s v="99 - MULTIPROVINCIAL"/>
    <n v="273300"/>
    <n v="8850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1800682"/>
    <n v="50609.54"/>
  </r>
  <r>
    <s v="2024"/>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1 - REMUNERACIONES"/>
    <s v="N"/>
    <s v="00 - N/A"/>
    <s v="10 - FONDO GENERAL"/>
    <s v="(en blanco)"/>
    <s v="99 - MULTIPROVINCIAL"/>
    <n v="79461850"/>
    <n v="554495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2 - SOBRESUELDOS"/>
    <s v="N"/>
    <s v="00 - N/A"/>
    <s v="10 - FONDO GENERAL"/>
    <s v="(en blanco)"/>
    <s v="99 - MULTIPROVINCIAL"/>
    <n v="16234900"/>
    <n v="32900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1050637"/>
    <n v="835496.95"/>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1 - SERVICIOS BÁSICOS"/>
    <s v="N"/>
    <s v="00 - N/A"/>
    <s v="10 - FONDO GENERAL"/>
    <s v="(en blanco)"/>
    <s v="99 - MULTIPROVINCIAL"/>
    <n v="3552000"/>
    <n v="737371.91999999993"/>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3 - VIÁTICOS"/>
    <s v="N"/>
    <s v="00 - N/A"/>
    <s v="10 - FONDO GENERAL"/>
    <s v="(en blanco)"/>
    <s v="99 - MULTIPROVINCIAL"/>
    <n v="190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9680000"/>
    <n v="548954.97"/>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410000"/>
    <n v="83250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1 - REMUNERACIONES Y CONTRIBUCIONES"/>
    <s v="2.1.1 - REMUNERACIONES"/>
    <s v="N"/>
    <s v="00 - N/A"/>
    <s v="10 - FONDO GENERAL"/>
    <s v="(en blanco)"/>
    <s v="99 - MULTIPROVINCIAL"/>
    <n v="31712900"/>
    <n v="437360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1 - REMUNERACIONES Y CONTRIBUCIONES"/>
    <s v="2.1.2 - SOBRESUELDOS"/>
    <s v="N"/>
    <s v="00 - N/A"/>
    <s v="10 - FONDO GENERAL"/>
    <s v="(en blanco)"/>
    <s v="99 - MULTIPROVINCIAL"/>
    <n v="6480231"/>
    <n v="9000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4453245"/>
    <n v="661584.38"/>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1 - SERVICIOS BÁSICOS"/>
    <s v="N"/>
    <s v="00 - N/A"/>
    <s v="10 - FONDO GENERAL"/>
    <s v="(en blanco)"/>
    <s v="99 - MULTIPROVINCIAL"/>
    <n v="1568284"/>
    <n v="221683.61"/>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3 - VIÁTICOS"/>
    <s v="N"/>
    <s v="00 - N/A"/>
    <s v="10 - FONDO GENERAL"/>
    <s v="(en blanco)"/>
    <s v="99 - MULTIPROVINCIAL"/>
    <n v="3800000"/>
    <n v="27510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112000"/>
    <n v="8134.88"/>
  </r>
  <r>
    <s v="2024"/>
    <x v="0"/>
    <x v="0"/>
    <x v="0"/>
    <x v="0"/>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3 - MATERIALES Y SUMINISTROS"/>
    <s v="2.3.9 - PRODUCTOS Y ÚTILES VARIOS"/>
    <s v="N"/>
    <s v="00 - N/A"/>
    <s v="10 - FONDO GENERAL"/>
    <s v="(en blanco)"/>
    <s v="99 - MULTIPROVINCIAL"/>
    <n v="259998"/>
    <n v="1593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1 - REMUNERACIONES"/>
    <s v="N"/>
    <s v="00 - N/A"/>
    <s v="10 - FONDO GENERAL"/>
    <s v="(en blanco)"/>
    <s v="99 - MULTIPROVINCIAL"/>
    <n v="52000000"/>
    <n v="3951989.36"/>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2 - SOBRESUELDOS"/>
    <s v="N"/>
    <s v="00 - N/A"/>
    <s v="10 - FONDO GENERAL"/>
    <s v="(en blanco)"/>
    <s v="99 - MULTIPROVINCIAL"/>
    <n v="5185126"/>
    <n v="25000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7400000"/>
    <n v="563762.97000000009"/>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1 - SERVICIOS BÁSICOS"/>
    <s v="N"/>
    <s v="00 - N/A"/>
    <s v="10 - FONDO GENERAL"/>
    <s v="(en blanco)"/>
    <s v="99 - MULTIPROVINCIAL"/>
    <n v="2110000"/>
    <n v="229155.21000000002"/>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3 - VIÁTICOS"/>
    <s v="N"/>
    <s v="00 - N/A"/>
    <s v="10 - FONDO GENERAL"/>
    <s v="(en blanco)"/>
    <s v="99 - MULTIPROVINCIAL"/>
    <n v="3100000"/>
    <n v="41745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5150000"/>
    <n v="328000"/>
  </r>
  <r>
    <s v="2024"/>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9 - PRODUCTOS Y ÚTILES VARIOS"/>
    <s v="N"/>
    <s v="00 - N/A"/>
    <s v="10 - FONDO GENERAL"/>
    <s v="(en blanco)"/>
    <s v="99 - MULTIPROVINCIAL"/>
    <n v="1400000"/>
    <n v="0"/>
  </r>
  <r>
    <s v="2024"/>
    <x v="0"/>
    <x v="0"/>
    <x v="0"/>
    <x v="0"/>
    <s v="2 - Poder Ejecutivo"/>
    <s v="0213 - MINISTERIO DE TURISMO"/>
    <s v="0001 - MINISTERIO DE TURISMO"/>
    <s v="2 - SERVICIOS ECONÓMICOS"/>
    <s v="2.9 - Otros servicios económicos"/>
    <s v="2.9.03 - Turismo"/>
    <s v="2.1 - REMUNERACIONES Y CONTRIBUCIONES"/>
    <s v="2.1.1 - REMUNERACIONES"/>
    <s v="N"/>
    <s v="00 - N/A"/>
    <s v="10 - FONDO GENERAL"/>
    <s v="(en blanco)"/>
    <s v="99 - MULTIPROVINCIAL"/>
    <n v="875165070"/>
    <n v="76336024.100000009"/>
  </r>
  <r>
    <s v="2024"/>
    <x v="0"/>
    <x v="0"/>
    <x v="0"/>
    <x v="0"/>
    <s v="2 - Poder Ejecutivo"/>
    <s v="0213 - MINISTERIO DE TURISMO"/>
    <s v="0001 - MINISTERIO DE TURISMO"/>
    <s v="2 - SERVICIOS ECONÓMICOS"/>
    <s v="2.9 - Otros servicios económicos"/>
    <s v="2.9.03 - Turismo"/>
    <s v="2.1 - REMUNERACIONES Y CONTRIBUCIONES"/>
    <s v="2.1.2 - SOBRESUELDOS"/>
    <s v="N"/>
    <s v="00 - N/A"/>
    <s v="10 - FONDO GENERAL"/>
    <s v="(en blanco)"/>
    <s v="99 - MULTIPROVINCIAL"/>
    <n v="280744842"/>
    <n v="1711647.6999999997"/>
  </r>
  <r>
    <s v="2024"/>
    <x v="0"/>
    <x v="0"/>
    <x v="0"/>
    <x v="0"/>
    <s v="2 - Poder Ejecutivo"/>
    <s v="0213 - MINISTERIO DE TURISMO"/>
    <s v="0001 - MINISTERIO DE TURISMO"/>
    <s v="2 - SERVICIOS ECONÓMICOS"/>
    <s v="2.9 - Otros servicios económicos"/>
    <s v="2.9.03 - Turismo"/>
    <s v="2.1 - REMUNERACIONES Y CONTRIBUCIONES"/>
    <s v="2.1.2 - SOBRESUELDOS"/>
    <s v="N"/>
    <s v="00 - N/A"/>
    <s v="20 - FONDOS CON DESTINO ESPECÍFICO"/>
    <s v="(en blanco)"/>
    <s v="99 - MULTIPROVINCIAL"/>
    <n v="74302064"/>
    <n v="5968000"/>
  </r>
  <r>
    <s v="2024"/>
    <x v="0"/>
    <x v="0"/>
    <x v="0"/>
    <x v="0"/>
    <s v="2 - Poder Ejecutivo"/>
    <s v="0213 - MINISTERIO DE TURISMO"/>
    <s v="0001 - MINISTERIO DE TURISMO"/>
    <s v="2 - SERVICIOS ECONÓMICOS"/>
    <s v="2.9 - Otros servicios económicos"/>
    <s v="2.9.03 - Turismo"/>
    <s v="2.1 - REMUNERACIONES Y CONTRIBUCIONES"/>
    <s v="2.1.5 - CONTRIBUCIONES A LA SEGURIDAD SOCIAL"/>
    <s v="N"/>
    <s v="00 - N/A"/>
    <s v="10 - FONDO GENERAL"/>
    <s v="(en blanco)"/>
    <s v="99 - MULTIPROVINCIAL"/>
    <n v="141800000"/>
    <n v="10703712.010000002"/>
  </r>
  <r>
    <s v="2024"/>
    <x v="0"/>
    <x v="0"/>
    <x v="0"/>
    <x v="0"/>
    <s v="2 - Poder Ejecutivo"/>
    <s v="0213 - MINISTERIO DE TURISMO"/>
    <s v="0001 - MINISTERIO DE TURISMO"/>
    <s v="2 - SERVICIOS ECONÓMICOS"/>
    <s v="2.9 - Otros servicios económicos"/>
    <s v="2.9.03 - Turismo"/>
    <s v="2.2 - CONTRATACIÓN DE SERVICIOS"/>
    <s v="2.2.1 - SERVICIOS BÁSICOS"/>
    <s v="N"/>
    <s v="00 - N/A"/>
    <s v="10 - FONDO GENERAL"/>
    <s v="(en blanco)"/>
    <s v="99 - MULTIPROVINCIAL"/>
    <n v="149702795"/>
    <n v="6338329.1800000006"/>
  </r>
  <r>
    <s v="2024"/>
    <x v="0"/>
    <x v="0"/>
    <x v="0"/>
    <x v="0"/>
    <s v="2 - Poder Ejecutivo"/>
    <s v="0213 - MINISTERIO DE TURISMO"/>
    <s v="0001 - MINISTERIO DE TURISMO"/>
    <s v="2 - SERVICIOS ECONÓMICOS"/>
    <s v="2.9 - Otros servicios económicos"/>
    <s v="2.9.03 - Turismo"/>
    <s v="2.2 - CONTRATACIÓN DE SERVICIOS"/>
    <s v="2.2.2 - PUBLICIDAD, IMPRESIÓN Y ENCUADERNACIÓN"/>
    <s v="N"/>
    <s v="00 - N/A"/>
    <s v="10 - FONDO GENERAL"/>
    <s v="(en blanco)"/>
    <s v="99 - MULTIPROVINCIAL"/>
    <n v="1086913135"/>
    <n v="56406005.819999993"/>
  </r>
  <r>
    <s v="2024"/>
    <x v="0"/>
    <x v="0"/>
    <x v="0"/>
    <x v="0"/>
    <s v="2 - Poder Ejecutivo"/>
    <s v="0213 - MINISTERIO DE TURISMO"/>
    <s v="0001 - MINISTERIO DE TURISMO"/>
    <s v="2 - SERVICIOS ECONÓMICOS"/>
    <s v="2.9 - Otros servicios económicos"/>
    <s v="2.9.03 - Turismo"/>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s v="2 - SERVICIOS ECONÓMICOS"/>
    <s v="2.9 - Otros servicios económicos"/>
    <s v="2.9.03 - Turismo"/>
    <s v="2.2 - CONTRATACIÓN DE SERVICIOS"/>
    <s v="2.2.4 - TRANSPORTE Y ALMACENAJE"/>
    <s v="N"/>
    <s v="00 - N/A"/>
    <s v="10 - FONDO GENERAL"/>
    <s v="(en blanco)"/>
    <s v="99 - MULTIPROVINCIAL"/>
    <n v="11900000"/>
    <n v="250000"/>
  </r>
  <r>
    <s v="2024"/>
    <x v="0"/>
    <x v="0"/>
    <x v="0"/>
    <x v="0"/>
    <s v="2 - Poder Ejecutivo"/>
    <s v="0213 - MINISTERIO DE TURISMO"/>
    <s v="0001 - MINISTERIO DE TURISMO"/>
    <s v="2 - SERVICIOS ECONÓMICOS"/>
    <s v="2.9 - Otros servicios económicos"/>
    <s v="2.9.03 - Turismo"/>
    <s v="2.2 - CONTRATACIÓN DE SERVICIOS"/>
    <s v="2.2.5 - ALQUILERES Y RENTAS"/>
    <s v="N"/>
    <s v="00 - N/A"/>
    <s v="10 - FONDO GENERAL"/>
    <s v="(en blanco)"/>
    <s v="99 - MULTIPROVINCIAL"/>
    <n v="185855586"/>
    <n v="14243740.32"/>
  </r>
  <r>
    <s v="2024"/>
    <x v="0"/>
    <x v="0"/>
    <x v="0"/>
    <x v="0"/>
    <s v="2 - Poder Ejecutivo"/>
    <s v="0213 - MINISTERIO DE TURISMO"/>
    <s v="0001 - MINISTERIO DE TURISMO"/>
    <s v="2 - SERVICIOS ECONÓMICOS"/>
    <s v="2.9 - Otros servicios económicos"/>
    <s v="2.9.03 - Turismo"/>
    <s v="2.2 - CONTRATACIÓN DE SERVICIOS"/>
    <s v="2.2.6 - SEGUROS"/>
    <s v="N"/>
    <s v="00 - N/A"/>
    <s v="10 - FONDO GENERAL"/>
    <s v="(en blanco)"/>
    <s v="99 - MULTIPROVINCIAL"/>
    <n v="44314300"/>
    <n v="788874.3600000001"/>
  </r>
  <r>
    <s v="2024"/>
    <x v="0"/>
    <x v="0"/>
    <x v="0"/>
    <x v="0"/>
    <s v="2 - Poder Ejecutivo"/>
    <s v="0213 - MINISTERIO DE TURISMO"/>
    <s v="0001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22299449"/>
    <n v="577779.27"/>
  </r>
  <r>
    <s v="2024"/>
    <x v="0"/>
    <x v="0"/>
    <x v="0"/>
    <x v="0"/>
    <s v="2 - Poder Ejecutivo"/>
    <s v="0213 - MINISTERIO DE TURISMO"/>
    <s v="0001 - MINISTERIO DE TURISMO"/>
    <s v="2 - SERVICIOS ECONÓMICOS"/>
    <s v="2.9 - Otros servicios económicos"/>
    <s v="2.9.03 - Turismo"/>
    <s v="2.2 - CONTRATACIÓN DE SERVICIOS"/>
    <s v="2.2.8 - OTROS SERVICIOS NO INCLUIDOS EN CONCEPTOS ANTERIORES"/>
    <s v="N"/>
    <s v="00 - N/A"/>
    <s v="10 - FONDO GENERAL"/>
    <s v="(en blanco)"/>
    <s v="99 - MULTIPROVINCIAL"/>
    <n v="138673396"/>
    <n v="4716067.32"/>
  </r>
  <r>
    <s v="2024"/>
    <x v="0"/>
    <x v="0"/>
    <x v="0"/>
    <x v="0"/>
    <s v="2 - Poder Ejecutivo"/>
    <s v="0213 - MINISTERIO DE TURISMO"/>
    <s v="0001 - MINISTERIO DE TURISMO"/>
    <s v="2 - SERVICIOS ECONÓMICOS"/>
    <s v="2.9 - Otros servicios económicos"/>
    <s v="2.9.03 - Turismo"/>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s v="2 - SERVICIOS ECONÓMICOS"/>
    <s v="2.9 - Otros servicios económicos"/>
    <s v="2.9.03 - Turismo"/>
    <s v="2.2 - CONTRATACIÓN DE SERVICIOS"/>
    <s v="2.2.9 - OTRAS CONTRATACIONES DE SERVICIOS"/>
    <s v="N"/>
    <s v="00 - N/A"/>
    <s v="10 - FONDO GENERAL"/>
    <s v="(en blanco)"/>
    <s v="99 - MULTIPROVINCIAL"/>
    <n v="28340175"/>
    <n v="2002283"/>
  </r>
  <r>
    <s v="2024"/>
    <x v="0"/>
    <x v="0"/>
    <x v="0"/>
    <x v="0"/>
    <s v="2 - Poder Ejecutivo"/>
    <s v="0213 - MINISTERIO DE TURISMO"/>
    <s v="0001 - MINISTERIO DE TURISMO"/>
    <s v="2 - SERVICIOS ECONÓMICOS"/>
    <s v="2.9 - Otros servicios económicos"/>
    <s v="2.9.03 - Turismo"/>
    <s v="2.3 - MATERIALES Y SUMINISTROS"/>
    <s v="2.3.1 - ALIMENTOS Y PRODUCTOS AGROFORESTALES"/>
    <s v="N"/>
    <s v="00 - N/A"/>
    <s v="10 - FONDO GENERAL"/>
    <s v="(en blanco)"/>
    <s v="99 - MULTIPROVINCIAL"/>
    <n v="6198917"/>
    <n v="162960"/>
  </r>
  <r>
    <s v="2024"/>
    <x v="0"/>
    <x v="0"/>
    <x v="0"/>
    <x v="0"/>
    <s v="2 - Poder Ejecutivo"/>
    <s v="0213 - MINISTERIO DE TURISMO"/>
    <s v="0001 - MINISTERIO DE TURISMO"/>
    <s v="2 - SERVICIOS ECONÓMICOS"/>
    <s v="2.9 - Otros servicios económicos"/>
    <s v="2.9.03 - Turismo"/>
    <s v="2.3 - MATERIALES Y SUMINISTROS"/>
    <s v="2.3.2 - TEXTILES Y VESTUARIOS"/>
    <s v="N"/>
    <s v="00 - N/A"/>
    <s v="10 - FONDO GENERAL"/>
    <s v="(en blanco)"/>
    <s v="99 - MULTIPROVINCIAL"/>
    <n v="19172485"/>
    <n v="0"/>
  </r>
  <r>
    <s v="2024"/>
    <x v="0"/>
    <x v="0"/>
    <x v="0"/>
    <x v="0"/>
    <s v="2 - Poder Ejecutivo"/>
    <s v="0213 - MINISTERIO DE TURISMO"/>
    <s v="0001 - MINISTERIO DE TURISMO"/>
    <s v="2 - SERVICIOS ECONÓMICOS"/>
    <s v="2.9 - Otros servicios económicos"/>
    <s v="2.9.03 - Turismo"/>
    <s v="2.3 - MATERIALES Y SUMINISTROS"/>
    <s v="2.3.3 - PAPEL, CARTÓN E IMPRESOS"/>
    <s v="N"/>
    <s v="00 - N/A"/>
    <s v="10 - FONDO GENERAL"/>
    <s v="(en blanco)"/>
    <s v="99 - MULTIPROVINCIAL"/>
    <n v="4625825"/>
    <n v="0"/>
  </r>
  <r>
    <s v="2024"/>
    <x v="0"/>
    <x v="0"/>
    <x v="0"/>
    <x v="0"/>
    <s v="2 - Poder Ejecutivo"/>
    <s v="0213 - MINISTERIO DE TURISMO"/>
    <s v="0001 - MINISTERIO DE TURISMO"/>
    <s v="2 - SERVICIOS ECONÓMICOS"/>
    <s v="2.9 - Otros servicios económicos"/>
    <s v="2.9.03 - Turismo"/>
    <s v="2.3 - MATERIALES Y SUMINISTROS"/>
    <s v="2.3.4 - PRODUCTOS FARMACÉUTICOS"/>
    <s v="N"/>
    <s v="00 - N/A"/>
    <s v="10 - FONDO GENERAL"/>
    <s v="(en blanco)"/>
    <s v="99 - MULTIPROVINCIAL"/>
    <n v="500000"/>
    <n v="0"/>
  </r>
  <r>
    <s v="2024"/>
    <x v="0"/>
    <x v="0"/>
    <x v="0"/>
    <x v="0"/>
    <s v="2 - Poder Ejecutivo"/>
    <s v="0213 - MINISTERIO DE TURISMO"/>
    <s v="0001 - MINISTERIO DE TURISMO"/>
    <s v="2 - SERVICIOS ECONÓMICOS"/>
    <s v="2.9 - Otros servicios económicos"/>
    <s v="2.9.03 - Turismo"/>
    <s v="2.3 - MATERIALES Y SUMINISTROS"/>
    <s v="2.3.5 - CUERO, CAUCHO Y PLÁSTICO"/>
    <s v="N"/>
    <s v="00 - N/A"/>
    <s v="10 - FONDO GENERAL"/>
    <s v="(en blanco)"/>
    <s v="99 - MULTIPROVINCIAL"/>
    <n v="791843"/>
    <n v="0"/>
  </r>
  <r>
    <s v="2024"/>
    <x v="0"/>
    <x v="0"/>
    <x v="0"/>
    <x v="0"/>
    <s v="2 - Poder Ejecutivo"/>
    <s v="0213 - MINISTERIO DE TURISMO"/>
    <s v="0001 - MINISTERIO DE TURISMO"/>
    <s v="2 - SERVICIOS ECONÓMICOS"/>
    <s v="2.9 - Otros servicios económicos"/>
    <s v="2.9.03 - Turismo"/>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s v="2 - SERVICIOS ECONÓMICOS"/>
    <s v="2.9 - Otros servicios económicos"/>
    <s v="2.9.03 - Turismo"/>
    <s v="2.3 - MATERIALES Y SUMINISTROS"/>
    <s v="2.3.7 - COMBUSTIBLES, LUBRICANTES, PRODUCTOS QUÍMICOS Y CONEXOS"/>
    <s v="N"/>
    <s v="00 - N/A"/>
    <s v="10 - FONDO GENERAL"/>
    <s v="(en blanco)"/>
    <s v="99 - MULTIPROVINCIAL"/>
    <n v="42325593"/>
    <n v="6007092.9900000002"/>
  </r>
  <r>
    <s v="2024"/>
    <x v="0"/>
    <x v="0"/>
    <x v="0"/>
    <x v="0"/>
    <s v="2 - Poder Ejecutivo"/>
    <s v="0213 - MINISTERIO DE TURISMO"/>
    <s v="0001 - MINISTERIO DE TURISMO"/>
    <s v="2 - SERVICIOS ECONÓMICOS"/>
    <s v="2.9 - Otros servicios económicos"/>
    <s v="2.9.03 - Turismo"/>
    <s v="2.3 - MATERIALES Y SUMINISTROS"/>
    <s v="2.3.9 - PRODUCTOS Y ÚTILES VARIOS"/>
    <s v="N"/>
    <s v="00 - N/A"/>
    <s v="10 - FONDO GENERAL"/>
    <s v="(en blanco)"/>
    <s v="99 - MULTIPROVINCIAL"/>
    <n v="11694752"/>
    <n v="186750.15"/>
  </r>
  <r>
    <s v="2024"/>
    <x v="0"/>
    <x v="0"/>
    <x v="0"/>
    <x v="0"/>
    <s v="2 - Poder Ejecutivo"/>
    <s v="0213 - MINISTERIO DE TURISMO"/>
    <s v="0002 - COMITE EJECUTOR DE INFRAESTRUCTA EN ZONAS TURISTICAS (CEIZTUR)"/>
    <s v="2 - SERVICIOS ECONÓMICOS"/>
    <s v="2.9 - Otros servicios económicos"/>
    <s v="2.9.03 - Turismo"/>
    <s v="2.1 - REMUNERACIONES Y CONTRIBUCIONES"/>
    <s v="2.1.1 - REMUNERACIONES"/>
    <s v="N"/>
    <s v="00 - N/A"/>
    <s v="20 - FONDOS CON DESTINO ESPECÍFICO"/>
    <s v="(en blanco)"/>
    <s v="99 - MULTIPROVINCIAL"/>
    <n v="320900000"/>
    <n v="8726766.6699999999"/>
  </r>
  <r>
    <s v="2024"/>
    <x v="0"/>
    <x v="0"/>
    <x v="0"/>
    <x v="0"/>
    <s v="2 - Poder Ejecutivo"/>
    <s v="0213 - MINISTERIO DE TURISMO"/>
    <s v="0002 - COMITE EJECUTOR DE INFRAESTRUCTA EN ZONAS TURISTICAS (CEIZTUR)"/>
    <s v="2 - SERVICIOS ECONÓMICOS"/>
    <s v="2.9 - Otros servicios económicos"/>
    <s v="2.9.03 - Turismo"/>
    <s v="2.1 - REMUNERACIONES Y CONTRIBUCIONES"/>
    <s v="2.1.2 - SOBRESUELDOS"/>
    <s v="N"/>
    <s v="00 - N/A"/>
    <s v="20 - FONDOS CON DESTINO ESPECÍFICO"/>
    <s v="(en blanco)"/>
    <s v="99 - MULTIPROVINCIAL"/>
    <n v="44000000"/>
    <n v="379481.88"/>
  </r>
  <r>
    <s v="2024"/>
    <x v="0"/>
    <x v="0"/>
    <x v="0"/>
    <x v="0"/>
    <s v="2 - Poder Ejecutivo"/>
    <s v="0213 - MINISTERIO DE TURISMO"/>
    <s v="0002 - COMITE EJECUTOR DE INFRAESTRUCTA EN ZONAS TURISTICAS (CEIZTUR)"/>
    <s v="2 - SERVICIOS ECONÓMICOS"/>
    <s v="2.9 - Otros servicios económicos"/>
    <s v="2.9.03 - Turismo"/>
    <s v="2.1 - REMUNERACIONES Y CONTRIBUCIONES"/>
    <s v="2.1.5 - CONTRIBUCIONES A LA SEGURIDAD SOCIAL"/>
    <s v="N"/>
    <s v="00 - N/A"/>
    <s v="20 - FONDOS CON DESTINO ESPECÍFICO"/>
    <s v="(en blanco)"/>
    <s v="99 - MULTIPROVINCIAL"/>
    <n v="18500000"/>
    <n v="1341393.17"/>
  </r>
  <r>
    <s v="2024"/>
    <x v="0"/>
    <x v="0"/>
    <x v="0"/>
    <x v="0"/>
    <s v="2 - Poder Ejecutivo"/>
    <s v="0213 - MINISTERIO DE TURISMO"/>
    <s v="0002 - COMITE EJECUTOR DE INFRAESTRUCTA EN ZONAS TURISTICAS (CEIZTUR)"/>
    <s v="2 - SERVICIOS ECONÓMICOS"/>
    <s v="2.9 - Otros servicios económicos"/>
    <s v="2.9.03 - Turismo"/>
    <s v="2.2 - CONTRATACIÓN DE SERVICIOS"/>
    <s v="2.2.1 - SERVICIOS BÁSICOS"/>
    <s v="N"/>
    <s v="00 - N/A"/>
    <s v="20 - FONDOS CON DESTINO ESPECÍFICO"/>
    <s v="(en blanco)"/>
    <s v="99 - MULTIPROVINCIAL"/>
    <n v="4350000"/>
    <n v="242928.86000000002"/>
  </r>
  <r>
    <s v="2024"/>
    <x v="0"/>
    <x v="0"/>
    <x v="0"/>
    <x v="0"/>
    <s v="2 - Poder Ejecutivo"/>
    <s v="0213 - MINISTERIO DE TURISMO"/>
    <s v="0002 - COMITE EJECUTOR DE INFRAESTRUCTA EN ZONAS TURISTICAS (CEIZTUR)"/>
    <s v="2 - SERVICIOS ECONÓMICOS"/>
    <s v="2.9 - Otros servicios económicos"/>
    <s v="2.9.03 - Turismo"/>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s v="2 - SERVICIOS ECONÓMICOS"/>
    <s v="2.9 - Otros servicios económicos"/>
    <s v="2.9.03 - Turismo"/>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s v="2 - SERVICIOS ECONÓMICOS"/>
    <s v="2.9 - Otros servicios económicos"/>
    <s v="2.9.03 - Turismo"/>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s v="2 - SERVICIOS ECONÓMICOS"/>
    <s v="2.9 - Otros servicios económicos"/>
    <s v="2.9.03 - Turismo"/>
    <s v="2.2 - CONTRATACIÓN DE SERVICIOS"/>
    <s v="2.2.5 - ALQUILERES Y RENTAS"/>
    <s v="N"/>
    <s v="00 - N/A"/>
    <s v="20 - FONDOS CON DESTINO ESPECÍFICO"/>
    <s v="(en blanco)"/>
    <s v="99 - MULTIPROVINCIAL"/>
    <n v="22600000"/>
    <n v="1124575.56"/>
  </r>
  <r>
    <s v="2024"/>
    <x v="0"/>
    <x v="0"/>
    <x v="0"/>
    <x v="0"/>
    <s v="2 - Poder Ejecutivo"/>
    <s v="0213 - MINISTERIO DE TURISMO"/>
    <s v="0002 - COMITE EJECUTOR DE INFRAESTRUCTA EN ZONAS TURISTICAS (CEIZTUR)"/>
    <s v="2 - SERVICIOS ECONÓMICOS"/>
    <s v="2.9 - Otros servicios económicos"/>
    <s v="2.9.03 - Turismo"/>
    <s v="2.2 - CONTRATACIÓN DE SERVICIOS"/>
    <s v="2.2.6 - SEGUROS"/>
    <s v="N"/>
    <s v="00 - N/A"/>
    <s v="20 - FONDOS CON DESTINO ESPECÍFICO"/>
    <s v="(en blanco)"/>
    <s v="99 - MULTIPROVINCIAL"/>
    <n v="29000000"/>
    <n v="2752532.58"/>
  </r>
  <r>
    <s v="2024"/>
    <x v="0"/>
    <x v="0"/>
    <x v="0"/>
    <x v="0"/>
    <s v="2 - Poder Ejecutivo"/>
    <s v="0213 - MINISTERIO DE TURISMO"/>
    <s v="0002 - COMITE EJECUTOR DE INFRAESTRUCTA EN ZONAS TURISTICAS (CEIZTUR)"/>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41400000"/>
    <n v="147382"/>
  </r>
  <r>
    <s v="2024"/>
    <x v="0"/>
    <x v="0"/>
    <x v="0"/>
    <x v="0"/>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N"/>
    <s v="00 - N/A"/>
    <s v="20 - FONDOS CON DESTINO ESPECÍFICO"/>
    <s v="(en blanco)"/>
    <s v="99 - MULTIPROVINCIAL"/>
    <n v="15850000"/>
    <n v="89236.32"/>
  </r>
  <r>
    <s v="2024"/>
    <x v="0"/>
    <x v="0"/>
    <x v="0"/>
    <x v="0"/>
    <s v="2 - Poder Ejecutivo"/>
    <s v="0213 - MINISTERIO DE TURISMO"/>
    <s v="0002 - COMITE EJECUTOR DE INFRAESTRUCTA EN ZONAS TURISTICAS (CEIZTUR)"/>
    <s v="2 - SERVICIOS ECONÓMICOS"/>
    <s v="2.9 - Otros servicios económicos"/>
    <s v="2.9.03 - Turismo"/>
    <s v="2.2 - CONTRATACIÓN DE SERVICIOS"/>
    <s v="2.2.9 - OTRAS CONTRATACIONES DE SERVICIOS"/>
    <s v="N"/>
    <s v="00 - N/A"/>
    <s v="20 - FONDOS CON DESTINO ESPECÍFICO"/>
    <s v="(en blanco)"/>
    <s v="99 - MULTIPROVINCIAL"/>
    <n v="12000000"/>
    <n v="448957"/>
  </r>
  <r>
    <s v="2024"/>
    <x v="0"/>
    <x v="0"/>
    <x v="0"/>
    <x v="0"/>
    <s v="2 - Poder Ejecutivo"/>
    <s v="0213 - MINISTERIO DE TURISMO"/>
    <s v="0002 - COMITE EJECUTOR DE INFRAESTRUCTA EN ZONAS TURISTICAS (CEIZTUR)"/>
    <s v="2 - SERVICIOS ECONÓMICOS"/>
    <s v="2.9 - Otros servicios económicos"/>
    <s v="2.9.03 - Turismo"/>
    <s v="2.3 - MATERIALES Y SUMINISTROS"/>
    <s v="2.3.1 - ALIMENTOS Y PRODUCTOS AGROFORESTALES"/>
    <s v="N"/>
    <s v="00 - N/A"/>
    <s v="20 - FONDOS CON DESTINO ESPECÍFICO"/>
    <s v="(en blanco)"/>
    <s v="99 - MULTIPROVINCIAL"/>
    <n v="2600000"/>
    <n v="17094.080000000002"/>
  </r>
  <r>
    <s v="2024"/>
    <x v="0"/>
    <x v="0"/>
    <x v="0"/>
    <x v="0"/>
    <s v="2 - Poder Ejecutivo"/>
    <s v="0213 - MINISTERIO DE TURISMO"/>
    <s v="0002 - COMITE EJECUTOR DE INFRAESTRUCTA EN ZONAS TURISTICAS (CEIZTUR)"/>
    <s v="2 - SERVICIOS ECONÓMICOS"/>
    <s v="2.9 - Otros servicios económicos"/>
    <s v="2.9.03 - Turismo"/>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s v="2 - SERVICIOS ECONÓMICOS"/>
    <s v="2.9 - Otros servicios económicos"/>
    <s v="2.9.03 - Turismo"/>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s v="2 - SERVICIOS ECONÓMICOS"/>
    <s v="2.9 - Otros servicios económicos"/>
    <s v="2.9.03 - Turismo"/>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s v="2 - SERVICIOS ECONÓMICOS"/>
    <s v="2.9 - Otros servicios económicos"/>
    <s v="2.9.03 - Turismo"/>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s v="2 - SERVICIOS ECONÓMICOS"/>
    <s v="2.9 - Otros servicios económicos"/>
    <s v="2.9.03 - Turismo"/>
    <s v="2.3 - MATERIALES Y SUMINISTROS"/>
    <s v="2.3.6 - PRODUCTOS DE MINERALES, METÁLICOS Y NO METÁLICOS"/>
    <s v="N"/>
    <s v="00 - N/A"/>
    <s v="20 - FONDOS CON DESTINO ESPECÍFICO"/>
    <s v="(en blanco)"/>
    <s v="99 - MULTIPROVINCIAL"/>
    <n v="4300000"/>
    <n v="565201.12"/>
  </r>
  <r>
    <s v="2024"/>
    <x v="0"/>
    <x v="0"/>
    <x v="0"/>
    <x v="0"/>
    <s v="2 - Poder Ejecutivo"/>
    <s v="0213 - MINISTERIO DE TURISMO"/>
    <s v="0002 - COMITE EJECUTOR DE INFRAESTRUCTA EN ZONAS TURISTICAS (CEIZTUR)"/>
    <s v="2 - SERVICIOS ECONÓMICOS"/>
    <s v="2.9 - Otros servicios económicos"/>
    <s v="2.9.03 - Turismo"/>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s v="2 - SERVICIOS ECONÓMICOS"/>
    <s v="2.9 - Otros servicios económicos"/>
    <s v="2.9.03 - Turismo"/>
    <s v="2.3 - MATERIALES Y SUMINISTROS"/>
    <s v="2.3.9 - PRODUCTOS Y ÚTILES VARIOS"/>
    <s v="N"/>
    <s v="00 - N/A"/>
    <s v="20 - FONDOS CON DESTINO ESPECÍFICO"/>
    <s v="(en blanco)"/>
    <s v="99 - MULTIPROVINCIAL"/>
    <n v="20550000"/>
    <n v="671972.94"/>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1 - REMUNERACIONES"/>
    <s v="N"/>
    <s v="00 - N/A"/>
    <s v="10 - FONDO GENERAL"/>
    <s v="(en blanco)"/>
    <s v="99 - MULTIPROVINCIAL"/>
    <n v="4651744377"/>
    <n v="645486910.23000014"/>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1 - REMUNERACIONES"/>
    <s v="N"/>
    <s v="00 - N/A"/>
    <s v="20 - FONDOS CON DESTINO ESPECÍFICO"/>
    <s v="(en blanco)"/>
    <s v="99 - MULTIPROVINCIAL"/>
    <n v="700000"/>
    <n v="58333.33"/>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2 - SOBRESUELDOS"/>
    <s v="N"/>
    <s v="00 - N/A"/>
    <s v="10 - FONDO GENERAL"/>
    <s v="(en blanco)"/>
    <s v="99 - MULTIPROVINCIAL"/>
    <n v="962272666"/>
    <n v="111254210.14"/>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2 - SOBRESUELDOS"/>
    <s v="N"/>
    <s v="00 - N/A"/>
    <s v="20 - FONDOS CON DESTINO ESPECÍFICO"/>
    <s v="(en blanco)"/>
    <s v="99 - MULTIPROVINCIAL"/>
    <n v="269897104"/>
    <n v="23409425.329999998"/>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3 - DIETAS Y GASTOS DE REPRESENTACIÓN"/>
    <s v="N"/>
    <s v="00 - N/A"/>
    <s v="10 - FONDO GENERAL"/>
    <s v="(en blanco)"/>
    <s v="99 - MULTIPROVINCIAL"/>
    <n v="25509600"/>
    <n v="42516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3 - DIETAS Y GASTOS DE REPRESENTACIÓN"/>
    <s v="N"/>
    <s v="00 - N/A"/>
    <s v="20 - FONDOS CON DESTINO ESPECÍFICO"/>
    <s v="(en blanco)"/>
    <s v="99 - MULTIPROVINCIAL"/>
    <n v="6000000"/>
    <n v="5000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5 - CONTRIBUCIONES A LA SEGURIDAD SOCIAL"/>
    <s v="N"/>
    <s v="00 - N/A"/>
    <s v="10 - FONDO GENERAL"/>
    <s v="(en blanco)"/>
    <s v="99 - MULTIPROVINCIAL"/>
    <n v="0"/>
    <n v="137888824.03999999"/>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1 - SERVICIOS BÁSICOS"/>
    <s v="N"/>
    <s v="00 - N/A"/>
    <s v="10 - FONDO GENERAL"/>
    <s v="(en blanco)"/>
    <s v="99 - MULTIPROVINCIAL"/>
    <n v="76000000"/>
    <n v="12666666.66"/>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1 - SERVICIOS BÁSICOS"/>
    <s v="N"/>
    <s v="00 - N/A"/>
    <s v="20 - FONDOS CON DESTINO ESPECÍFICO"/>
    <s v="(en blanco)"/>
    <s v="99 - MULTIPROVINCIAL"/>
    <n v="282897196"/>
    <n v="23574766.329999998"/>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7800000"/>
    <n v="6500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3 - VIÁTICOS"/>
    <s v="N"/>
    <s v="00 - N/A"/>
    <s v="20 - FONDOS CON DESTINO ESPECÍFICO"/>
    <s v="(en blanco)"/>
    <s v="99 - MULTIPROVINCIAL"/>
    <n v="37480169"/>
    <n v="3123347.42"/>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4 - TRANSPORTE Y ALMACENAJE"/>
    <s v="N"/>
    <s v="00 - N/A"/>
    <s v="10 - FONDO GENERAL"/>
    <s v="(en blanco)"/>
    <s v="99 - MULTIPROVINCIAL"/>
    <n v="9090000"/>
    <n v="15150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4 - TRANSPORTE Y ALMACENAJE"/>
    <s v="N"/>
    <s v="00 - N/A"/>
    <s v="20 - FONDOS CON DESTINO ESPECÍFICO"/>
    <s v="(en blanco)"/>
    <s v="99 - MULTIPROVINCIAL"/>
    <n v="13400000"/>
    <n v="1116666.67"/>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5 - ALQUILERES Y RENTAS"/>
    <s v="N"/>
    <s v="00 - N/A"/>
    <s v="20 - FONDOS CON DESTINO ESPECÍFICO"/>
    <s v="(en blanco)"/>
    <s v="99 - MULTIPROVINCIAL"/>
    <n v="133365000"/>
    <n v="1111375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6 - SEGUROS"/>
    <s v="N"/>
    <s v="00 - N/A"/>
    <s v="10 - FONDO GENERAL"/>
    <s v="(en blanco)"/>
    <s v="99 - MULTIPROVINCIAL"/>
    <n v="27916000"/>
    <n v="4652666.68"/>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6 - SEGUROS"/>
    <s v="N"/>
    <s v="00 - N/A"/>
    <s v="20 - FONDOS CON DESTINO ESPECÍFICO"/>
    <s v="(en blanco)"/>
    <s v="99 - MULTIPROVINCIAL"/>
    <n v="105837602"/>
    <n v="8819800.1699999999"/>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8000000"/>
    <n v="30000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9764395"/>
    <n v="813699.55999999994"/>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89101806"/>
    <n v="15037178.66"/>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70867353"/>
    <n v="5738946.0800000001"/>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9 - OTRAS CONTRATACIONES DE SERVICIOS"/>
    <s v="N"/>
    <s v="00 - N/A"/>
    <s v="10 - FONDO GENERAL"/>
    <s v="(en blanco)"/>
    <s v="99 - MULTIPROVINCIAL"/>
    <n v="3000000"/>
    <n v="500000"/>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12510679"/>
    <n v="1042556.5800000001"/>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1 - ALIMENTOS Y PRODUCTOS AGROFORESTALES"/>
    <s v="N"/>
    <s v="00 - N/A"/>
    <s v="10 - FONDO GENERAL"/>
    <s v="(en blanco)"/>
    <s v="99 - MULTIPROVINCIAL"/>
    <n v="83396279"/>
    <n v="12964467.039999999"/>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30920430"/>
    <n v="37882814.760000005"/>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2 - TEXTILES Y VESTUARIOS"/>
    <s v="N"/>
    <s v="00 - N/A"/>
    <s v="20 - FONDOS CON DESTINO ESPECÍFICO"/>
    <s v="(en blanco)"/>
    <s v="99 - MULTIPROVINCIAL"/>
    <n v="6880000"/>
    <n v="573333.34"/>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3 - PAPEL, CARTÓN E IMPRESOS"/>
    <s v="N"/>
    <s v="00 - N/A"/>
    <s v="20 - FONDOS CON DESTINO ESPECÍFICO"/>
    <s v="(en blanco)"/>
    <s v="99 - MULTIPROVINCIAL"/>
    <n v="34654446"/>
    <n v="2887870.51"/>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4 - PRODUCTOS FARMACÉUTICOS"/>
    <s v="N"/>
    <s v="00 - N/A"/>
    <s v="20 - FONDOS CON DESTINO ESPECÍFICO"/>
    <s v="(en blanco)"/>
    <s v="99 - MULTIPROVINCIAL"/>
    <n v="1275866"/>
    <n v="106322.16"/>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5 - CUERO, CAUCHO Y PLÁSTICO"/>
    <s v="N"/>
    <s v="00 - N/A"/>
    <s v="20 - FONDOS CON DESTINO ESPECÍFICO"/>
    <s v="(en blanco)"/>
    <s v="99 - MULTIPROVINCIAL"/>
    <n v="15737449"/>
    <n v="1311454.0899999999"/>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14714953"/>
    <n v="1226246.08"/>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364385907"/>
    <n v="30365492.27"/>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10 - FONDO GENERAL"/>
    <s v="(en blanco)"/>
    <s v="99 - MULTIPROVINCIAL"/>
    <n v="850000"/>
    <n v="141666.66"/>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20 - FONDOS CON DESTINO ESPECÍFICO"/>
    <s v="(en blanco)"/>
    <s v="99 - MULTIPROVINCIAL"/>
    <n v="248725200"/>
    <n v="18835280.729999993"/>
  </r>
  <r>
    <s v="2024"/>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s v="1 - SERVICIOS  GENERALES"/>
    <s v="1.4 - Justicia, orden público y seguridad"/>
    <s v="1.4.04 - Prisiones"/>
    <s v="2.1 - REMUNERACIONES Y CONTRIBUCIONES"/>
    <s v="2.1.1 - REMUNERACIONES"/>
    <s v="N"/>
    <s v="00 - N/A"/>
    <s v="10 - FONDO GENERAL"/>
    <s v="(en blanco)"/>
    <s v="99 - MULTIPROVINCIAL"/>
    <n v="1229862782"/>
    <n v="204977129.04999998"/>
  </r>
  <r>
    <s v="2024"/>
    <x v="0"/>
    <x v="0"/>
    <x v="0"/>
    <x v="0"/>
    <s v="2 - Poder Ejecutivo"/>
    <s v="0214 - PROCURADURÍA GENERAL DE LA REPÚBLICA"/>
    <s v="0001 - PROCURADURIA GENERAL DE LA REPUBLICA DOMINICANA"/>
    <s v="1 - SERVICIOS  GENERALES"/>
    <s v="1.4 - Justicia, orden público y seguridad"/>
    <s v="1.4.04 - Prisiones"/>
    <s v="2.3 - MATERIALES Y SUMINISTROS"/>
    <s v="2.3.9 - PRODUCTOS Y ÚTILES VARIOS"/>
    <s v="N"/>
    <s v="00 - N/A"/>
    <s v="10 - FONDO GENERAL"/>
    <s v="(en blanco)"/>
    <s v="99 - MULTIPROVINCIAL"/>
    <n v="8714088"/>
    <n v="1452348"/>
  </r>
  <r>
    <s v="2024"/>
    <x v="0"/>
    <x v="0"/>
    <x v="0"/>
    <x v="0"/>
    <s v="2 - Poder Ejecutivo"/>
    <s v="0214 - PROCURADURÍA GENERAL DE LA REPÚBLICA"/>
    <s v="0001 - PROCURADURIA GENERAL DE LA REPUBLICA DOMINICANA"/>
    <s v="1 - SERVICIOS  GENERALES"/>
    <s v="1.4 - Justicia, orden público y seguridad"/>
    <s v="1.4.06 - Administración y servicios de justicia relacionados con la violencia de género"/>
    <s v="2.1 - REMUNERACIONES Y CONTRIBUCIONES"/>
    <s v="2.1.1 - REMUNERACIONES"/>
    <s v="N"/>
    <s v="00 - N/A"/>
    <s v="10 - FONDO GENERAL"/>
    <s v="(en blanco)"/>
    <s v="99 - MULTIPROVINCIAL"/>
    <n v="69484140"/>
    <n v="11580690"/>
  </r>
  <r>
    <s v="2024"/>
    <x v="0"/>
    <x v="0"/>
    <x v="0"/>
    <x v="0"/>
    <s v="2 - Poder Ejecutivo"/>
    <s v="0214 - PROCURADURÍA GENERAL DE LA REPÚBLICA"/>
    <s v="0001 - PROCURADURIA GENERAL DE LA REPUBLICA DOMINICANA"/>
    <s v="1 - SERVICIOS  GENERALES"/>
    <s v="1.4 - Justicia, orden público y seguridad"/>
    <s v="1.4.06 - Administración y servicios de justicia relacionados con la violencia de género"/>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263952375"/>
    <n v="43992062.5"/>
  </r>
  <r>
    <s v="2024"/>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37603931"/>
    <n v="24427560.229999997"/>
  </r>
  <r>
    <s v="2024"/>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82566157"/>
    <n v="335000"/>
  </r>
  <r>
    <s v="2024"/>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44780292"/>
    <n v="3665173.0700000008"/>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1 - SERVICIOS BÁSICOS"/>
    <s v="N"/>
    <s v="00 - N/A"/>
    <s v="10 - FONDO GENERAL"/>
    <s v="(en blanco)"/>
    <s v="99 - MULTIPROVINCIAL"/>
    <n v="25525000"/>
    <n v="2914360.6799999997"/>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3 - VIÁTICOS"/>
    <s v="N"/>
    <s v="00 - N/A"/>
    <s v="10 - FONDO GENERAL"/>
    <s v="(en blanco)"/>
    <s v="99 - MULTIPROVINCIAL"/>
    <n v="4560000"/>
    <n v="369715.5"/>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3 - VIÁTICOS"/>
    <s v="N"/>
    <s v="00 - N/A"/>
    <s v="70 - DONACION EXTERNA"/>
    <s v="(en blanco)"/>
    <s v="99 - MULTIPROVINCIAL"/>
    <n v="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4 - TRANSPORTE Y ALMACENAJE"/>
    <s v="N"/>
    <s v="00 - N/A"/>
    <s v="10 - FONDO GENERAL"/>
    <s v="(en blanco)"/>
    <s v="99 - MULTIPROVINCIAL"/>
    <n v="2230779"/>
    <n v="338718.25"/>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4 - TRANSPORTE Y ALMACENAJE"/>
    <s v="N"/>
    <s v="00 - N/A"/>
    <s v="70 - DONACION EXTERNA"/>
    <s v="(en blanco)"/>
    <s v="99 - MULTIPROVINCIAL"/>
    <n v="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36484000"/>
    <n v="6106453.8799999999"/>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5 - ALQUILERES Y RENTAS"/>
    <s v="N"/>
    <s v="00 - N/A"/>
    <s v="70 - DONACION EXTERNA"/>
    <s v="(en blanco)"/>
    <s v="99 - MULTIPROVINCIAL"/>
    <n v="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6 - SEGUROS"/>
    <s v="N"/>
    <s v="00 - N/A"/>
    <s v="10 - FONDO GENERAL"/>
    <s v="(en blanco)"/>
    <s v="99 - MULTIPROVINCIAL"/>
    <n v="4230000"/>
    <n v="193540.00999999998"/>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7 - SERVICIOS DE CONSERVACIÓN, REPARACIONES MENORES E INSTALACIONES TEMPORALES"/>
    <s v="N"/>
    <s v="00 - N/A"/>
    <s v="10 - FONDO GENERAL"/>
    <s v="(en blanco)"/>
    <s v="99 - MULTIPROVINCIAL"/>
    <n v="7850000"/>
    <n v="165203.85999999999"/>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850000"/>
    <n v="129376.01"/>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147500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195000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4 - PRODUCTOS FARMACÉUTICOS"/>
    <s v="N"/>
    <s v="00 - N/A"/>
    <s v="10 - FONDO GENERAL"/>
    <s v="(en blanco)"/>
    <s v="99 - MULTIPROVINCIAL"/>
    <n v="12500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5 - CUERO, CAUCHO Y PLÁSTICO"/>
    <s v="N"/>
    <s v="00 - N/A"/>
    <s v="10 - FONDO GENERAL"/>
    <s v="(en blanco)"/>
    <s v="99 - MULTIPROVINCIAL"/>
    <n v="92500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8700000"/>
    <n v="1336000"/>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8121296"/>
    <n v="33281.9"/>
  </r>
  <r>
    <s v="2024"/>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11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5 - ALQUILERES Y RENTAS"/>
    <s v="N"/>
    <s v="00 - N/A"/>
    <s v="10 - FONDO GENERAL"/>
    <s v="(en blanco)"/>
    <s v="99 - MULTIPROVINCIAL"/>
    <n v="15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s v="2 - SERVICIOS ECONÓMICOS"/>
    <s v="2.1 - Asuntos económicos, comerciales y laborales"/>
    <s v="2.1.03 - Asuntos laborales para fortalecer la autonomía económica de las mujeres"/>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3 - VIÁTICOS"/>
    <s v="N"/>
    <s v="00 - N/A"/>
    <s v="10 - FONDO GENERAL"/>
    <s v="(en blanco)"/>
    <s v="99 - MULTIPROVINCIAL"/>
    <n v="75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4 - TRANSPORTE Y ALMACENAJE"/>
    <s v="N"/>
    <s v="00 - N/A"/>
    <s v="10 - FONDO GENERAL"/>
    <s v="(en blanco)"/>
    <s v="99 - MULTIPROVINCIAL"/>
    <n v="10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5 - ALQUILERES Y RENTAS"/>
    <s v="N"/>
    <s v="00 - N/A"/>
    <s v="10 - FONDO GENERAL"/>
    <s v="(en blanco)"/>
    <s v="99 - MULTIPROVINCIAL"/>
    <n v="4408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3420000"/>
    <n v="43187.58"/>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2 - TEXTILES Y VESTUARIOS"/>
    <s v="N"/>
    <s v="00 - N/A"/>
    <s v="10 - FONDO GENERAL"/>
    <s v="(en blanco)"/>
    <s v="99 - MULTIPROVINCIAL"/>
    <n v="70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3 - PAPEL, CARTÓN E IMPRESOS"/>
    <s v="N"/>
    <s v="00 - N/A"/>
    <s v="10 - FONDO GENERAL"/>
    <s v="(en blanco)"/>
    <s v="99 - MULTIPROVINCIAL"/>
    <n v="40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4 - PRODUCTOS FARMACÉUTICOS"/>
    <s v="N"/>
    <s v="00 - N/A"/>
    <s v="10 - FONDO GENERAL"/>
    <s v="(en blanco)"/>
    <s v="99 - MULTIPROVINCIAL"/>
    <n v="40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5 - CUERO, CAUCHO Y PLÁSTICO"/>
    <s v="N"/>
    <s v="00 - N/A"/>
    <s v="10 - FONDO GENERAL"/>
    <s v="(en blanco)"/>
    <s v="99 - MULTIPROVINCIAL"/>
    <n v="5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s v="4 - SERVICIOS SOCIALES"/>
    <s v="4.2 - Salud"/>
    <s v="4.2.04 - Servicios médicos en salud sexual/reproductiva y de centros de salud materno infantil"/>
    <s v="2.3 - MATERIALES Y SUMINISTROS"/>
    <s v="2.3.9 - PRODUCTOS Y ÚTILES VARIOS"/>
    <s v="N"/>
    <s v="00 - N/A"/>
    <s v="10 - FONDO GENERAL"/>
    <s v="(en blanco)"/>
    <s v="99 - MULTIPROVINCIAL"/>
    <n v="1900000"/>
    <n v="0"/>
  </r>
  <r>
    <s v="2024"/>
    <x v="0"/>
    <x v="0"/>
    <x v="0"/>
    <x v="0"/>
    <s v="2 - Poder Ejecutivo"/>
    <s v="0215 - MINISTERIO DE LA MUJER"/>
    <s v="0001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s v="4 - SERVICIOS SOCIALES"/>
    <s v="4.5 - Protección social"/>
    <s v="4.5.98 - Investigación y desarrollo relacionado con la protección social"/>
    <s v="2.2 - CONTRATACIÓN DE SERVICIOS"/>
    <s v="2.2.3 - VIÁTICOS"/>
    <s v="N"/>
    <s v="00 - N/A"/>
    <s v="10 - FONDO GENERAL"/>
    <s v="(en blanco)"/>
    <s v="99 - MULTIPROVINCIAL"/>
    <n v="50000"/>
    <n v="0"/>
  </r>
  <r>
    <s v="2024"/>
    <x v="0"/>
    <x v="0"/>
    <x v="0"/>
    <x v="0"/>
    <s v="2 - Poder Ejecutivo"/>
    <s v="0215 - MINISTERIO DE LA MUJER"/>
    <s v="0001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00000"/>
    <n v="0"/>
  </r>
  <r>
    <s v="2024"/>
    <x v="0"/>
    <x v="0"/>
    <x v="0"/>
    <x v="0"/>
    <s v="2 - Poder Ejecutivo"/>
    <s v="0215 - MINISTERIO DE LA MUJER"/>
    <s v="0001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s v="4 - SERVICIOS SOCIALES"/>
    <s v="4.6 - Equidad de género"/>
    <s v="4.6.01 - Acciones focalizada en mujeres"/>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s v="4 - SERVICIOS SOCIALES"/>
    <s v="4.6 - Equidad de género"/>
    <s v="4.6.01 - Acciones focalizada en mujeres"/>
    <s v="2.2 - CONTRATACIÓN DE SERVICIOS"/>
    <s v="2.2.3 - VIÁTICOS"/>
    <s v="N"/>
    <s v="00 - N/A"/>
    <s v="10 - FONDO GENERAL"/>
    <s v="(en blanco)"/>
    <s v="99 - MULTIPROVINCIAL"/>
    <n v="100000"/>
    <n v="0"/>
  </r>
  <r>
    <s v="2024"/>
    <x v="0"/>
    <x v="0"/>
    <x v="0"/>
    <x v="0"/>
    <s v="2 - Poder Ejecutivo"/>
    <s v="0215 - MINISTERIO DE LA MUJER"/>
    <s v="0001 - MINISTERIO DE LA MUJER"/>
    <s v="4 - SERVICIOS SOCIALES"/>
    <s v="4.6 - Equidad de género"/>
    <s v="4.6.01 - Acciones focalizada en mujeres"/>
    <s v="2.2 - CONTRATACIÓN DE SERVICIOS"/>
    <s v="2.2.5 - ALQUILERES Y RENTAS"/>
    <s v="N"/>
    <s v="00 - N/A"/>
    <s v="10 - FONDO GENERAL"/>
    <s v="(en blanco)"/>
    <s v="99 - MULTIPROVINCIAL"/>
    <n v="750000"/>
    <n v="0"/>
  </r>
  <r>
    <s v="2024"/>
    <x v="0"/>
    <x v="0"/>
    <x v="0"/>
    <x v="0"/>
    <s v="2 - Poder Ejecutivo"/>
    <s v="0215 - MINISTERIO DE LA MUJER"/>
    <s v="0001 - MINISTERIO DE LA MUJER"/>
    <s v="4 - SERVICIOS SOCIALES"/>
    <s v="4.6 - Equidad de género"/>
    <s v="4.6.01 - Acciones focalizada en mujeres"/>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s v="4 - SERVICIOS SOCIALES"/>
    <s v="4.6 - Equidad de género"/>
    <s v="4.6.01 - Acciones focalizada en mujeres"/>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s v="4 - SERVICIOS SOCIALES"/>
    <s v="4.6 - Equidad de género"/>
    <s v="4.6.03 - Acciones para una cultura de igualdad de género."/>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s v="4 - SERVICIOS SOCIALES"/>
    <s v="4.6 - Equidad de género"/>
    <s v="4.6.03 - Acciones para una cultura de igualdad de género."/>
    <s v="2.2 - CONTRATACIÓN DE SERVICIOS"/>
    <s v="2.2.3 - VIÁTICOS"/>
    <s v="N"/>
    <s v="00 - N/A"/>
    <s v="10 - FONDO GENERAL"/>
    <s v="(en blanco)"/>
    <s v="99 - MULTIPROVINCIAL"/>
    <n v="700000"/>
    <n v="0"/>
  </r>
  <r>
    <s v="2024"/>
    <x v="0"/>
    <x v="0"/>
    <x v="0"/>
    <x v="0"/>
    <s v="2 - Poder Ejecutivo"/>
    <s v="0215 - MINISTERIO DE LA MUJER"/>
    <s v="0001 - MINISTERIO DE LA MUJER"/>
    <s v="4 - SERVICIOS SOCIALES"/>
    <s v="4.6 - Equidad de género"/>
    <s v="4.6.03 - Acciones para una cultura de igualdad de género."/>
    <s v="2.2 - CONTRATACIÓN DE SERVICIOS"/>
    <s v="2.2.5 - ALQUILERES Y RENTAS"/>
    <s v="N"/>
    <s v="00 - N/A"/>
    <s v="10 - FONDO GENERAL"/>
    <s v="(en blanco)"/>
    <s v="99 - MULTIPROVINCIAL"/>
    <n v="22048472"/>
    <n v="1471932"/>
  </r>
  <r>
    <s v="2024"/>
    <x v="0"/>
    <x v="0"/>
    <x v="0"/>
    <x v="0"/>
    <s v="2 - Poder Ejecutivo"/>
    <s v="0215 - MINISTERIO DE LA MUJER"/>
    <s v="0001 - MINISTERIO DE LA MUJER"/>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4864000"/>
    <n v="35138.82"/>
  </r>
  <r>
    <s v="2024"/>
    <x v="0"/>
    <x v="0"/>
    <x v="0"/>
    <x v="0"/>
    <s v="2 - Poder Ejecutivo"/>
    <s v="0215 - MINISTERIO DE LA MUJER"/>
    <s v="0001 - MINISTERIO DE LA MUJER"/>
    <s v="4 - SERVICIOS SOCIALES"/>
    <s v="4.6 - Equidad de género"/>
    <s v="4.6.03 - Acciones para una cultura de igualdad de género."/>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s v="4 - SERVICIOS SOCIALES"/>
    <s v="4.6 - Equidad de género"/>
    <s v="4.6.03 - Acciones para una cultura de igualdad de género."/>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s v="4 - SERVICIOS SOCIALES"/>
    <s v="4.6 - Equidad de género"/>
    <s v="4.6.03 - Acciones para una cultura de igualdad de género."/>
    <s v="2.3 - MATERIALES Y SUMINISTROS"/>
    <s v="2.3.2 - TEXTILES Y VESTUARIOS"/>
    <s v="N"/>
    <s v="00 - N/A"/>
    <s v="10 - FONDO GENERAL"/>
    <s v="(en blanco)"/>
    <s v="99 - MULTIPROVINCIAL"/>
    <n v="114034"/>
    <n v="0"/>
  </r>
  <r>
    <s v="2024"/>
    <x v="0"/>
    <x v="0"/>
    <x v="0"/>
    <x v="0"/>
    <s v="2 - Poder Ejecutivo"/>
    <s v="0215 - MINISTERIO DE LA MUJER"/>
    <s v="0001 - MINISTERIO DE LA MUJER"/>
    <s v="4 - SERVICIOS SOCIALES"/>
    <s v="4.6 - Equidad de género"/>
    <s v="4.6.03 - Acciones para una cultura de igualdad de género."/>
    <s v="2.3 - MATERIALES Y SUMINISTROS"/>
    <s v="2.3.3 - PAPEL, CARTÓN E IMPRESOS"/>
    <s v="N"/>
    <s v="00 - N/A"/>
    <s v="10 - FONDO GENERAL"/>
    <s v="(en blanco)"/>
    <s v="99 - MULTIPROVINCIAL"/>
    <n v="65500"/>
    <n v="0"/>
  </r>
  <r>
    <s v="2024"/>
    <x v="0"/>
    <x v="0"/>
    <x v="0"/>
    <x v="0"/>
    <s v="2 - Poder Ejecutivo"/>
    <s v="0215 - MINISTERIO DE LA MUJER"/>
    <s v="0001 - MINISTERIO DE LA MUJER"/>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s v="4 - SERVICIOS SOCIALES"/>
    <s v="4.6 - Equidad de género"/>
    <s v="4.6.03 - Acciones para una cultura de igualdad de género."/>
    <s v="2.3 - MATERIALES Y SUMINISTROS"/>
    <s v="2.3.9 - PRODUCTOS Y ÚTILES VARIOS"/>
    <s v="N"/>
    <s v="00 - N/A"/>
    <s v="10 - FONDO GENERAL"/>
    <s v="(en blanco)"/>
    <s v="99 - MULTIPROVINCIAL"/>
    <n v="200000"/>
    <n v="0"/>
  </r>
  <r>
    <s v="2024"/>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1 - REMUNERACIONES"/>
    <s v="N"/>
    <s v="00 - N/A"/>
    <s v="10 - FONDO GENERAL"/>
    <s v="(en blanco)"/>
    <s v="99 - MULTIPROVINCIAL"/>
    <n v="190477123"/>
    <n v="0"/>
  </r>
  <r>
    <s v="2024"/>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2 - SOBRESUELDOS"/>
    <s v="N"/>
    <s v="00 - N/A"/>
    <s v="10 - FONDO GENERAL"/>
    <s v="(en blanco)"/>
    <s v="99 - MULTIPROVINCIAL"/>
    <n v="69762599"/>
    <n v="0"/>
  </r>
  <r>
    <s v="2024"/>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1 - SERVICIOS BÁSICOS"/>
    <s v="N"/>
    <s v="00 - N/A"/>
    <s v="10 - FONDO GENERAL"/>
    <s v="(en blanco)"/>
    <s v="99 - MULTIPROVINCIAL"/>
    <n v="8500000"/>
    <n v="926938.86"/>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2 - PUBLICIDAD, IMPRESIÓN Y ENCUADERNACIÓN"/>
    <s v="N"/>
    <s v="00 - N/A"/>
    <s v="10 - FONDO GENERAL"/>
    <s v="(en blanco)"/>
    <s v="99 - MULTIPROVINCIAL"/>
    <n v="1310000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3 - VIÁTICOS"/>
    <s v="N"/>
    <s v="00 - N/A"/>
    <s v="10 - FONDO GENERAL"/>
    <s v="(en blanco)"/>
    <s v="99 - MULTIPROVINCIAL"/>
    <n v="1850000"/>
    <n v="60942.5"/>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3 - VIÁTICO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4 - TRANSPORTE Y ALMACENAJE"/>
    <s v="N"/>
    <s v="00 - N/A"/>
    <s v="10 - FONDO GENERAL"/>
    <s v="(en blanco)"/>
    <s v="99 - MULTIPROVINCIAL"/>
    <n v="5000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5 - ALQUILERES Y RENTAS"/>
    <s v="N"/>
    <s v="00 - N/A"/>
    <s v="10 - FONDO GENERAL"/>
    <s v="(en blanco)"/>
    <s v="99 - MULTIPROVINCIAL"/>
    <n v="29200000"/>
    <n v="2016664.36"/>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5 - ALQUILERES Y RENTA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6 - SEGUROS"/>
    <s v="N"/>
    <s v="00 - N/A"/>
    <s v="10 - FONDO GENERAL"/>
    <s v="(en blanco)"/>
    <s v="99 - MULTIPROVINCIAL"/>
    <n v="4400000"/>
    <n v="7311.72"/>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7 - SERVICIOS DE CONSERVACIÓN, REPARACIONES MENORES E INSTALACIONES TEMPORALES"/>
    <s v="N"/>
    <s v="00 - N/A"/>
    <s v="10 - FONDO GENERAL"/>
    <s v="(en blanco)"/>
    <s v="99 - MULTIPROVINCIAL"/>
    <n v="7050000"/>
    <n v="145676.9"/>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9 - OTRAS CONTRATACIONES DE SERVICIOS"/>
    <s v="N"/>
    <s v="00 - N/A"/>
    <s v="10 - FONDO GENERAL"/>
    <s v="(en blanco)"/>
    <s v="99 - MULTIPROVINCIAL"/>
    <n v="7070000"/>
    <n v="189000"/>
  </r>
  <r>
    <s v="2024"/>
    <x v="0"/>
    <x v="0"/>
    <x v="0"/>
    <x v="0"/>
    <s v="2 - Poder Ejecutivo"/>
    <s v="0215 - MINISTERIO DE LA MUJER"/>
    <s v="0001 - MINISTERIO DE LA MUJER"/>
    <s v="4 - SERVICIOS SOCIALES"/>
    <s v="4.6 - Equidad de género"/>
    <s v="4.6.04 - Acciones de prevención, atención y protección de violencia de género"/>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1 - ALIMENTOS Y PRODUCTOS AGROFORESTALES"/>
    <s v="N"/>
    <s v="00 - N/A"/>
    <s v="10 - FONDO GENERAL"/>
    <s v="(en blanco)"/>
    <s v="99 - MULTIPROVINCIAL"/>
    <n v="445000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2 - TEXTILES Y VESTUARIOS"/>
    <s v="N"/>
    <s v="00 - N/A"/>
    <s v="10 - FONDO GENERAL"/>
    <s v="(en blanco)"/>
    <s v="99 - MULTIPROVINCIAL"/>
    <n v="180000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2 - TEXTILES Y VESTUARIO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3 - PAPEL, CARTÓN E IMPRESOS"/>
    <s v="N"/>
    <s v="00 - N/A"/>
    <s v="10 - FONDO GENERAL"/>
    <s v="(en blanco)"/>
    <s v="99 - MULTIPROVINCIAL"/>
    <n v="106200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3 - PAPEL, CARTÓN E IMPRESO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5 - CUERO, CAUCHO Y PLÁSTICO"/>
    <s v="N"/>
    <s v="00 - N/A"/>
    <s v="10 - FONDO GENERAL"/>
    <s v="(en blanco)"/>
    <s v="99 - MULTIPROVINCIAL"/>
    <n v="70000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5 - CUERO, CAUCHO Y PLÁSTICO"/>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7 - COMBUSTIBLES, LUBRICANTES, PRODUCTOS QUÍMICOS Y CONEXOS"/>
    <s v="N"/>
    <s v="00 - N/A"/>
    <s v="10 - FONDO GENERAL"/>
    <s v="(en blanco)"/>
    <s v="99 - MULTIPROVINCIAL"/>
    <n v="8125000"/>
    <n v="30000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5768000"/>
    <n v="157270.39999999999"/>
  </r>
  <r>
    <s v="2024"/>
    <x v="0"/>
    <x v="0"/>
    <x v="0"/>
    <x v="0"/>
    <s v="2 - Poder Ejecutivo"/>
    <s v="0215 - MINISTERIO DE LA MUJER"/>
    <s v="0001 - MINISTERIO DE LA MUJER"/>
    <s v="4 - SERVICIOS SOCIALES"/>
    <s v="4.6 - Equidad de género"/>
    <s v="4.6.04 - Acciones de prevención, atención y protección de violencia de género"/>
    <s v="2.3 - MATERIALES Y SUMINISTROS"/>
    <s v="2.3.9 - PRODUCTOS Y ÚTILES VARIOS"/>
    <s v="N"/>
    <s v="00 - N/A"/>
    <s v="70 - DONACION EXTERNA"/>
    <s v="(en blanco)"/>
    <s v="99 - MULTIPROVINCIAL"/>
    <n v="0"/>
    <n v="0"/>
  </r>
  <r>
    <s v="2024"/>
    <x v="0"/>
    <x v="0"/>
    <x v="0"/>
    <x v="0"/>
    <s v="2 - Poder Ejecutivo"/>
    <s v="0216 - MINISTERIO DE CULTURA"/>
    <s v="0001 - MINISTERIO DE CULTURA"/>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625000"/>
    <n v="0"/>
  </r>
  <r>
    <s v="2024"/>
    <x v="0"/>
    <x v="0"/>
    <x v="0"/>
    <x v="0"/>
    <s v="2 - Poder Ejecutivo"/>
    <s v="0216 - MINISTERIO DE CULTURA"/>
    <s v="0001 - MINISTERIO DE CULTURA"/>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75000"/>
    <n v="0"/>
  </r>
  <r>
    <s v="2024"/>
    <x v="0"/>
    <x v="0"/>
    <x v="0"/>
    <x v="0"/>
    <s v="2 - Poder Ejecutivo"/>
    <s v="0216 - MINISTERIO DE CULTURA"/>
    <s v="0001 - MINISTERIO DE CULTURA"/>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100000"/>
    <n v="0"/>
  </r>
  <r>
    <s v="2024"/>
    <x v="0"/>
    <x v="0"/>
    <x v="0"/>
    <x v="0"/>
    <s v="2 - Poder Ejecutivo"/>
    <s v="0216 - MINISTERIO DE CULTURA"/>
    <s v="0001 - MINISTERIO DE CULTURA"/>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200000"/>
    <n v="0"/>
  </r>
  <r>
    <s v="2024"/>
    <x v="0"/>
    <x v="0"/>
    <x v="0"/>
    <x v="0"/>
    <s v="2 - Poder Ejecutivo"/>
    <s v="0216 - MINISTERIO DE CULTURA"/>
    <s v="0001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673043105"/>
    <n v="52355946.780000001"/>
  </r>
  <r>
    <s v="2024"/>
    <x v="0"/>
    <x v="0"/>
    <x v="0"/>
    <x v="0"/>
    <s v="2 - Poder Ejecutivo"/>
    <s v="0216 - MINISTERIO DE CULTURA"/>
    <s v="0001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277993000"/>
    <n v="2289000"/>
  </r>
  <r>
    <s v="2024"/>
    <x v="0"/>
    <x v="0"/>
    <x v="0"/>
    <x v="0"/>
    <s v="2 - Poder Ejecutivo"/>
    <s v="0216 - MINISTERIO DE CULTURA"/>
    <s v="0001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93648251"/>
    <n v="7688096.9399999995"/>
  </r>
  <r>
    <s v="2024"/>
    <x v="0"/>
    <x v="0"/>
    <x v="0"/>
    <x v="0"/>
    <s v="2 - Poder Ejecutivo"/>
    <s v="0216 - MINISTERIO DE CULTURA"/>
    <s v="0001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01406732"/>
    <n v="8555083.9800000004"/>
  </r>
  <r>
    <s v="2024"/>
    <x v="0"/>
    <x v="0"/>
    <x v="0"/>
    <x v="0"/>
    <s v="2 - Poder Ejecutivo"/>
    <s v="0216 - MINISTERIO DE CULTURA"/>
    <s v="0001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s v="4 - SERVICIOS SOCIALES"/>
    <s v="4.3 - Actividades deportivas, recreativas, culturales y religiosas"/>
    <s v="4.3.03 - Servicios culturales"/>
    <s v="2.2 - CONTRATACIÓN DE SERVICIOS"/>
    <s v="2.2.3 - VIÁTICOS"/>
    <s v="N"/>
    <s v="00 - N/A"/>
    <s v="10 - FONDO GENERAL"/>
    <s v="(en blanco)"/>
    <s v="99 - MULTIPROVINCIAL"/>
    <n v="17100000"/>
    <n v="0"/>
  </r>
  <r>
    <s v="2024"/>
    <x v="0"/>
    <x v="0"/>
    <x v="0"/>
    <x v="0"/>
    <s v="2 - Poder Ejecutivo"/>
    <s v="0216 - MINISTERIO DE CULTURA"/>
    <s v="0001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1680000"/>
    <n v="0"/>
  </r>
  <r>
    <s v="2024"/>
    <x v="0"/>
    <x v="0"/>
    <x v="0"/>
    <x v="0"/>
    <s v="2 - Poder Ejecutivo"/>
    <s v="0216 - MINISTERIO DE CULTURA"/>
    <s v="0001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21540000"/>
    <n v="0"/>
  </r>
  <r>
    <s v="2024"/>
    <x v="0"/>
    <x v="0"/>
    <x v="0"/>
    <x v="0"/>
    <s v="2 - Poder Ejecutivo"/>
    <s v="0216 - MINISTERIO DE CULTURA"/>
    <s v="0001 - MINISTERIO DE CULTURA"/>
    <s v="4 - SERVICIOS SOCIALES"/>
    <s v="4.3 - Actividades deportivas, recreativas, culturales y religiosas"/>
    <s v="4.3.03 - Servicios culturales"/>
    <s v="2.2 - CONTRATACIÓN DE SERVICIOS"/>
    <s v="2.2.6 - SEGUROS"/>
    <s v="N"/>
    <s v="00 - N/A"/>
    <s v="10 - FONDO GENERAL"/>
    <s v="(en blanco)"/>
    <s v="99 - MULTIPROVINCIAL"/>
    <n v="12251000"/>
    <n v="787589.94"/>
  </r>
  <r>
    <s v="2024"/>
    <x v="0"/>
    <x v="0"/>
    <x v="0"/>
    <x v="0"/>
    <s v="2 - Poder Ejecutivo"/>
    <s v="0216 - MINISTERIO DE CULTURA"/>
    <s v="0001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76695138"/>
    <n v="136599.70000000001"/>
  </r>
  <r>
    <s v="2024"/>
    <x v="0"/>
    <x v="0"/>
    <x v="0"/>
    <x v="0"/>
    <s v="2 - Poder Ejecutivo"/>
    <s v="0216 - MINISTERIO DE CULTURA"/>
    <s v="0001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129590000"/>
    <n v="22066"/>
  </r>
  <r>
    <s v="2024"/>
    <x v="0"/>
    <x v="0"/>
    <x v="0"/>
    <x v="0"/>
    <s v="2 - Poder Ejecutivo"/>
    <s v="0216 - MINISTERIO DE CULTURA"/>
    <s v="0001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26119244"/>
    <n v="1868678.39"/>
  </r>
  <r>
    <s v="2024"/>
    <x v="0"/>
    <x v="0"/>
    <x v="0"/>
    <x v="0"/>
    <s v="2 - Poder Ejecutivo"/>
    <s v="0216 - MINISTERIO DE CULTURA"/>
    <s v="0001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2200000"/>
    <n v="16461"/>
  </r>
  <r>
    <s v="2024"/>
    <x v="0"/>
    <x v="0"/>
    <x v="0"/>
    <x v="0"/>
    <s v="2 - Poder Ejecutivo"/>
    <s v="0216 - MINISTERIO DE CULTURA"/>
    <s v="0001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2090000"/>
    <n v="0"/>
  </r>
  <r>
    <s v="2024"/>
    <x v="0"/>
    <x v="0"/>
    <x v="0"/>
    <x v="0"/>
    <s v="2 - Poder Ejecutivo"/>
    <s v="0216 - MINISTERIO DE CULTURA"/>
    <s v="0001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4000000"/>
    <n v="50905.2"/>
  </r>
  <r>
    <s v="2024"/>
    <x v="0"/>
    <x v="0"/>
    <x v="0"/>
    <x v="0"/>
    <s v="2 - Poder Ejecutivo"/>
    <s v="0216 - MINISTERIO DE CULTURA"/>
    <s v="0001 - MINISTERIO DE CULTURA"/>
    <s v="4 - SERVICIOS SOCIALES"/>
    <s v="4.3 - Actividades deportivas, recreativas, culturales y religiosas"/>
    <s v="4.3.03 - Servicios culturales"/>
    <s v="2.3 - MATERIALES Y SUMINISTROS"/>
    <s v="2.3.4 - PRODUCTOS FARMACÉUTICOS"/>
    <s v="N"/>
    <s v="00 - N/A"/>
    <s v="10 - FONDO GENERAL"/>
    <s v="(en blanco)"/>
    <s v="99 - MULTIPROVINCIAL"/>
    <n v="10000"/>
    <n v="0"/>
  </r>
  <r>
    <s v="2024"/>
    <x v="0"/>
    <x v="0"/>
    <x v="0"/>
    <x v="0"/>
    <s v="2 - Poder Ejecutivo"/>
    <s v="0216 - MINISTERIO DE CULTURA"/>
    <s v="0001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440000"/>
    <n v="0"/>
  </r>
  <r>
    <s v="2024"/>
    <x v="0"/>
    <x v="0"/>
    <x v="0"/>
    <x v="0"/>
    <s v="2 - Poder Ejecutivo"/>
    <s v="0216 - MINISTERIO DE CULTURA"/>
    <s v="0001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50000"/>
    <n v="0"/>
  </r>
  <r>
    <s v="2024"/>
    <x v="0"/>
    <x v="0"/>
    <x v="0"/>
    <x v="0"/>
    <s v="2 - Poder Ejecutivo"/>
    <s v="0216 - MINISTERIO DE CULTURA"/>
    <s v="0001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1300000"/>
    <n v="0"/>
  </r>
  <r>
    <s v="2024"/>
    <x v="0"/>
    <x v="0"/>
    <x v="0"/>
    <x v="0"/>
    <s v="2 - Poder Ejecutivo"/>
    <s v="0216 - MINISTERIO DE CULTURA"/>
    <s v="0001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11150000"/>
    <n v="262799.78000000003"/>
  </r>
  <r>
    <s v="2024"/>
    <x v="0"/>
    <x v="0"/>
    <x v="0"/>
    <x v="0"/>
    <s v="2 - Poder Ejecutivo"/>
    <s v="0216 - MINISTERIO DE CULTURA"/>
    <s v="0002 - ORQUESTA SINFÓNICA NACIONAL"/>
    <s v="4 - SERVICIOS SOCIALES"/>
    <s v="4.3 - Actividades deportivas, recreativas, culturales y religiosas"/>
    <s v="4.3.03 - Servicios culturales"/>
    <s v="2.1 - REMUNERACIONES Y CONTRIBUCIONES"/>
    <s v="2.1.1 - REMUNERACIONES"/>
    <s v="N"/>
    <s v="00 - N/A"/>
    <s v="10 - FONDO GENERAL"/>
    <s v="(en blanco)"/>
    <s v="99 - MULTIPROVINCIAL"/>
    <n v="86715841"/>
    <n v="6380986.6499999994"/>
  </r>
  <r>
    <s v="2024"/>
    <x v="0"/>
    <x v="0"/>
    <x v="0"/>
    <x v="0"/>
    <s v="2 - Poder Ejecutivo"/>
    <s v="0216 - MINISTERIO DE CULTURA"/>
    <s v="0002 - ORQUESTA SINFÓNICA NACIONAL"/>
    <s v="4 - SERVICIOS SOCIALES"/>
    <s v="4.3 - Actividades deportivas, recreativas, culturales y religiosas"/>
    <s v="4.3.03 - Servicios culturales"/>
    <s v="2.1 - REMUNERACIONES Y CONTRIBUCIONES"/>
    <s v="2.1.2 - SOBRESUELDOS"/>
    <s v="N"/>
    <s v="00 - N/A"/>
    <s v="10 - FONDO GENERAL"/>
    <s v="(en blanco)"/>
    <s v="99 - MULTIPROVINCIAL"/>
    <n v="7091797"/>
    <n v="0"/>
  </r>
  <r>
    <s v="2024"/>
    <x v="0"/>
    <x v="0"/>
    <x v="0"/>
    <x v="0"/>
    <s v="2 - Poder Ejecutivo"/>
    <s v="0216 - MINISTERIO DE CULTURA"/>
    <s v="0002 - ORQUESTA SINFÓNICA NACIONAL"/>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9907020"/>
    <n v="940928.88"/>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4 - TRANSPORTE Y ALMACENAJE"/>
    <s v="N"/>
    <s v="00 - N/A"/>
    <s v="10 - FONDO GENERAL"/>
    <s v="(en blanco)"/>
    <s v="99 - MULTIPROVINCIAL"/>
    <n v="2715000"/>
    <n v="0"/>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6 - SEGUROS"/>
    <s v="N"/>
    <s v="00 - N/A"/>
    <s v="10 - FONDO GENERAL"/>
    <s v="(en blanco)"/>
    <s v="99 - MULTIPROVINCIAL"/>
    <n v="1192686"/>
    <n v="674791.23"/>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s v="4 - SERVICIOS SOCIALES"/>
    <s v="4.3 - Actividades deportivas, recreativas, culturales y religiosas"/>
    <s v="4.3.03 - Servicios culturales"/>
    <s v="2.2 - CONTRATACIÓN DE SERVICIOS"/>
    <s v="2.2.8 - OTROS SERVICIOS NO INCLUIDOS EN CONCEPTOS ANTERIORES"/>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2 - TEXTILES Y VESTUARIOS"/>
    <s v="N"/>
    <s v="00 - N/A"/>
    <s v="10 - FONDO GENERAL"/>
    <s v="(en blanco)"/>
    <s v="99 - MULTIPROVINCIAL"/>
    <n v="60000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3 - PAPEL, CARTÓN E IMPRESOS"/>
    <s v="N"/>
    <s v="00 - N/A"/>
    <s v="10 - FONDO GENERAL"/>
    <s v="(en blanco)"/>
    <s v="99 - MULTIPROVINCIAL"/>
    <n v="15000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9 - PRODUCTOS Y ÚTILES VARIOS"/>
    <s v="N"/>
    <s v="00 - N/A"/>
    <s v="10 - FONDO GENERAL"/>
    <s v="(en blanco)"/>
    <s v="99 - MULTIPROVINCIAL"/>
    <n v="180000"/>
    <n v="0"/>
  </r>
  <r>
    <s v="2024"/>
    <x v="0"/>
    <x v="0"/>
    <x v="0"/>
    <x v="0"/>
    <s v="2 - Poder Ejecutivo"/>
    <s v="0216 - MINISTERIO DE CULTURA"/>
    <s v="0002 - ORQUESTA SINFÓNICA NACIONAL"/>
    <s v="4 - SERVICIOS SOCIALES"/>
    <s v="4.3 - Actividades deportivas, recreativas, culturales y religiosas"/>
    <s v="4.3.03 - Servicios culturales"/>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53295808"/>
    <n v="4083330.2"/>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1 - REMUNERACIONES"/>
    <s v="N"/>
    <s v="00 - N/A"/>
    <s v="10 - FONDO GENERAL"/>
    <s v="(en blanco)"/>
    <s v="99 - MULTIPROVINCIAL"/>
    <n v="41477752"/>
    <n v="3064036.84"/>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24340100"/>
    <n v="259828.83"/>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7528200"/>
    <n v="563061.44999999995"/>
  </r>
  <r>
    <s v="2024"/>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5750800"/>
    <n v="468800.59999999992"/>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7491000"/>
    <n v="2223700.7200000002"/>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1076000"/>
    <n v="63534.74"/>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5789.670000000013"/>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1100000"/>
    <n v="2915"/>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1 - REMUNERACIONES"/>
    <s v="N"/>
    <s v="00 - N/A"/>
    <s v="10 - FONDO GENERAL"/>
    <s v="(en blanco)"/>
    <s v="99 - MULTIPROVINCIAL"/>
    <n v="461312208"/>
    <n v="36671557.75"/>
  </r>
  <r>
    <s v="2024"/>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2 - SOBRESUELDOS"/>
    <s v="N"/>
    <s v="00 - N/A"/>
    <s v="10 - FONDO GENERAL"/>
    <s v="(en blanco)"/>
    <s v="99 - MULTIPROVINCIAL"/>
    <n v="72135688"/>
    <n v="382000"/>
  </r>
  <r>
    <s v="2024"/>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30000"/>
    <n v="18816"/>
  </r>
  <r>
    <s v="2024"/>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64222105"/>
    <n v="5584910.5299999993"/>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1 - SERVICIOS BÁSICOS"/>
    <s v="N"/>
    <s v="00 - N/A"/>
    <s v="10 - FONDO GENERAL"/>
    <s v="(en blanco)"/>
    <s v="99 - MULTIPROVINCIAL"/>
    <n v="38715000"/>
    <n v="3995784.61"/>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3 - VIÁTICOS"/>
    <s v="N"/>
    <s v="00 - N/A"/>
    <s v="10 - FONDO GENERAL"/>
    <s v="(en blanco)"/>
    <s v="99 - MULTIPROVINCIAL"/>
    <n v="3405031"/>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6 - SEGUROS"/>
    <s v="N"/>
    <s v="00 - N/A"/>
    <s v="10 - FONDO GENERAL"/>
    <s v="(en blanco)"/>
    <s v="99 - MULTIPROVINCIAL"/>
    <n v="5450000"/>
    <n v="604493.57999999996"/>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s v="4 - SERVICIOS SOCIALES"/>
    <s v="4.3 - Actividades deportivas, recreativas, culturales y religiosas"/>
    <s v="4.3.03 - Servicios culturales"/>
    <s v="2.2 - CONTRATACIÓN DE SERVICIOS"/>
    <s v="2.2.9 - OTRAS CONTRATACIONES DE SERVICIOS"/>
    <s v="N"/>
    <s v="00 - N/A"/>
    <s v="10 - FONDO GENERAL"/>
    <s v="(en blanco)"/>
    <s v="99 - MULTIPROVINCIAL"/>
    <n v="883360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1 - ALIMENTOS Y PRODUCTOS AGROFORESTALES"/>
    <s v="N"/>
    <s v="00 - N/A"/>
    <s v="10 - FONDO GENERAL"/>
    <s v="(en blanco)"/>
    <s v="99 - MULTIPROVINCIAL"/>
    <n v="2203999"/>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s v="4 - SERVICIOS SOCIALES"/>
    <s v="4.3 - Actividades deportivas, recreativas, culturales y religiosas"/>
    <s v="4.3.03 - Servicios culturales"/>
    <s v="2.3 - MATERIALES Y SUMINISTROS"/>
    <s v="2.3.9 - PRODUCTOS Y ÚTILES VARIOS"/>
    <s v="N"/>
    <s v="00 - N/A"/>
    <s v="10 - FONDO GENERAL"/>
    <s v="(en blanco)"/>
    <s v="99 - MULTIPROVINCIAL"/>
    <n v="4499750"/>
    <n v="0"/>
  </r>
  <r>
    <s v="2024"/>
    <x v="0"/>
    <x v="0"/>
    <x v="0"/>
    <x v="0"/>
    <s v="2 - Poder Ejecutivo"/>
    <s v="0216 - MINISTERIO DE CULTURA"/>
    <s v="0006 - DIRECCIÓN GENERAL DE MUSEOS"/>
    <s v="4 - SERVICIOS SOCIALES"/>
    <s v="4.3 - Actividades deportivas, recreativas, culturales y religiosas"/>
    <s v="4.3.03 - Servicios culturales"/>
    <s v="2.1 - REMUNERACIONES Y CONTRIBUCIONES"/>
    <s v="2.1.1 - REMUNERACIONES"/>
    <s v="N"/>
    <s v="00 - N/A"/>
    <s v="10 - FONDO GENERAL"/>
    <s v="(en blanco)"/>
    <s v="99 - MULTIPROVINCIAL"/>
    <n v="188288076"/>
    <n v="14816236.93"/>
  </r>
  <r>
    <s v="2024"/>
    <x v="0"/>
    <x v="0"/>
    <x v="0"/>
    <x v="0"/>
    <s v="2 - Poder Ejecutivo"/>
    <s v="0216 - MINISTERIO DE CULTURA"/>
    <s v="0006 - DIRECCIÓN GENERAL DE MUSEOS"/>
    <s v="4 - SERVICIOS SOCIALES"/>
    <s v="4.3 - Actividades deportivas, recreativas, culturales y religiosas"/>
    <s v="4.3.03 - Servicios culturales"/>
    <s v="2.1 - REMUNERACIONES Y CONTRIBUCIONES"/>
    <s v="2.1.2 - SOBRESUELDOS"/>
    <s v="N"/>
    <s v="00 - N/A"/>
    <s v="10 - FONDO GENERAL"/>
    <s v="(en blanco)"/>
    <s v="99 - MULTIPROVINCIAL"/>
    <n v="28665000"/>
    <n v="5000"/>
  </r>
  <r>
    <s v="2024"/>
    <x v="0"/>
    <x v="0"/>
    <x v="0"/>
    <x v="0"/>
    <s v="2 - Poder Ejecutivo"/>
    <s v="0216 - MINISTERIO DE CULTURA"/>
    <s v="0006 - DIRECCIÓN GENERAL DE MUSEOS"/>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28315698"/>
    <n v="2251062.21"/>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1 - SERVICIOS BÁSICOS"/>
    <s v="N"/>
    <s v="00 - N/A"/>
    <s v="10 - FONDO GENERAL"/>
    <s v="(en blanco)"/>
    <s v="99 - MULTIPROVINCIAL"/>
    <n v="51443702"/>
    <n v="6520249.9500000002"/>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3 - VIÁTICOS"/>
    <s v="N"/>
    <s v="00 - N/A"/>
    <s v="10 - FONDO GENERAL"/>
    <s v="(en blanco)"/>
    <s v="99 - MULTIPROVINCIAL"/>
    <n v="1450000"/>
    <n v="0"/>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5 - ALQUILERES Y RENTAS"/>
    <s v="N"/>
    <s v="00 - N/A"/>
    <s v="10 - FONDO GENERAL"/>
    <s v="(en blanco)"/>
    <s v="99 - MULTIPROVINCIAL"/>
    <n v="250000"/>
    <n v="0"/>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s v="4 - SERVICIOS SOCIALES"/>
    <s v="4.3 - Actividades deportivas, recreativas, culturales y religiosas"/>
    <s v="4.3.03 - Servicios culturales"/>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s v="4 - SERVICIOS SOCIALES"/>
    <s v="4.3 - Actividades deportivas, recreativas, culturales y religiosas"/>
    <s v="4.3.03 - Servicios culturales"/>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s v="4 - SERVICIOS SOCIALES"/>
    <s v="4.3 - Actividades deportivas, recreativas, culturales y religiosas"/>
    <s v="4.3.03 - Servicios culturales"/>
    <s v="2.3 - MATERIALES Y SUMINISTROS"/>
    <s v="2.3.5 - CUERO, CAUCHO Y PLÁSTICO"/>
    <s v="N"/>
    <s v="00 - N/A"/>
    <s v="10 - FONDO GENERAL"/>
    <s v="(en blanco)"/>
    <s v="99 - MULTIPROVINCIAL"/>
    <n v="100000"/>
    <n v="0"/>
  </r>
  <r>
    <s v="2024"/>
    <x v="0"/>
    <x v="0"/>
    <x v="0"/>
    <x v="0"/>
    <s v="2 - Poder Ejecutivo"/>
    <s v="0216 - MINISTERIO DE CULTURA"/>
    <s v="0006 - DIRECCIÓN GENERAL DE MUSEOS"/>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s v="4 - SERVICIOS SOCIALES"/>
    <s v="4.3 - Actividades deportivas, recreativas, culturales y religiosas"/>
    <s v="4.3.03 - Servicios culturales"/>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s v="4 - SERVICIOS SOCIALES"/>
    <s v="4.5 - Protección social"/>
    <s v="4.5.09 - Juventud"/>
    <s v="2.1 - REMUNERACIONES Y CONTRIBUCIONES"/>
    <s v="2.1.1 - REMUNERACIONES"/>
    <s v="N"/>
    <s v="00 - N/A"/>
    <s v="10 - FONDO GENERAL"/>
    <s v="(en blanco)"/>
    <s v="99 - MULTIPROVINCIAL"/>
    <n v="253699532"/>
    <n v="19370489.670000002"/>
  </r>
  <r>
    <s v="2024"/>
    <x v="0"/>
    <x v="0"/>
    <x v="0"/>
    <x v="0"/>
    <s v="2 - Poder Ejecutivo"/>
    <s v="0217 - MINISTERIO DE LA JUVENTUD"/>
    <s v="0001 - MINISTERIO DE LA JUVENTUD"/>
    <s v="4 - SERVICIOS SOCIALES"/>
    <s v="4.5 - Protección social"/>
    <s v="4.5.09 - Juventud"/>
    <s v="2.1 - REMUNERACIONES Y CONTRIBUCIONES"/>
    <s v="2.1.2 - SOBRESUELDOS"/>
    <s v="N"/>
    <s v="00 - N/A"/>
    <s v="10 - FONDO GENERAL"/>
    <s v="(en blanco)"/>
    <s v="99 - MULTIPROVINCIAL"/>
    <n v="54255312"/>
    <n v="1322000"/>
  </r>
  <r>
    <s v="2024"/>
    <x v="0"/>
    <x v="0"/>
    <x v="0"/>
    <x v="0"/>
    <s v="2 - Poder Ejecutivo"/>
    <s v="0217 - MINISTERIO DE LA JUVENTUD"/>
    <s v="0001 - MINISTERIO DE LA JUVENTUD"/>
    <s v="4 - SERVICIOS SOCIALES"/>
    <s v="4.5 - Protección social"/>
    <s v="4.5.09 - Juventud"/>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s v="4 - SERVICIOS SOCIALES"/>
    <s v="4.5 - Protección social"/>
    <s v="4.5.09 - Juventud"/>
    <s v="2.1 - REMUNERACIONES Y CONTRIBUCIONES"/>
    <s v="2.1.5 - CONTRIBUCIONES A LA SEGURIDAD SOCIAL"/>
    <s v="N"/>
    <s v="00 - N/A"/>
    <s v="10 - FONDO GENERAL"/>
    <s v="(en blanco)"/>
    <s v="99 - MULTIPROVINCIAL"/>
    <n v="35242208"/>
    <n v="2921708.31"/>
  </r>
  <r>
    <s v="2024"/>
    <x v="0"/>
    <x v="0"/>
    <x v="0"/>
    <x v="0"/>
    <s v="2 - Poder Ejecutivo"/>
    <s v="0217 - MINISTERIO DE LA JUVENTUD"/>
    <s v="0001 - MINISTERIO DE LA JUVENTUD"/>
    <s v="4 - SERVICIOS SOCIALES"/>
    <s v="4.5 - Protección social"/>
    <s v="4.5.09 - Juventud"/>
    <s v="2.2 - CONTRATACIÓN DE SERVICIOS"/>
    <s v="2.2.1 - SERVICIOS BÁSICOS"/>
    <s v="N"/>
    <s v="00 - N/A"/>
    <s v="10 - FONDO GENERAL"/>
    <s v="(en blanco)"/>
    <s v="99 - MULTIPROVINCIAL"/>
    <n v="19750200"/>
    <n v="3617581.6000000006"/>
  </r>
  <r>
    <s v="2024"/>
    <x v="0"/>
    <x v="0"/>
    <x v="0"/>
    <x v="0"/>
    <s v="2 - Poder Ejecutivo"/>
    <s v="0217 - MINISTERIO DE LA JUVENTUD"/>
    <s v="0001 - MINISTERIO DE LA JUVENTUD"/>
    <s v="4 - SERVICIOS SOCIALES"/>
    <s v="4.5 - Protección social"/>
    <s v="4.5.09 - Juventud"/>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s v="4 - SERVICIOS SOCIALES"/>
    <s v="4.5 - Protección social"/>
    <s v="4.5.09 - Juventud"/>
    <s v="2.2 - CONTRATACIÓN DE SERVICIOS"/>
    <s v="2.2.3 - VIÁTICOS"/>
    <s v="N"/>
    <s v="00 - N/A"/>
    <s v="10 - FONDO GENERAL"/>
    <s v="(en blanco)"/>
    <s v="99 - MULTIPROVINCIAL"/>
    <n v="5000000"/>
    <n v="0"/>
  </r>
  <r>
    <s v="2024"/>
    <x v="0"/>
    <x v="0"/>
    <x v="0"/>
    <x v="0"/>
    <s v="2 - Poder Ejecutivo"/>
    <s v="0217 - MINISTERIO DE LA JUVENTUD"/>
    <s v="0001 - MINISTERIO DE LA JUVENTUD"/>
    <s v="4 - SERVICIOS SOCIALES"/>
    <s v="4.5 - Protección social"/>
    <s v="4.5.09 - Juventud"/>
    <s v="2.2 - CONTRATACIÓN DE SERVICIOS"/>
    <s v="2.2.4 - TRANSPORTE Y ALMACENAJE"/>
    <s v="N"/>
    <s v="00 - N/A"/>
    <s v="10 - FONDO GENERAL"/>
    <s v="(en blanco)"/>
    <s v="99 - MULTIPROVINCIAL"/>
    <n v="1284490"/>
    <n v="0"/>
  </r>
  <r>
    <s v="2024"/>
    <x v="0"/>
    <x v="0"/>
    <x v="0"/>
    <x v="0"/>
    <s v="2 - Poder Ejecutivo"/>
    <s v="0217 - MINISTERIO DE LA JUVENTUD"/>
    <s v="0001 - MINISTERIO DE LA JUVENTUD"/>
    <s v="4 - SERVICIOS SOCIALES"/>
    <s v="4.5 - Protección social"/>
    <s v="4.5.09 - Juventud"/>
    <s v="2.2 - CONTRATACIÓN DE SERVICIOS"/>
    <s v="2.2.5 - ALQUILERES Y RENTAS"/>
    <s v="N"/>
    <s v="00 - N/A"/>
    <s v="10 - FONDO GENERAL"/>
    <s v="(en blanco)"/>
    <s v="99 - MULTIPROVINCIAL"/>
    <n v="19234495"/>
    <n v="1900000"/>
  </r>
  <r>
    <s v="2024"/>
    <x v="0"/>
    <x v="0"/>
    <x v="0"/>
    <x v="0"/>
    <s v="2 - Poder Ejecutivo"/>
    <s v="0217 - MINISTERIO DE LA JUVENTUD"/>
    <s v="0001 - MINISTERIO DE LA JUVENTUD"/>
    <s v="4 - SERVICIOS SOCIALES"/>
    <s v="4.5 - Protección social"/>
    <s v="4.5.09 - Juventud"/>
    <s v="2.2 - CONTRATACIÓN DE SERVICIOS"/>
    <s v="2.2.6 - SEGUROS"/>
    <s v="N"/>
    <s v="00 - N/A"/>
    <s v="10 - FONDO GENERAL"/>
    <s v="(en blanco)"/>
    <s v="99 - MULTIPROVINCIAL"/>
    <n v="395679"/>
    <n v="1221581.98"/>
  </r>
  <r>
    <s v="2024"/>
    <x v="0"/>
    <x v="0"/>
    <x v="0"/>
    <x v="0"/>
    <s v="2 - Poder Ejecutivo"/>
    <s v="0217 - MINISTERIO DE LA JUVENTUD"/>
    <s v="0001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s v="4 - SERVICIOS SOCIALES"/>
    <s v="4.5 - Protección social"/>
    <s v="4.5.09 - Juventud"/>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s v="4 - SERVICIOS SOCIALES"/>
    <s v="4.5 - Protección social"/>
    <s v="4.5.09 - Juventud"/>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s v="4 - SERVICIOS SOCIALES"/>
    <s v="4.5 - Protección social"/>
    <s v="4.5.09 - Juventud"/>
    <s v="2.3 - MATERIALES Y SUMINISTROS"/>
    <s v="2.3.1 - ALIMENTOS Y PRODUCTOS AGROFORESTALES"/>
    <s v="N"/>
    <s v="00 - N/A"/>
    <s v="10 - FONDO GENERAL"/>
    <s v="(en blanco)"/>
    <s v="99 - MULTIPROVINCIAL"/>
    <n v="884000"/>
    <n v="20000"/>
  </r>
  <r>
    <s v="2024"/>
    <x v="0"/>
    <x v="0"/>
    <x v="0"/>
    <x v="0"/>
    <s v="2 - Poder Ejecutivo"/>
    <s v="0217 - MINISTERIO DE LA JUVENTUD"/>
    <s v="0001 - MINISTERIO DE LA JUVENTUD"/>
    <s v="4 - SERVICIOS SOCIALES"/>
    <s v="4.5 - Protección social"/>
    <s v="4.5.09 - Juventud"/>
    <s v="2.3 - MATERIALES Y SUMINISTROS"/>
    <s v="2.3.2 - TEXTILES Y VESTUARIOS"/>
    <s v="N"/>
    <s v="00 - N/A"/>
    <s v="10 - FONDO GENERAL"/>
    <s v="(en blanco)"/>
    <s v="99 - MULTIPROVINCIAL"/>
    <n v="660000"/>
    <n v="0"/>
  </r>
  <r>
    <s v="2024"/>
    <x v="0"/>
    <x v="0"/>
    <x v="0"/>
    <x v="0"/>
    <s v="2 - Poder Ejecutivo"/>
    <s v="0217 - MINISTERIO DE LA JUVENTUD"/>
    <s v="0001 - MINISTERIO DE LA JUVENTUD"/>
    <s v="4 - SERVICIOS SOCIALES"/>
    <s v="4.5 - Protección social"/>
    <s v="4.5.09 - Juventud"/>
    <s v="2.3 - MATERIALES Y SUMINISTROS"/>
    <s v="2.3.3 - PAPEL, CARTÓN E IMPRESOS"/>
    <s v="N"/>
    <s v="00 - N/A"/>
    <s v="10 - FONDO GENERAL"/>
    <s v="(en blanco)"/>
    <s v="99 - MULTIPROVINCIAL"/>
    <n v="844000"/>
    <n v="0"/>
  </r>
  <r>
    <s v="2024"/>
    <x v="0"/>
    <x v="0"/>
    <x v="0"/>
    <x v="0"/>
    <s v="2 - Poder Ejecutivo"/>
    <s v="0217 - MINISTERIO DE LA JUVENTUD"/>
    <s v="0001 - MINISTERIO DE LA JUVENTUD"/>
    <s v="4 - SERVICIOS SOCIALES"/>
    <s v="4.5 - Protección social"/>
    <s v="4.5.09 - Juventud"/>
    <s v="2.3 - MATERIALES Y SUMINISTROS"/>
    <s v="2.3.4 - PRODUCTOS FARMACÉUTICOS"/>
    <s v="N"/>
    <s v="00 - N/A"/>
    <s v="10 - FONDO GENERAL"/>
    <s v="(en blanco)"/>
    <s v="99 - MULTIPROVINCIAL"/>
    <n v="150000"/>
    <n v="0"/>
  </r>
  <r>
    <s v="2024"/>
    <x v="0"/>
    <x v="0"/>
    <x v="0"/>
    <x v="0"/>
    <s v="2 - Poder Ejecutivo"/>
    <s v="0217 - MINISTERIO DE LA JUVENTUD"/>
    <s v="0001 - MINISTERIO DE LA JUVENTUD"/>
    <s v="4 - SERVICIOS SOCIALES"/>
    <s v="4.5 - Protección social"/>
    <s v="4.5.09 - Juventud"/>
    <s v="2.3 - MATERIALES Y SUMINISTROS"/>
    <s v="2.3.5 - CUERO, CAUCHO Y PLÁSTICO"/>
    <s v="N"/>
    <s v="00 - N/A"/>
    <s v="10 - FONDO GENERAL"/>
    <s v="(en blanco)"/>
    <s v="99 - MULTIPROVINCIAL"/>
    <n v="275248"/>
    <n v="0"/>
  </r>
  <r>
    <s v="2024"/>
    <x v="0"/>
    <x v="0"/>
    <x v="0"/>
    <x v="0"/>
    <s v="2 - Poder Ejecutivo"/>
    <s v="0217 - MINISTERIO DE LA JUVENTUD"/>
    <s v="0001 - MINISTERIO DE LA JUVENTUD"/>
    <s v="4 - SERVICIOS SOCIALES"/>
    <s v="4.5 - Protección social"/>
    <s v="4.5.09 - Juventud"/>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s v="4 - SERVICIOS SOCIALES"/>
    <s v="4.5 - Protección social"/>
    <s v="4.5.09 - Juventud"/>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s v="4 - SERVICIOS SOCIALES"/>
    <s v="4.5 - Protección social"/>
    <s v="4.5.09 - Juventud"/>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s v="4 - SERVICIOS SOCIALES"/>
    <s v="4.6 - Equidad de género"/>
    <s v="4.6.03 - Acciones para una cultura de igualdad de género."/>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s v="4 - SERVICIOS SOCIALES"/>
    <s v="4.6 - Equidad de género"/>
    <s v="4.6.03 - Acciones para una cultura de igualdad de género."/>
    <s v="2.2 - CONTRATACIÓN DE SERVICIOS"/>
    <s v="2.2.5 - ALQUILERES Y RENTAS"/>
    <s v="N"/>
    <s v="00 - N/A"/>
    <s v="10 - FONDO GENERAL"/>
    <s v="(en blanco)"/>
    <s v="99 - MULTIPROVINCIAL"/>
    <n v="300000"/>
    <n v="0"/>
  </r>
  <r>
    <s v="2024"/>
    <x v="0"/>
    <x v="0"/>
    <x v="0"/>
    <x v="0"/>
    <s v="2 - Poder Ejecutivo"/>
    <s v="0217 - MINISTERIO DE LA JUVENTUD"/>
    <s v="0001 - MINISTERIO DE LA JUVENTUD"/>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s v="4 - SERVICIOS SOCIALES"/>
    <s v="4.6 - Equidad de género"/>
    <s v="4.6.03 - Acciones para una cultura de igualdad de género."/>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5427108"/>
    <n v="106500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1 - REMUNERACIONES"/>
    <s v="N"/>
    <s v="00 - N/A"/>
    <s v="20 - FONDOS CON DESTINO ESPECÍFICO"/>
    <s v="(en blanco)"/>
    <s v="99 - MULTIPROVINCIAL"/>
    <n v="1778400"/>
    <n v="16000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2019916"/>
    <n v="161349.66"/>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1 - REMUNERACIONES Y CONTRIBUCIONES"/>
    <s v="2.1.5 - CONTRIBUCIONES A LA SEGURIDAD SOCIAL"/>
    <s v="N"/>
    <s v="00 - N/A"/>
    <s v="20 - FONDOS CON DESTINO ESPECÍFICO"/>
    <s v="(en blanco)"/>
    <s v="99 - MULTIPROVINCIAL"/>
    <n v="251821"/>
    <n v="24369.29"/>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1 - REMUNERACIONES"/>
    <s v="N"/>
    <s v="00 - N/A"/>
    <s v="10 - FONDO GENERAL"/>
    <s v="(en blanco)"/>
    <s v="99 - MULTIPROVINCIAL"/>
    <n v="173931737"/>
    <n v="12850589.01"/>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1 - REMUNERACIONES"/>
    <s v="N"/>
    <s v="00 - N/A"/>
    <s v="20 - FONDOS CON DESTINO ESPECÍFICO"/>
    <s v="(en blanco)"/>
    <s v="99 - MULTIPROVINCIAL"/>
    <n v="6988800"/>
    <n v="76700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10 - FONDO GENERAL"/>
    <s v="(en blanco)"/>
    <s v="99 - MULTIPROVINCIAL"/>
    <n v="22699838"/>
    <n v="1967814.95"/>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20 - FONDOS CON DESTINO ESPECÍFICO"/>
    <s v="(en blanco)"/>
    <s v="99 - MULTIPROVINCIAL"/>
    <n v="989614"/>
    <n v="117657.8"/>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318064956"/>
    <n v="26574176.469999999"/>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416000"/>
    <n v="4000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543836"/>
    <n v="127308.56"/>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58906"/>
    <n v="6136"/>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10 - FONDO GENERAL"/>
    <s v="(en blanco)"/>
    <s v="99 - MULTIPROVINCIAL"/>
    <n v="40890128"/>
    <n v="1250306.3399999999"/>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20 - FONDOS CON DESTINO ESPECÍFICO"/>
    <s v="(en blanco)"/>
    <s v="99 - MULTIPROVINCIAL"/>
    <n v="24117600"/>
    <n v="177800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10 - FONDO GENERAL"/>
    <s v="(en blanco)"/>
    <s v="99 - MULTIPROVINCIAL"/>
    <n v="5296354"/>
    <n v="191564.79000000004"/>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20 - FONDOS CON DESTINO ESPECÍFICO"/>
    <s v="(en blanco)"/>
    <s v="99 - MULTIPROVINCIAL"/>
    <n v="3415053"/>
    <n v="269852.52"/>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1 - REMUNERACIONES"/>
    <s v="N"/>
    <s v="00 - N/A"/>
    <s v="10 - FONDO GENERAL"/>
    <s v="(en blanco)"/>
    <s v="99 - MULTIPROVINCIAL"/>
    <n v="65210044"/>
    <n v="4197191.42"/>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1 - REMUNERACIONES"/>
    <s v="N"/>
    <s v="00 - N/A"/>
    <s v="20 - FONDOS CON DESTINO ESPECÍFICO"/>
    <s v="(en blanco)"/>
    <s v="99 - MULTIPROVINCIAL"/>
    <n v="11783200"/>
    <n v="1055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10 - FONDO GENERAL"/>
    <s v="(en blanco)"/>
    <s v="99 - MULTIPROVINCIAL"/>
    <n v="8904618"/>
    <n v="635819.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20 - FONDOS CON DESTINO ESPECÍFICO"/>
    <s v="(en blanco)"/>
    <s v="99 - MULTIPROVINCIAL"/>
    <n v="1668501"/>
    <n v="161775.08000000002"/>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1 - REMUNERACIONES"/>
    <s v="N"/>
    <s v="00 - N/A"/>
    <s v="10 - FONDO GENERAL"/>
    <s v="(en blanco)"/>
    <s v="99 - MULTIPROVINCIAL"/>
    <n v="12620743"/>
    <n v="322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1 - REMUNERACIONES"/>
    <s v="N"/>
    <s v="00 - N/A"/>
    <s v="20 - FONDOS CON DESTINO ESPECÍFICO"/>
    <s v="(en blanco)"/>
    <s v="99 - MULTIPROVINCIAL"/>
    <n v="8112000"/>
    <n v="460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5 - CONTRIBUCIONES A LA SEGURIDAD SOCIAL"/>
    <s v="N"/>
    <s v="00 - N/A"/>
    <s v="10 - FONDO GENERAL"/>
    <s v="(en blanco)"/>
    <s v="99 - MULTIPROVINCIAL"/>
    <n v="1457972"/>
    <n v="48760.090000000004"/>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1 - REMUNERACIONES Y CONTRIBUCIONES"/>
    <s v="2.1.5 - CONTRIBUCIONES A LA SEGURIDAD SOCIAL"/>
    <s v="N"/>
    <s v="00 - N/A"/>
    <s v="20 - FONDOS CON DESTINO ESPECÍFICO"/>
    <s v="(en blanco)"/>
    <s v="99 - MULTIPROVINCIAL"/>
    <n v="1148660"/>
    <n v="68029.58"/>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1 - REMUNERACIONES"/>
    <s v="N"/>
    <s v="00 - N/A"/>
    <s v="10 - FONDO GENERAL"/>
    <s v="(en blanco)"/>
    <s v="99 - MULTIPROVINCIAL"/>
    <n v="36418606"/>
    <n v="2347429.2999999998"/>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1 - REMUNERACIONES"/>
    <s v="N"/>
    <s v="00 - N/A"/>
    <s v="20 - FONDOS CON DESTINO ESPECÍFICO"/>
    <s v="(en blanco)"/>
    <s v="99 - MULTIPROVINCIAL"/>
    <n v="11608480"/>
    <n v="5335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5 - CONTRIBUCIONES A LA SEGURIDAD SOCIAL"/>
    <s v="N"/>
    <s v="00 - N/A"/>
    <s v="10 - FONDO GENERAL"/>
    <s v="(en blanco)"/>
    <s v="99 - MULTIPROVINCIAL"/>
    <n v="4663188"/>
    <n v="356683.27"/>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1 - REMUNERACIONES Y CONTRIBUCIONES"/>
    <s v="2.1.5 - CONTRIBUCIONES A LA SEGURIDAD SOCIAL"/>
    <s v="N"/>
    <s v="00 - N/A"/>
    <s v="20 - FONDOS CON DESTINO ESPECÍFICO"/>
    <s v="(en blanco)"/>
    <s v="99 - MULTIPROVINCIAL"/>
    <n v="1643760"/>
    <n v="81261.689999999988"/>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380844164"/>
    <n v="27044646.87000000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20 - FONDOS CON DESTINO ESPECÍFICO"/>
    <s v="(en blanco)"/>
    <s v="99 - MULTIPROVINCIAL"/>
    <n v="30043000"/>
    <n v="34535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32864586"/>
    <n v="2415077.66"/>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20 - FONDOS CON DESTINO ESPECÍFICO"/>
    <s v="(en blanco)"/>
    <s v="99 - MULTIPROVINCIAL"/>
    <n v="4254089"/>
    <n v="434785.26"/>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6407150"/>
    <n v="691185.9"/>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1 - REMUNERACIONES"/>
    <s v="N"/>
    <s v="00 - N/A"/>
    <s v="10 - FONDO GENERAL"/>
    <s v="(en blanco)"/>
    <s v="99 - MULTIPROVINCIAL"/>
    <n v="347943828"/>
    <n v="68099573.75"/>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1 - REMUNERACIONES"/>
    <s v="N"/>
    <s v="00 - N/A"/>
    <s v="20 - FONDOS CON DESTINO ESPECÍFICO"/>
    <s v="(en blanco)"/>
    <s v="99 - MULTIPROVINCIAL"/>
    <n v="202103809"/>
    <n v="6465597"/>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5 - CONTRIBUCIONES A LA SEGURIDAD SOCIAL"/>
    <s v="N"/>
    <s v="00 - N/A"/>
    <s v="10 - FONDO GENERAL"/>
    <s v="(en blanco)"/>
    <s v="99 - MULTIPROVINCIAL"/>
    <n v="16807126"/>
    <n v="1239888.1499999999"/>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1 - REMUNERACIONES Y CONTRIBUCIONES"/>
    <s v="2.1.5 - CONTRIBUCIONES A LA SEGURIDAD SOCIAL"/>
    <s v="N"/>
    <s v="00 - N/A"/>
    <s v="20 - FONDOS CON DESTINO ESPECÍFICO"/>
    <s v="(en blanco)"/>
    <s v="99 - MULTIPROVINCIAL"/>
    <n v="9647408"/>
    <n v="990896.07000000007"/>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1 - REMUNERACIONES"/>
    <s v="N"/>
    <s v="00 - N/A"/>
    <s v="10 - FONDO GENERAL"/>
    <s v="(en blanco)"/>
    <s v="99 - MULTIPROVINCIAL"/>
    <n v="11772420"/>
    <n v="457570.7"/>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1 - REMUNERACIONES"/>
    <s v="N"/>
    <s v="00 - N/A"/>
    <s v="20 - FONDOS CON DESTINO ESPECÍFICO"/>
    <s v="(en blanco)"/>
    <s v="99 - MULTIPROVINCIAL"/>
    <n v="4524000"/>
    <n v="115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5 - CONTRIBUCIONES A LA SEGURIDAD SOCIAL"/>
    <s v="N"/>
    <s v="00 - N/A"/>
    <s v="10 - FONDO GENERAL"/>
    <s v="(en blanco)"/>
    <s v="99 - MULTIPROVINCIAL"/>
    <n v="1502413"/>
    <n v="69665"/>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1 - REMUNERACIONES Y CONTRIBUCIONES"/>
    <s v="2.1.5 - CONTRIBUCIONES A LA SEGURIDAD SOCIAL"/>
    <s v="N"/>
    <s v="00 - N/A"/>
    <s v="20 - FONDOS CON DESTINO ESPECÍFICO"/>
    <s v="(en blanco)"/>
    <s v="99 - MULTIPROVINCIAL"/>
    <n v="640598"/>
    <n v="1764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801832875"/>
    <n v="56738903.630000003"/>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264710880"/>
    <n v="23897966.670000002"/>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210227345"/>
    <n v="5392221.0299999993"/>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4 - GRATIFICACIONES Y BONIFICACIONES"/>
    <s v="N"/>
    <s v="00 - N/A"/>
    <s v="10 - FONDO GENERAL"/>
    <s v="(en blanco)"/>
    <s v="99 - MULTIPROVINCIAL"/>
    <n v="0"/>
    <n v="5650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116848300"/>
    <n v="7781089.87000000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37713344"/>
    <n v="3612463.33"/>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88400000"/>
    <n v="7453075.12000000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3888080"/>
    <n v="201451.66"/>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58798486"/>
    <n v="115000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22712600"/>
    <n v="16284639.630000001"/>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1794647"/>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1 - REMUNERACIONES"/>
    <s v="N"/>
    <s v="00 - N/A"/>
    <s v="20 - FONDOS CON DESTINO ESPECÍFICO"/>
    <s v="(en blanco)"/>
    <s v="99 - MULTIPROVINCIAL"/>
    <n v="5720000"/>
    <n v="17500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5 - CONTRIBUCIONES A LA SEGURIDAD SOCIAL"/>
    <s v="N"/>
    <s v="00 - N/A"/>
    <s v="20 - FONDOS CON DESTINO ESPECÍFICO"/>
    <s v="(en blanco)"/>
    <s v="99 - MULTIPROVINCIAL"/>
    <n v="809952"/>
    <n v="26382.79"/>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3 - VIÁTICOS"/>
    <s v="N"/>
    <s v="00 - N/A"/>
    <s v="10 - FONDO GENERAL"/>
    <s v="(en blanco)"/>
    <s v="99 - MULTIPROVINCIAL"/>
    <n v="2645900"/>
    <n v="50000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4 - TRANSPORTE Y ALMACENAJE"/>
    <s v="N"/>
    <s v="00 - N/A"/>
    <s v="10 - FONDO GENERAL"/>
    <s v="(en blanco)"/>
    <s v="99 - MULTIPROVINCIAL"/>
    <n v="2815280"/>
    <n v="33200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s v="3 - PROTECCIÓN DEL MEDIO AMBIENTE"/>
    <s v="3.3 - Cambio Climático"/>
    <s v="3.3.01 - Mixtos"/>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s v="3 - PROTECCIÓN DEL MEDIO AMBIENTE"/>
    <s v="3.3 - Cambio Climático"/>
    <s v="3.3.01 - Mixtos"/>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1 - REMUNERACIONES"/>
    <s v="N"/>
    <s v="00 - N/A"/>
    <s v="10 - FONDO GENERAL"/>
    <s v="(en blanco)"/>
    <s v="99 - MULTIPROVINCIAL"/>
    <n v="16732274"/>
    <n v="65500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1 - REMUNERACIONES"/>
    <s v="N"/>
    <s v="00 - N/A"/>
    <s v="20 - FONDOS CON DESTINO ESPECÍFICO"/>
    <s v="(en blanco)"/>
    <s v="99 - MULTIPROVINCIAL"/>
    <n v="14758900"/>
    <n v="1752625"/>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5 - CONTRIBUCIONES A LA SEGURIDAD SOCIAL"/>
    <s v="N"/>
    <s v="00 - N/A"/>
    <s v="10 - FONDO GENERAL"/>
    <s v="(en blanco)"/>
    <s v="99 - MULTIPROVINCIAL"/>
    <n v="2282907"/>
    <n v="98455.66"/>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1 - REMUNERACIONES Y CONTRIBUCIONES"/>
    <s v="2.1.5 - CONTRIBUCIONES A LA SEGURIDAD SOCIAL"/>
    <s v="N"/>
    <s v="00 - N/A"/>
    <s v="20 - FONDOS CON DESTINO ESPECÍFICO"/>
    <s v="(en blanco)"/>
    <s v="99 - MULTIPROVINCIAL"/>
    <n v="2089860"/>
    <n v="266599.13"/>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s v="3 - PROTECCIÓN DEL MEDIO AMBIENTE"/>
    <s v="3.3 - Cambio Climático"/>
    <s v="3.3.05 - Reducción del riesgo de desastres climáticos"/>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1 - REMUNERACIONES"/>
    <s v="N"/>
    <s v="00 - N/A"/>
    <s v="10 - FONDO GENERAL"/>
    <s v="(en blanco)"/>
    <s v="99 - MULTIPROVINCIAL"/>
    <n v="17077961"/>
    <n v="98550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1 - REMUNERACIONES"/>
    <s v="N"/>
    <s v="00 - N/A"/>
    <s v="20 - FONDOS CON DESTINO ESPECÍFICO"/>
    <s v="(en blanco)"/>
    <s v="99 - MULTIPROVINCIAL"/>
    <n v="9997520"/>
    <n v="31000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5 - CONTRIBUCIONES A LA SEGURIDAD SOCIAL"/>
    <s v="N"/>
    <s v="00 - N/A"/>
    <s v="10 - FONDO GENERAL"/>
    <s v="(en blanco)"/>
    <s v="99 - MULTIPROVINCIAL"/>
    <n v="2253677"/>
    <n v="140657.37"/>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1 - REMUNERACIONES Y CONTRIBUCIONES"/>
    <s v="2.1.5 - CONTRIBUCIONES A LA SEGURIDAD SOCIAL"/>
    <s v="N"/>
    <s v="00 - N/A"/>
    <s v="20 - FONDOS CON DESTINO ESPECÍFICO"/>
    <s v="(en blanco)"/>
    <s v="99 - MULTIPROVINCIAL"/>
    <n v="1415649"/>
    <n v="47551.79"/>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3 - VIÁTICOS"/>
    <s v="N"/>
    <s v="00 - N/A"/>
    <s v="10 - FONDO GENERAL"/>
    <s v="(en blanco)"/>
    <s v="99 - MULTIPROVINCIAL"/>
    <n v="2483100"/>
    <n v="207130.76"/>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4 - TRANSPORTE Y ALMACENAJE"/>
    <s v="N"/>
    <s v="00 - N/A"/>
    <s v="10 - FONDO GENERAL"/>
    <s v="(en blanco)"/>
    <s v="99 - MULTIPROVINCIAL"/>
    <n v="1501200"/>
    <n v="1311129.58"/>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s v="3 - PROTECCIÓN DEL MEDIO AMBIENTE"/>
    <s v="3.3 - Cambio Climático"/>
    <s v="3.3.99 - Planificación, gestión y supervisión de cambio climático"/>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8212650"/>
    <n v="171250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926000"/>
    <n v="7350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2726984"/>
    <n v="191973.81"/>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7625500"/>
    <n v="479568.92"/>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2761000"/>
    <n v="376741.81000000006"/>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1 - REMUNERACIONES"/>
    <s v="N"/>
    <s v="00 - N/A"/>
    <s v="10 - FONDO GENERAL"/>
    <s v="(en blanco)"/>
    <s v="99 - MULTIPROVINCIAL"/>
    <n v="808764913"/>
    <n v="51027638.329999998"/>
  </r>
  <r>
    <s v="2024"/>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2 - SOBRESUELDOS"/>
    <s v="N"/>
    <s v="00 - N/A"/>
    <s v="10 - FONDO GENERAL"/>
    <s v="(en blanco)"/>
    <s v="99 - MULTIPROVINCIAL"/>
    <n v="152728693"/>
    <n v="1397990"/>
  </r>
  <r>
    <s v="2024"/>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5 - CONTRIBUCIONES A LA SEGURIDAD SOCIAL"/>
    <s v="N"/>
    <s v="00 - N/A"/>
    <s v="10 - FONDO GENERAL"/>
    <s v="(en blanco)"/>
    <s v="99 - MULTIPROVINCIAL"/>
    <n v="93564554"/>
    <n v="7700167.9099999992"/>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1 - SERVICIOS BÁSICOS"/>
    <s v="N"/>
    <s v="00 - N/A"/>
    <s v="10 - FONDO GENERAL"/>
    <s v="(en blanco)"/>
    <s v="99 - MULTIPROVINCIAL"/>
    <n v="25150000"/>
    <n v="3736336.91"/>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5 - ALQUILERES Y RENTAS"/>
    <s v="N"/>
    <s v="00 - N/A"/>
    <s v="10 - FONDO GENERAL"/>
    <s v="(en blanco)"/>
    <s v="99 - MULTIPROVINCIAL"/>
    <n v="51399000"/>
    <n v="2051688.43"/>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6 - SEGUROS"/>
    <s v="N"/>
    <s v="00 - N/A"/>
    <s v="10 - FONDO GENERAL"/>
    <s v="(en blanco)"/>
    <s v="99 - MULTIPROVINCIAL"/>
    <n v="12485000"/>
    <n v="4032356.0999999996"/>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8 - OTROS SERVICIOS NO INCLUIDOS EN CONCEPTOS ANTERIORES"/>
    <s v="N"/>
    <s v="00 - N/A"/>
    <s v="10 - FONDO GENERAL"/>
    <s v="(en blanco)"/>
    <s v="99 - MULTIPROVINCIAL"/>
    <n v="284927345"/>
    <n v="97468"/>
  </r>
  <r>
    <s v="2024"/>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9 - OTRAS CONTRATACIONES DE SERVICIOS"/>
    <s v="N"/>
    <s v="00 - N/A"/>
    <s v="10 - FONDO GENERAL"/>
    <s v="(en blanco)"/>
    <s v="99 - MULTIPROVINCIAL"/>
    <n v="10548852"/>
    <n v="1314180.1599999999"/>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20 - FONDOS CON DESTINO ESPECÍFICO"/>
    <s v="(en blanco)"/>
    <s v="99 - MULTIPROVINCIAL"/>
    <n v="29505044"/>
    <n v="63395.5"/>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1 - REMUNERACIONES"/>
    <s v="N"/>
    <s v="00 - N/A"/>
    <s v="10 - FONDO GENERAL"/>
    <s v="(en blanco)"/>
    <s v="99 - MULTIPROVINCIAL"/>
    <n v="606201281"/>
    <n v="27546133.260000002"/>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2 - SOBRESUELDOS"/>
    <s v="N"/>
    <s v="00 - N/A"/>
    <s v="10 - FONDO GENERAL"/>
    <s v="(en blanco)"/>
    <s v="99 - MULTIPROVINCIAL"/>
    <n v="0"/>
    <n v="225000"/>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s v="4 - SERVICIOS SOCIALES"/>
    <s v="4.4 - Educación"/>
    <s v="4.4.06 - Educación técnica"/>
    <s v="2.1 - REMUNERACIONES Y CONTRIBUCIONES"/>
    <s v="2.1.5 - CONTRIBUCIONES A LA SEGURIDAD SOCIAL"/>
    <s v="N"/>
    <s v="00 - N/A"/>
    <s v="10 - FONDO GENERAL"/>
    <s v="(en blanco)"/>
    <s v="99 - MULTIPROVINCIAL"/>
    <n v="64923843"/>
    <n v="4196756.53"/>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1 - SERVICIOS BÁSICOS"/>
    <s v="N"/>
    <s v="00 - N/A"/>
    <s v="20 - FONDOS CON DESTINO ESPECÍFICO"/>
    <s v="(en blanco)"/>
    <s v="99 - MULTIPROVINCIAL"/>
    <n v="47100000"/>
    <n v="3661023.9099999997"/>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3 - VIÁTICOS"/>
    <s v="N"/>
    <s v="00 - N/A"/>
    <s v="10 - FONDO GENERAL"/>
    <s v="(en blanco)"/>
    <s v="99 - MULTIPROVINCIAL"/>
    <n v="0"/>
    <n v="0"/>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3 - VIÁTICOS"/>
    <s v="N"/>
    <s v="00 - N/A"/>
    <s v="20 - FONDOS CON DESTINO ESPECÍFICO"/>
    <s v="(en blanco)"/>
    <s v="99 - MULTIPROVINCIAL"/>
    <n v="700000"/>
    <n v="77862.399999999994"/>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4 - TRANSPORTE Y ALMACENAJE"/>
    <s v="N"/>
    <s v="00 - N/A"/>
    <s v="20 - FONDOS CON DESTINO ESPECÍFICO"/>
    <s v="(en blanco)"/>
    <s v="99 - MULTIPROVINCIAL"/>
    <n v="2200000"/>
    <n v="36608.879999999997"/>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5 - ALQUILERES Y RENTAS"/>
    <s v="N"/>
    <s v="00 - N/A"/>
    <s v="20 - FONDOS CON DESTINO ESPECÍFICO"/>
    <s v="(en blanco)"/>
    <s v="99 - MULTIPROVINCIAL"/>
    <n v="3700000"/>
    <n v="2931311.06"/>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6 - SEGUROS"/>
    <s v="N"/>
    <s v="00 - N/A"/>
    <s v="10 - FONDO GENERAL"/>
    <s v="(en blanco)"/>
    <s v="99 - MULTIPROVINCIAL"/>
    <n v="3900185"/>
    <n v="262557.36000000004"/>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34250000"/>
    <n v="163432.56"/>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8 - OTROS SERVICIOS NO INCLUIDOS EN CONCEPTOS ANTERIORES"/>
    <s v="N"/>
    <s v="00 - N/A"/>
    <s v="20 - FONDOS CON DESTINO ESPECÍFICO"/>
    <s v="(en blanco)"/>
    <s v="99 - MULTIPROVINCIAL"/>
    <n v="6600000"/>
    <n v="104019.38"/>
  </r>
  <r>
    <s v="2024"/>
    <x v="0"/>
    <x v="0"/>
    <x v="0"/>
    <x v="0"/>
    <s v="2 - Poder Ejecutivo"/>
    <s v="0219 - MINISTERIO DE EDUCACIÓN SUPERIOR CIENCIA Y TECNOLOGÍA"/>
    <s v="0002 - INSTITUTO TECNOLÓGICO DE LAS AMÉRICAS"/>
    <s v="4 - SERVICIOS SOCIALES"/>
    <s v="4.4 - Educación"/>
    <s v="4.4.06 - Educación técnica"/>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1 - ALIMENTOS Y PRODUCTOS AGROFORESTALES"/>
    <s v="N"/>
    <s v="00 - N/A"/>
    <s v="20 - FONDOS CON DESTINO ESPECÍFICO"/>
    <s v="(en blanco)"/>
    <s v="99 - MULTIPROVINCIAL"/>
    <n v="1800000"/>
    <n v="12986.49"/>
  </r>
  <r>
    <s v="2024"/>
    <x v="0"/>
    <x v="0"/>
    <x v="0"/>
    <x v="0"/>
    <s v="2 - Poder Ejecutivo"/>
    <s v="0219 - MINISTERIO DE EDUCACIÓN SUPERIOR CIENCIA Y TECNOLOGÍA"/>
    <s v="0002 - INSTITUTO TECNOLÓGICO DE LAS AMÉRICAS"/>
    <s v="4 - SERVICIOS SOCIALES"/>
    <s v="4.4 - Educación"/>
    <s v="4.4.06 - Educación técnica"/>
    <s v="2.3 - MATERIALES Y SUMINISTROS"/>
    <s v="2.3.2 - TEXTILES Y VESTUARIOS"/>
    <s v="N"/>
    <s v="00 - N/A"/>
    <s v="20 - FONDOS CON DESTINO ESPECÍFICO"/>
    <s v="(en blanco)"/>
    <s v="99 - MULTIPROVINCIAL"/>
    <n v="220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6 - PRODUCTOS DE MINERALES, METÁLICOS Y NO METÁLICOS"/>
    <s v="N"/>
    <s v="00 - N/A"/>
    <s v="20 - FONDOS CON DESTINO ESPECÍFICO"/>
    <s v="(en blanco)"/>
    <s v="99 - MULTIPROVINCIAL"/>
    <n v="320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7 - COMBUSTIBLES, LUBRICANTES, PRODUCTOS QUÍMICOS Y CONEXOS"/>
    <s v="N"/>
    <s v="00 - N/A"/>
    <s v="20 - FONDOS CON DESTINO ESPECÍFICO"/>
    <s v="(en blanco)"/>
    <s v="99 - MULTIPROVINCIAL"/>
    <n v="21050000"/>
    <n v="0"/>
  </r>
  <r>
    <s v="2024"/>
    <x v="0"/>
    <x v="0"/>
    <x v="0"/>
    <x v="0"/>
    <s v="2 - Poder Ejecutivo"/>
    <s v="0219 - MINISTERIO DE EDUCACIÓN SUPERIOR CIENCIA Y TECNOLOGÍA"/>
    <s v="0002 - INSTITUTO TECNOLÓGICO DE LAS AMÉRICAS"/>
    <s v="4 - SERVICIOS SOCIALES"/>
    <s v="4.4 - Educación"/>
    <s v="4.4.06 - Educación técnica"/>
    <s v="2.3 - MATERIALES Y SUMINISTROS"/>
    <s v="2.3.9 - PRODUCTOS Y ÚTILES VARIOS"/>
    <s v="N"/>
    <s v="00 - N/A"/>
    <s v="20 - FONDOS CON DESTINO ESPECÍFICO"/>
    <s v="(en blanco)"/>
    <s v="99 - MULTIPROVINCIAL"/>
    <n v="11210000"/>
    <n v="0"/>
  </r>
  <r>
    <s v="2024"/>
    <x v="0"/>
    <x v="0"/>
    <x v="0"/>
    <x v="0"/>
    <s v="2 - Poder Ejecutivo"/>
    <s v="0219 - MINISTERIO DE EDUCACIÓN SUPERIOR CIENCIA Y TECNOLOGÍA"/>
    <s v="0003 - INSTITUTO TECNICO SUPERIOR COMUNITARIO"/>
    <s v="4 - SERVICIOS SOCIALES"/>
    <s v="4.4 - Educación"/>
    <s v="4.4.04 - Educación superior"/>
    <s v="2.1 - REMUNERACIONES Y CONTRIBUCIONES"/>
    <s v="2.1.1 - REMUNERACIONES"/>
    <s v="N"/>
    <s v="00 - N/A"/>
    <s v="10 - FONDO GENERAL"/>
    <s v="(en blanco)"/>
    <s v="99 - MULTIPROVINCIAL"/>
    <n v="419037260"/>
    <n v="31491150"/>
  </r>
  <r>
    <s v="2024"/>
    <x v="0"/>
    <x v="0"/>
    <x v="0"/>
    <x v="0"/>
    <s v="2 - Poder Ejecutivo"/>
    <s v="0219 - MINISTERIO DE EDUCACIÓN SUPERIOR CIENCIA Y TECNOLOGÍA"/>
    <s v="0003 - INSTITUTO TECNICO SUPERIOR COMUNITARIO"/>
    <s v="4 - SERVICIOS SOCIALES"/>
    <s v="4.4 - Educación"/>
    <s v="4.4.04 - Educación superior"/>
    <s v="2.1 - REMUNERACIONES Y CONTRIBUCIONES"/>
    <s v="2.1.2 - SOBRESUELDOS"/>
    <s v="N"/>
    <s v="00 - N/A"/>
    <s v="10 - FONDO GENERAL"/>
    <s v="(en blanco)"/>
    <s v="99 - MULTIPROVINCIAL"/>
    <n v="52155290"/>
    <n v="906000"/>
  </r>
  <r>
    <s v="2024"/>
    <x v="0"/>
    <x v="0"/>
    <x v="0"/>
    <x v="0"/>
    <s v="2 - Poder Ejecutivo"/>
    <s v="0219 - MINISTERIO DE EDUCACIÓN SUPERIOR CIENCIA Y TECNOLOGÍA"/>
    <s v="0003 - INSTITUTO TECNICO SUPERIOR COMUNITARIO"/>
    <s v="4 - SERVICIOS SOCIALES"/>
    <s v="4.4 - Educación"/>
    <s v="4.4.04 - Educación superior"/>
    <s v="2.1 - REMUNERACIONES Y CONTRIBUCIONES"/>
    <s v="2.1.5 - CONTRIBUCIONES A LA SEGURIDAD SOCIAL"/>
    <s v="N"/>
    <s v="00 - N/A"/>
    <s v="10 - FONDO GENERAL"/>
    <s v="(en blanco)"/>
    <s v="99 - MULTIPROVINCIAL"/>
    <n v="59431548"/>
    <n v="4804272.9600000009"/>
  </r>
  <r>
    <s v="2024"/>
    <x v="0"/>
    <x v="0"/>
    <x v="0"/>
    <x v="0"/>
    <s v="2 - Poder Ejecutivo"/>
    <s v="0219 - MINISTERIO DE EDUCACIÓN SUPERIOR CIENCIA Y TECNOLOGÍA"/>
    <s v="0003 - INSTITUTO TECNICO SUPERIOR COMUNITARIO"/>
    <s v="4 - SERVICIOS SOCIALES"/>
    <s v="4.4 - Educación"/>
    <s v="4.4.04 - Educación superior"/>
    <s v="2.2 - CONTRATACIÓN DE SERVICIOS"/>
    <s v="2.2.1 - SERVICIOS BÁSICOS"/>
    <s v="N"/>
    <s v="00 - N/A"/>
    <s v="10 - FONDO GENERAL"/>
    <s v="(en blanco)"/>
    <s v="99 - MULTIPROVINCIAL"/>
    <n v="28187655"/>
    <n v="7424621.6299999999"/>
  </r>
  <r>
    <s v="2024"/>
    <x v="0"/>
    <x v="0"/>
    <x v="0"/>
    <x v="0"/>
    <s v="2 - Poder Ejecutivo"/>
    <s v="0219 - MINISTERIO DE EDUCACIÓN SUPERIOR CIENCIA Y TECNOLOGÍA"/>
    <s v="0003 - INSTITUTO TECNICO SUPERIOR COMUNITARIO"/>
    <s v="4 - SERVICIOS SOCIALES"/>
    <s v="4.4 - Educación"/>
    <s v="4.4.04 - Educación superior"/>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6 - SEGUROS"/>
    <s v="N"/>
    <s v="00 - N/A"/>
    <s v="10 - FONDO GENERAL"/>
    <s v="(en blanco)"/>
    <s v="99 - MULTIPROVINCIAL"/>
    <n v="14600000"/>
    <n v="310875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s v="4 - SERVICIOS SOCIALES"/>
    <s v="4.4 - Educación"/>
    <s v="4.4.04 - Educación superior"/>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s v="4 - SERVICIOS SOCIALES"/>
    <s v="4.4 - Educación"/>
    <s v="4.4.04 - Educación superior"/>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1 - REMUNERACIONES"/>
    <s v="N"/>
    <s v="00 - N/A"/>
    <s v="10 - FONDO GENERAL"/>
    <s v="(en blanco)"/>
    <s v="99 - MULTIPROVINCIAL"/>
    <n v="26684796"/>
    <n v="2048732.5"/>
  </r>
  <r>
    <s v="2024"/>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2 - SOBRESUELDOS"/>
    <s v="N"/>
    <s v="00 - N/A"/>
    <s v="10 - FONDO GENERAL"/>
    <s v="(en blanco)"/>
    <s v="99 - MULTIPROVINCIAL"/>
    <n v="771000"/>
    <n v="64250"/>
  </r>
  <r>
    <s v="2024"/>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5 - CONTRIBUCIONES A LA SEGURIDAD SOCIAL"/>
    <s v="N"/>
    <s v="00 - N/A"/>
    <s v="10 - FONDO GENERAL"/>
    <s v="(en blanco)"/>
    <s v="99 - MULTIPROVINCIAL"/>
    <n v="3652200"/>
    <n v="304322.22000000003"/>
  </r>
  <r>
    <s v="2024"/>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1 - SERVICIOS BÁSICOS"/>
    <s v="N"/>
    <s v="00 - N/A"/>
    <s v="10 - FONDO GENERAL"/>
    <s v="(en blanco)"/>
    <s v="99 - MULTIPROVINCIAL"/>
    <n v="980000"/>
    <n v="72898.490000000005"/>
  </r>
  <r>
    <s v="2024"/>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5 - ALQUILERES Y RENTAS"/>
    <s v="N"/>
    <s v="00 - N/A"/>
    <s v="10 - FONDO GENERAL"/>
    <s v="(en blanco)"/>
    <s v="99 - MULTIPROVINCIAL"/>
    <n v="1635000"/>
    <n v="66647.09"/>
  </r>
  <r>
    <s v="2024"/>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6 - SEGUROS"/>
    <s v="N"/>
    <s v="00 - N/A"/>
    <s v="10 - FONDO GENERAL"/>
    <s v="(en blanco)"/>
    <s v="99 - MULTIPROVINCIAL"/>
    <n v="912000"/>
    <n v="75518.679999999993"/>
  </r>
  <r>
    <s v="2024"/>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s v="4 - SERVICIOS SOCIALES"/>
    <s v="4.4 - Educación"/>
    <s v="4.4.04 - Educación superior"/>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s v="4 - SERVICIOS SOCIALES"/>
    <s v="4.4 - Educación"/>
    <s v="4.4.04 - Educación superior"/>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s v="4 - SERVICIOS SOCIALES"/>
    <s v="4.4 - Educación"/>
    <s v="4.4.04 - Educación superior"/>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s v="4 - SERVICIOS SOCIALES"/>
    <s v="4.4 - Educación"/>
    <s v="4.4.04 - Educación superior"/>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7475000"/>
    <n v="57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6 - DUARTE"/>
    <n v="9520000"/>
    <n v="68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0660000"/>
    <n v="890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8944000"/>
    <n v="687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530000"/>
    <n v="810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842496000"/>
    <n v="64303678.679999992"/>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58860000"/>
    <n v="2383306"/>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66759.09"/>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028110"/>
    <n v="85599.06"/>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223418"/>
    <n v="101920.95"/>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64296"/>
    <n v="132713.34000000003"/>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227000"/>
    <n v="102116.75"/>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49000"/>
    <n v="120591.3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7410868"/>
    <n v="9621307.6799999978"/>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36000000"/>
    <n v="3617295.62"/>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550000"/>
    <n v="23423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N"/>
    <s v="00 - N/A"/>
    <s v="10 - FONDO GENERAL"/>
    <s v="(en blanco)"/>
    <s v="99 - MULTIPROVINCIAL"/>
    <n v="14000000"/>
    <n v="95574.420000000013"/>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2200000"/>
    <n v="1010549.52"/>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45216715"/>
    <n v="1117435.9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4 - BARAHONA"/>
    <n v="84000"/>
    <n v="14938.5"/>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6 - DUARTE"/>
    <n v="143000"/>
    <n v="21356.9"/>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8 - EL SEIBO"/>
    <n v="74000"/>
    <n v="26439.06"/>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21 - SAN CRISTOBAL"/>
    <n v="59000"/>
    <n v="17062.1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25 - SANTIAGO"/>
    <n v="30000"/>
    <n v="6878.3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99 - MULTIPROVINCIAL"/>
    <n v="24592000"/>
    <n v="3873042.3600000008"/>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1000000"/>
    <n v="437433.75"/>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5500000"/>
    <n v="784314.6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6500000"/>
    <n v="2369945.8000000003"/>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800000"/>
    <n v="80158.399999999994"/>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30000.080000000002"/>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600000"/>
    <n v="5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492000"/>
    <n v="1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600000"/>
    <n v="5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600000"/>
    <n v="5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600000"/>
    <n v="55000"/>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4979200"/>
    <n v="2216060.6999999997"/>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3355000"/>
    <n v="6018"/>
  </r>
  <r>
    <s v="2024"/>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4"/>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975000"/>
    <n v="110000"/>
  </r>
  <r>
    <s v="2024"/>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197308"/>
    <n v="16431.89"/>
  </r>
  <r>
    <s v="2024"/>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2 - CONTRATACIÓN DE SERVICIOS"/>
    <s v="2.2.6 - SEGUROS"/>
    <s v="N"/>
    <s v="00 - N/A"/>
    <s v="10 - FONDO GENERAL"/>
    <s v="(en blanco)"/>
    <s v="99 - MULTIPROVINCIAL"/>
    <n v="18000"/>
    <n v="3113.5"/>
  </r>
  <r>
    <s v="2024"/>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1 - REMUNERACIONES"/>
    <s v="N"/>
    <s v="00 - N/A"/>
    <s v="10 - FONDO GENERAL"/>
    <s v="(en blanco)"/>
    <s v="99 - MULTIPROVINCIAL"/>
    <n v="342592741"/>
    <n v="21342234.280000001"/>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2 - SOBRESUELDOS"/>
    <s v="N"/>
    <s v="00 - N/A"/>
    <s v="10 - FONDO GENERAL"/>
    <s v="(en blanco)"/>
    <s v="99 - MULTIPROVINCIAL"/>
    <n v="49844310"/>
    <n v="2845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3548337"/>
    <n v="3104889.99"/>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1 - SERVICIOS BÁSICOS"/>
    <s v="N"/>
    <s v="00 - N/A"/>
    <s v="10 - FONDO GENERAL"/>
    <s v="(en blanco)"/>
    <s v="99 - MULTIPROVINCIAL"/>
    <n v="20815000"/>
    <n v="1495538.46"/>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N"/>
    <s v="00 - N/A"/>
    <s v="10 - FONDO GENERAL"/>
    <s v="(en blanco)"/>
    <s v="99 - MULTIPROVINCIAL"/>
    <n v="23602957"/>
    <n v="1640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5322353"/>
    <n v="1744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5 - ALQUILERES Y RENTAS"/>
    <s v="N"/>
    <s v="00 - N/A"/>
    <s v="10 - FONDO GENERAL"/>
    <s v="(en blanco)"/>
    <s v="99 - MULTIPROVINCIAL"/>
    <n v="11069750"/>
    <n v="1508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6 - SEGUROS"/>
    <s v="N"/>
    <s v="00 - N/A"/>
    <s v="10 - FONDO GENERAL"/>
    <s v="(en blanco)"/>
    <s v="99 - MULTIPROVINCIAL"/>
    <n v="12490940"/>
    <n v="421140.23"/>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510000"/>
    <n v="250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7644500"/>
    <n v="172014.5"/>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851812"/>
    <n v="7965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5775500"/>
    <n v="150000"/>
  </r>
  <r>
    <s v="2024"/>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s v="4 - SERVICIOS SOCIALES"/>
    <s v="4.6 - Equidad de género"/>
    <s v="4.6.03 - Acciones para una cultura de igualdad de género."/>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1 - REMUNERACIONES"/>
    <s v="N"/>
    <s v="00 - N/A"/>
    <s v="10 - FONDO GENERAL"/>
    <s v="(en blanco)"/>
    <s v="99 - MULTIPROVINCIAL"/>
    <n v="11923305"/>
    <n v="1361015.23"/>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2 - SOBRESUELDOS"/>
    <s v="N"/>
    <s v="00 - N/A"/>
    <s v="10 - FONDO GENERAL"/>
    <s v="(en blanco)"/>
    <s v="99 - MULTIPROVINCIAL"/>
    <n v="15749977"/>
    <n v="231880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079570"/>
    <n v="208780.04"/>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1 - SERVICIOS BÁSICOS"/>
    <s v="N"/>
    <s v="00 - N/A"/>
    <s v="10 - FONDO GENERAL"/>
    <s v="(en blanco)"/>
    <s v="99 - MULTIPROVINCIAL"/>
    <n v="3180000"/>
    <n v="237558.52"/>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0"/>
    <n v="131858.51"/>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150622"/>
    <n v="28421.1"/>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3 - PAPEL, CARTÓN E IMPRESOS"/>
    <s v="N"/>
    <s v="00 - N/A"/>
    <s v="10 - FONDO GENERAL"/>
    <s v="(en blanco)"/>
    <s v="99 - MULTIPROVINCIAL"/>
    <n v="80000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5 - CUERO, CAUCHO Y PLÁSTICO"/>
    <s v="N"/>
    <s v="00 - N/A"/>
    <s v="10 - FONDO GENERAL"/>
    <s v="(en blanco)"/>
    <s v="99 - MULTIPROVINCIAL"/>
    <n v="1200000"/>
    <n v="2208.96"/>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4400000"/>
    <n v="500000"/>
  </r>
  <r>
    <s v="2024"/>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s v="4 - SERVICIOS SOCIALES"/>
    <s v="4.5 - Protección social"/>
    <s v="4.5.10 - Asistencia social"/>
    <s v="2.1 - REMUNERACIONES Y CONTRIBUCIONES"/>
    <s v="2.1.1 - REMUNERACIONES"/>
    <s v="N"/>
    <s v="00 - N/A"/>
    <s v="10 - FONDO GENERAL"/>
    <s v="(en blanco)"/>
    <s v="99 - MULTIPROVINCIAL"/>
    <n v="169461162"/>
    <n v="12143507.34"/>
  </r>
  <r>
    <s v="2024"/>
    <x v="0"/>
    <x v="0"/>
    <x v="0"/>
    <x v="0"/>
    <s v="2 - Poder Ejecutivo"/>
    <s v="0220 - MINISTERIO DE ECONOMÍA, PLANIFICACIÓN Y DESARROLLO"/>
    <s v="0018 - SISTEMA ÚNICO DE BENEFICIARIOS"/>
    <s v="4 - SERVICIOS SOCIALES"/>
    <s v="4.5 - Protección social"/>
    <s v="4.5.10 - Asistencia social"/>
    <s v="2.1 - REMUNERACIONES Y CONTRIBUCIONES"/>
    <s v="2.1.2 - SOBRESUELDOS"/>
    <s v="N"/>
    <s v="00 - N/A"/>
    <s v="10 - FONDO GENERAL"/>
    <s v="(en blanco)"/>
    <s v="99 - MULTIPROVINCIAL"/>
    <n v="28002000"/>
    <n v="333500"/>
  </r>
  <r>
    <s v="2024"/>
    <x v="0"/>
    <x v="0"/>
    <x v="0"/>
    <x v="0"/>
    <s v="2 - Poder Ejecutivo"/>
    <s v="0220 - MINISTERIO DE ECONOMÍA, PLANIFICACIÓN Y DESARROLLO"/>
    <s v="0018 - SISTEMA ÚNICO DE BENEFICIARIOS"/>
    <s v="4 - SERVICIOS SOCIALES"/>
    <s v="4.5 - Protección social"/>
    <s v="4.5.10 - Asistencia social"/>
    <s v="2.1 - REMUNERACIONES Y CONTRIBUCIONES"/>
    <s v="2.1.5 - CONTRIBUCIONES A LA SEGURIDAD SOCIAL"/>
    <s v="N"/>
    <s v="00 - N/A"/>
    <s v="10 - FONDO GENERAL"/>
    <s v="(en blanco)"/>
    <s v="99 - MULTIPROVINCIAL"/>
    <n v="22750051"/>
    <n v="1819923.6500000001"/>
  </r>
  <r>
    <s v="2024"/>
    <x v="0"/>
    <x v="0"/>
    <x v="0"/>
    <x v="0"/>
    <s v="2 - Poder Ejecutivo"/>
    <s v="0220 - MINISTERIO DE ECONOMÍA, PLANIFICACIÓN Y DESARROLLO"/>
    <s v="0018 - SISTEMA ÚNICO DE BENEFICIARIOS"/>
    <s v="4 - SERVICIOS SOCIALES"/>
    <s v="4.5 - Protección social"/>
    <s v="4.5.10 - Asistencia social"/>
    <s v="2.2 - CONTRATACIÓN DE SERVICIOS"/>
    <s v="2.2.1 - SERVICIOS BÁSICOS"/>
    <s v="N"/>
    <s v="00 - N/A"/>
    <s v="10 - FONDO GENERAL"/>
    <s v="(en blanco)"/>
    <s v="99 - MULTIPROVINCIAL"/>
    <n v="23080000"/>
    <n v="4443986.07"/>
  </r>
  <r>
    <s v="2024"/>
    <x v="0"/>
    <x v="0"/>
    <x v="0"/>
    <x v="0"/>
    <s v="2 - Poder Ejecutivo"/>
    <s v="0220 - MINISTERIO DE ECONOMÍA, PLANIFICACIÓN Y DESARROLLO"/>
    <s v="0018 - SISTEMA ÚNICO DE BENEFICIARIOS"/>
    <s v="4 - SERVICIOS SOCIALES"/>
    <s v="4.5 - Protección social"/>
    <s v="4.5.10 - Asistencia social"/>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s v="4 - SERVICIOS SOCIALES"/>
    <s v="4.5 - Protección social"/>
    <s v="4.5.10 - Asistencia social"/>
    <s v="2.2 - CONTRATACIÓN DE SERVICIOS"/>
    <s v="2.2.3 - VIÁTICOS"/>
    <s v="N"/>
    <s v="00 - N/A"/>
    <s v="10 - FONDO GENERAL"/>
    <s v="(en blanco)"/>
    <s v="99 - MULTIPROVINCIAL"/>
    <n v="4200000"/>
    <n v="2686800"/>
  </r>
  <r>
    <s v="2024"/>
    <x v="0"/>
    <x v="0"/>
    <x v="0"/>
    <x v="0"/>
    <s v="2 - Poder Ejecutivo"/>
    <s v="0220 - MINISTERIO DE ECONOMÍA, PLANIFICACIÓN Y DESARROLLO"/>
    <s v="0018 - SISTEMA ÚNICO DE BENEFICIARIOS"/>
    <s v="4 - SERVICIOS SOCIALES"/>
    <s v="4.5 - Protección social"/>
    <s v="4.5.10 - Asistencia social"/>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s v="4 - SERVICIOS SOCIALES"/>
    <s v="4.5 - Protección social"/>
    <s v="4.5.10 - Asistencia social"/>
    <s v="2.2 - CONTRATACIÓN DE SERVICIOS"/>
    <s v="2.2.5 - ALQUILERES Y RENTAS"/>
    <s v="N"/>
    <s v="00 - N/A"/>
    <s v="10 - FONDO GENERAL"/>
    <s v="(en blanco)"/>
    <s v="99 - MULTIPROVINCIAL"/>
    <n v="22629000"/>
    <n v="217739.5"/>
  </r>
  <r>
    <s v="2024"/>
    <x v="0"/>
    <x v="0"/>
    <x v="0"/>
    <x v="0"/>
    <s v="2 - Poder Ejecutivo"/>
    <s v="0220 - MINISTERIO DE ECONOMÍA, PLANIFICACIÓN Y DESARROLLO"/>
    <s v="0018 - SISTEMA ÚNICO DE BENEFICIARIOS"/>
    <s v="4 - SERVICIOS SOCIALES"/>
    <s v="4.5 - Protección social"/>
    <s v="4.5.10 - Asistencia social"/>
    <s v="2.2 - CONTRATACIÓN DE SERVICIOS"/>
    <s v="2.2.6 - SEGUROS"/>
    <s v="N"/>
    <s v="00 - N/A"/>
    <s v="10 - FONDO GENERAL"/>
    <s v="(en blanco)"/>
    <s v="99 - MULTIPROVINCIAL"/>
    <n v="13300000"/>
    <n v="1935394.44"/>
  </r>
  <r>
    <s v="2024"/>
    <x v="0"/>
    <x v="0"/>
    <x v="0"/>
    <x v="0"/>
    <s v="2 - Poder Ejecutivo"/>
    <s v="0220 - MINISTERIO DE ECONOMÍA, PLANIFICACIÓN Y DESARROLLO"/>
    <s v="0018 - SISTEMA ÚNICO DE BENEFICIARIOS"/>
    <s v="4 - SERVICIOS SOCIALES"/>
    <s v="4.5 - Protección social"/>
    <s v="4.5.10 - Asistencia social"/>
    <s v="2.2 - CONTRATACIÓN DE SERVICIOS"/>
    <s v="2.2.7 - SERVICIOS DE CONSERVACIÓN, REPARACIONES MENORES E INSTALACIONES TEMPORALES"/>
    <s v="N"/>
    <s v="00 - N/A"/>
    <s v="10 - FONDO GENERAL"/>
    <s v="(en blanco)"/>
    <s v="99 - MULTIPROVINCIAL"/>
    <n v="4900000"/>
    <n v="0"/>
  </r>
  <r>
    <s v="2024"/>
    <x v="0"/>
    <x v="0"/>
    <x v="0"/>
    <x v="0"/>
    <s v="2 - Poder Ejecutivo"/>
    <s v="0220 - MINISTERIO DE ECONOMÍA, PLANIFICACIÓN Y DESARROLLO"/>
    <s v="0018 - SISTEMA ÚNICO DE BENEFICIARIOS"/>
    <s v="4 - SERVICIOS SOCIALES"/>
    <s v="4.5 - Protección social"/>
    <s v="4.5.10 - Asistencia social"/>
    <s v="2.2 - CONTRATACIÓN DE SERVICIOS"/>
    <s v="2.2.8 - OTROS SERVICIOS NO INCLUIDOS EN CONCEPTOS ANTERIORES"/>
    <s v="N"/>
    <s v="00 - N/A"/>
    <s v="10 - FONDO GENERAL"/>
    <s v="(en blanco)"/>
    <s v="99 - MULTIPROVINCIAL"/>
    <n v="3896849"/>
    <n v="0"/>
  </r>
  <r>
    <s v="2024"/>
    <x v="0"/>
    <x v="0"/>
    <x v="0"/>
    <x v="0"/>
    <s v="2 - Poder Ejecutivo"/>
    <s v="0220 - MINISTERIO DE ECONOMÍA, PLANIFICACIÓN Y DESARROLLO"/>
    <s v="0018 - SISTEMA ÚNICO DE BENEFICIARIOS"/>
    <s v="4 - SERVICIOS SOCIALES"/>
    <s v="4.5 - Protección social"/>
    <s v="4.5.10 - Asistencia social"/>
    <s v="2.2 - CONTRATACIÓN DE SERVICIOS"/>
    <s v="2.2.9 - OTRAS CONTRATACIONES DE SERVICIOS"/>
    <s v="N"/>
    <s v="00 - N/A"/>
    <s v="10 - FONDO GENERAL"/>
    <s v="(en blanco)"/>
    <s v="99 - MULTIPROVINCIAL"/>
    <n v="2900000"/>
    <n v="350624.66000000003"/>
  </r>
  <r>
    <s v="2024"/>
    <x v="0"/>
    <x v="0"/>
    <x v="0"/>
    <x v="0"/>
    <s v="2 - Poder Ejecutivo"/>
    <s v="0220 - MINISTERIO DE ECONOMÍA, PLANIFICACIÓN Y DESARROLLO"/>
    <s v="0018 - SISTEMA ÚNICO DE BENEFICIARIOS"/>
    <s v="4 - SERVICIOS SOCIALES"/>
    <s v="4.5 - Protección social"/>
    <s v="4.5.10 - Asistencia social"/>
    <s v="2.3 - MATERIALES Y SUMINISTROS"/>
    <s v="2.3.1 - ALIMENTOS Y PRODUCTOS AGROFORESTALES"/>
    <s v="N"/>
    <s v="00 - N/A"/>
    <s v="10 - FONDO GENERAL"/>
    <s v="(en blanco)"/>
    <s v="99 - MULTIPROVINCIAL"/>
    <n v="665000"/>
    <n v="15468.2"/>
  </r>
  <r>
    <s v="2024"/>
    <x v="0"/>
    <x v="0"/>
    <x v="0"/>
    <x v="0"/>
    <s v="2 - Poder Ejecutivo"/>
    <s v="0220 - MINISTERIO DE ECONOMÍA, PLANIFICACIÓN Y DESARROLLO"/>
    <s v="0018 - SISTEMA ÚNICO DE BENEFICIARIOS"/>
    <s v="4 - SERVICIOS SOCIALES"/>
    <s v="4.5 - Protección social"/>
    <s v="4.5.10 - Asistencia social"/>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s v="4 - SERVICIOS SOCIALES"/>
    <s v="4.5 - Protección social"/>
    <s v="4.5.10 - Asistencia social"/>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s v="4 - SERVICIOS SOCIALES"/>
    <s v="4.5 - Protección social"/>
    <s v="4.5.10 - Asistencia social"/>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s v="4 - SERVICIOS SOCIALES"/>
    <s v="4.5 - Protección social"/>
    <s v="4.5.10 - Asistencia social"/>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s v="4 - SERVICIOS SOCIALES"/>
    <s v="4.5 - Protección social"/>
    <s v="4.5.10 - Asistencia social"/>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s v="4 - SERVICIOS SOCIALES"/>
    <s v="4.5 - Protección social"/>
    <s v="4.5.10 - Asistencia social"/>
    <s v="2.3 - MATERIALES Y SUMINISTROS"/>
    <s v="2.3.7 - COMBUSTIBLES, LUBRICANTES, PRODUCTOS QUÍMICOS Y CONEXOS"/>
    <s v="N"/>
    <s v="00 - N/A"/>
    <s v="10 - FONDO GENERAL"/>
    <s v="(en blanco)"/>
    <s v="99 - MULTIPROVINCIAL"/>
    <n v="11100000"/>
    <n v="715604"/>
  </r>
  <r>
    <s v="2024"/>
    <x v="0"/>
    <x v="0"/>
    <x v="0"/>
    <x v="0"/>
    <s v="2 - Poder Ejecutivo"/>
    <s v="0220 - MINISTERIO DE ECONOMÍA, PLANIFICACIÓN Y DESARROLLO"/>
    <s v="0018 - SISTEMA ÚNICO DE BENEFICIARIOS"/>
    <s v="4 - SERVICIOS SOCIALES"/>
    <s v="4.5 - Protección social"/>
    <s v="4.5.10 - Asistencia social"/>
    <s v="2.3 - MATERIALES Y SUMINISTROS"/>
    <s v="2.3.9 - PRODUCTOS Y ÚTILES VARIOS"/>
    <s v="N"/>
    <s v="00 - N/A"/>
    <s v="10 - FONDO GENERAL"/>
    <s v="(en blanco)"/>
    <s v="99 - MULTIPROVINCIAL"/>
    <n v="1900000"/>
    <n v="116872.20000000001"/>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1 - REMUNERACIONES"/>
    <s v="N"/>
    <s v="00 - N/A"/>
    <s v="10 - FONDO GENERAL"/>
    <s v="(en blanco)"/>
    <s v="01 - DISTRITO NACIONAL"/>
    <n v="285984759"/>
    <n v="2010120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17501000"/>
    <n v="930200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2 - SOBRESUELDOS"/>
    <s v="N"/>
    <s v="00 - N/A"/>
    <s v="10 - FONDO GENERAL"/>
    <s v="(en blanco)"/>
    <s v="01 - DISTRITO NACIONAL"/>
    <n v="72347440"/>
    <n v="1593891.91"/>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2 - SOBRESUELDOS"/>
    <s v="N"/>
    <s v="00 - N/A"/>
    <s v="10 - FONDO GENERAL"/>
    <s v="(en blanco)"/>
    <s v="99 - MULTIPROVINCIAL"/>
    <n v="27019000"/>
    <n v="19750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40222061"/>
    <n v="2989247.83"/>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3232534"/>
    <n v="1381956.55"/>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1 - SERVICIOS BÁSICOS"/>
    <s v="N"/>
    <s v="00 - N/A"/>
    <s v="10 - FONDO GENERAL"/>
    <s v="(en blanco)"/>
    <s v="01 - DISTRITO NACIONAL"/>
    <n v="20100000"/>
    <n v="1821482.02"/>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3 - VIÁTICOS"/>
    <s v="N"/>
    <s v="00 - N/A"/>
    <s v="10 - FONDO GENERAL"/>
    <s v="(en blanco)"/>
    <s v="01 - DISTRITO NACIONAL"/>
    <n v="11800000"/>
    <n v="58183.79"/>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5 - ALQUILERES Y RENTAS"/>
    <s v="N"/>
    <s v="00 - N/A"/>
    <s v="10 - FONDO GENERAL"/>
    <s v="(en blanco)"/>
    <s v="01 - DISTRITO NACIONAL"/>
    <n v="7220000"/>
    <n v="125868.95"/>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6 - SEGUROS"/>
    <s v="N"/>
    <s v="00 - N/A"/>
    <s v="10 - FONDO GENERAL"/>
    <s v="(en blanco)"/>
    <s v="01 - DISTRITO NACIONAL"/>
    <n v="24250000"/>
    <n v="1792030.8199999998"/>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2200000"/>
    <n v="261269.66999999998"/>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61293450"/>
    <n v="7434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6300000"/>
    <n v="55000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2750000"/>
    <n v="9916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9150000"/>
    <n v="1186000"/>
  </r>
  <r>
    <s v="2024"/>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5750000"/>
    <n v="91609.3"/>
  </r>
  <r>
    <s v="2024"/>
    <x v="0"/>
    <x v="0"/>
    <x v="0"/>
    <x v="0"/>
    <s v="2 - Poder Ejecutivo"/>
    <s v="0221 - MINISTERIO DE ADMINISTRACIÓN PÚBLICA"/>
    <s v="0001 - MINISTERIO DE ADMINISTRACION PUBLIC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1 - REMUNERACIONES"/>
    <s v="N"/>
    <s v="00 - N/A"/>
    <s v="10 - FONDO GENERAL"/>
    <s v="(en blanco)"/>
    <s v="01 - DISTRITO NACIONAL"/>
    <n v="71451232"/>
    <n v="5486948.3399999999"/>
  </r>
  <r>
    <s v="2024"/>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1 - REMUNERACIONES"/>
    <s v="N"/>
    <s v="00 - N/A"/>
    <s v="10 - FONDO GENERAL"/>
    <s v="(en blanco)"/>
    <s v="99 - MULTIPROVINCIAL"/>
    <n v="44613019"/>
    <n v="2418950"/>
  </r>
  <r>
    <s v="2024"/>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2 - SOBRESUELDOS"/>
    <s v="N"/>
    <s v="00 - N/A"/>
    <s v="10 - FONDO GENERAL"/>
    <s v="(en blanco)"/>
    <s v="01 - DISTRITO NACIONAL"/>
    <n v="18980890"/>
    <n v="248000"/>
  </r>
  <r>
    <s v="2024"/>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5 - CONTRIBUCIONES A LA SEGURIDAD SOCIAL"/>
    <s v="N"/>
    <s v="00 - N/A"/>
    <s v="10 - FONDO GENERAL"/>
    <s v="(en blanco)"/>
    <s v="01 - DISTRITO NACIONAL"/>
    <n v="10158409"/>
    <n v="818577.01"/>
  </r>
  <r>
    <s v="2024"/>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5 - CONTRIBUCIONES A LA SEGURIDAD SOCIAL"/>
    <s v="N"/>
    <s v="00 - N/A"/>
    <s v="10 - FONDO GENERAL"/>
    <s v="(en blanco)"/>
    <s v="99 - MULTIPROVINCIAL"/>
    <n v="6439664"/>
    <n v="369303.24"/>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1 - SERVICIOS BÁSICOS"/>
    <s v="N"/>
    <s v="00 - N/A"/>
    <s v="10 - FONDO GENERAL"/>
    <s v="(en blanco)"/>
    <s v="01 - DISTRITO NACIONAL"/>
    <n v="14901235"/>
    <n v="837975.6"/>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5 - ALQUILERES Y RENTAS"/>
    <s v="N"/>
    <s v="00 - N/A"/>
    <s v="10 - FONDO GENERAL"/>
    <s v="(en blanco)"/>
    <s v="01 - DISTRITO NACIONAL"/>
    <n v="6112537"/>
    <n v="33866"/>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6 - SEGUROS"/>
    <s v="N"/>
    <s v="00 - N/A"/>
    <s v="10 - FONDO GENERAL"/>
    <s v="(en blanco)"/>
    <s v="01 - DISTRITO NACIONAL"/>
    <n v="12846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12314720"/>
    <n v="1020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9 - OTRAS CONTRATACIONES DE SERVICIOS"/>
    <s v="N"/>
    <s v="00 - N/A"/>
    <s v="10 - FONDO GENERAL"/>
    <s v="(en blanco)"/>
    <s v="01 - DISTRITO NACIONAL"/>
    <n v="754000"/>
    <n v="22610"/>
  </r>
  <r>
    <s v="2024"/>
    <x v="0"/>
    <x v="0"/>
    <x v="0"/>
    <x v="0"/>
    <s v="2 - Poder Ejecutivo"/>
    <s v="0221 - MINISTERIO DE ADMINISTRACIÓN PÚBLICA"/>
    <s v="0002 - INSTITUTO NACIONAL DE ADMINISTRACION PUBLICA"/>
    <s v="4 - SERVICIOS SOCIALES"/>
    <s v="4.4 - Educación"/>
    <s v="4.4.09 - Enseñanza no atribuible a ningún nivel"/>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1 - ALIMENTOS Y PRODUCTOS AGROFORESTALES"/>
    <s v="N"/>
    <s v="00 - N/A"/>
    <s v="10 - FONDO GENERAL"/>
    <s v="(en blanco)"/>
    <s v="01 - DISTRITO NACIONAL"/>
    <n v="366253"/>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7 - COMBUSTIBLES, LUBRICANTES, PRODUCTOS QUÍMICOS Y CONEXOS"/>
    <s v="N"/>
    <s v="00 - N/A"/>
    <s v="10 - FONDO GENERAL"/>
    <s v="(en blanco)"/>
    <s v="01 - DISTRITO NACIONAL"/>
    <n v="4604000"/>
    <n v="0"/>
  </r>
  <r>
    <s v="2024"/>
    <x v="0"/>
    <x v="0"/>
    <x v="0"/>
    <x v="0"/>
    <s v="2 - Poder Ejecutivo"/>
    <s v="0221 - MINISTERIO DE ADMINISTRACIÓN PÚBLICA"/>
    <s v="0002 - INSTITUTO NACIONAL DE ADMINISTRACION PUBLICA"/>
    <s v="4 - SERVICIOS SOCIALES"/>
    <s v="4.4 - Educación"/>
    <s v="4.4.09 - Enseñanza no atribuible a ningún nivel"/>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1 - REMUNERACIONES"/>
    <s v="N"/>
    <s v="00 - N/A"/>
    <s v="10 - FONDO GENERAL"/>
    <s v="(en blanco)"/>
    <s v="01 - DISTRITO NACIONAL"/>
    <n v="486783353"/>
    <n v="28721717.369999997"/>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1 - REMUNERACIONES"/>
    <s v="N"/>
    <s v="00 - N/A"/>
    <s v="10 - FONDO GENERAL"/>
    <s v="(en blanco)"/>
    <s v="99 - MULTIPROVINCIAL"/>
    <n v="77099496"/>
    <n v="6486943.2000000002"/>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2 - SOBRESUELDOS"/>
    <s v="N"/>
    <s v="00 - N/A"/>
    <s v="10 - FONDO GENERAL"/>
    <s v="(en blanco)"/>
    <s v="99 - MULTIPROVINCIAL"/>
    <n v="29280996"/>
    <n v="1547466.67"/>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5 - CONTRIBUCIONES A LA SEGURIDAD SOCIAL"/>
    <s v="N"/>
    <s v="00 - N/A"/>
    <s v="10 - FONDO GENERAL"/>
    <s v="(en blanco)"/>
    <s v="01 - DISTRITO NACIONAL"/>
    <n v="46801200"/>
    <n v="4194353.8099999996"/>
  </r>
  <r>
    <s v="2024"/>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5 - CONTRIBUCIONES A LA SEGURIDAD SOCIAL"/>
    <s v="N"/>
    <s v="00 - N/A"/>
    <s v="10 - FONDO GENERAL"/>
    <s v="(en blanco)"/>
    <s v="99 - MULTIPROVINCIAL"/>
    <n v="18257628"/>
    <n v="903454.03"/>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1 - SERVICIOS BÁSICOS"/>
    <s v="N"/>
    <s v="00 - N/A"/>
    <s v="10 - FONDO GENERAL"/>
    <s v="(en blanco)"/>
    <s v="99 - MULTIPROVINCIAL"/>
    <n v="73459339"/>
    <n v="10059799.880000001"/>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2 - PUBLICIDAD, IMPRESIÓN Y ENCUADERNACIÓN"/>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5 - ALQUILERES Y RENTAS"/>
    <s v="N"/>
    <s v="00 - N/A"/>
    <s v="10 - FONDO GENERAL"/>
    <s v="(en blanco)"/>
    <s v="99 - MULTIPROVINCIAL"/>
    <n v="225816780"/>
    <n v="18393535.59"/>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7 - SERVICIOS DE CONSERVACIÓN, REPARACIONES MENORES E INSTALACIONES TEMPORALE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8 - OTROS SERVICIOS NO INCLUIDOS EN CONCEPTOS ANTERIORE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9 - OTRAS CONTRATACIONES DE SERVICIOS"/>
    <s v="N"/>
    <s v="00 - N/A"/>
    <s v="10 - FONDO GENERAL"/>
    <s v="(en blanco)"/>
    <s v="99 - MULTIPROVINCIAL"/>
    <n v="0"/>
    <n v="209638.8"/>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1 - ALIMENTOS Y PRODUCTOS AGROFORESTALE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2 - TEXTILES Y VESTUARIO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3 - PAPEL, CARTÓN E IMPRESO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5 - CUERO, CAUCHO Y PLÁSTICO"/>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6 - PRODUCTOS DE MINERALES, METÁLICOS Y NO METÁLICOS"/>
    <s v="N"/>
    <s v="00 - N/A"/>
    <s v="10 - FONDO GENERAL"/>
    <s v="(en blanco)"/>
    <s v="99 - MULTIPROVINCIAL"/>
    <n v="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7 - COMBUSTIBLES, LUBRICANTES, PRODUCTOS QUÍMICOS Y CONEXOS"/>
    <s v="N"/>
    <s v="00 - N/A"/>
    <s v="10 - FONDO GENERAL"/>
    <s v="(en blanco)"/>
    <s v="99 - MULTIPROVINCIAL"/>
    <n v="10200000"/>
    <n v="0"/>
  </r>
  <r>
    <s v="2024"/>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2 - CONTRATACIÓN DE SERVICIOS"/>
    <s v="2.2.3 - VIÁTICOS"/>
    <s v="N"/>
    <s v="00 - N/A"/>
    <s v="10 - FONDO GENERAL"/>
    <s v="(en blanco)"/>
    <s v="99 - MULTIPROVINCIAL"/>
    <n v="50400"/>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s v="2 - SERVICIOS ECONÓMICOS"/>
    <s v="2.4 - Energía y combustible"/>
    <s v="2.4.03 - Combustible"/>
    <s v="2.1 - REMUNERACIONES Y CONTRIBUCIONES"/>
    <s v="2.1.1 - REMUNERACIONES"/>
    <s v="N"/>
    <s v="00 - N/A"/>
    <s v="10 - FONDO GENERAL"/>
    <s v="(en blanco)"/>
    <s v="99 - MULTIPROVINCIAL"/>
    <n v="14212008"/>
    <n v="685000"/>
  </r>
  <r>
    <s v="2024"/>
    <x v="0"/>
    <x v="0"/>
    <x v="0"/>
    <x v="0"/>
    <s v="2 - Poder Ejecutivo"/>
    <s v="0222 - MINISTERIO DE ENERGIA Y MINAS"/>
    <s v="0001 - MINISTERIO DE ENERGIA Y MINAS"/>
    <s v="2 - SERVICIOS ECONÓMICOS"/>
    <s v="2.4 - Energía y combustible"/>
    <s v="2.4.03 - Combustible"/>
    <s v="2.1 - REMUNERACIONES Y CONTRIBUCIONES"/>
    <s v="2.1.5 - CONTRIBUCIONES A LA SEGURIDAD SOCIAL"/>
    <s v="N"/>
    <s v="00 - N/A"/>
    <s v="10 - FONDO GENERAL"/>
    <s v="(en blanco)"/>
    <s v="99 - MULTIPROVINCIAL"/>
    <n v="1995116"/>
    <n v="93832.11"/>
  </r>
  <r>
    <s v="2024"/>
    <x v="0"/>
    <x v="0"/>
    <x v="0"/>
    <x v="0"/>
    <s v="2 - Poder Ejecutivo"/>
    <s v="0222 - MINISTERIO DE ENERGIA Y MINAS"/>
    <s v="0001 - MINISTERIO DE ENERGIA Y MINAS"/>
    <s v="2 - SERVICIOS ECONÓMICOS"/>
    <s v="2.4 - Energía y combustible"/>
    <s v="2.4.03 - Combustible"/>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s v="2 - SERVICIOS ECONÓMICOS"/>
    <s v="2.4 - Energía y combustible"/>
    <s v="2.4.08 - Energía eléctrica de fuentes nucleares"/>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s v="2 - SERVICIOS ECONÓMICOS"/>
    <s v="2.4 - Energía y combustible"/>
    <s v="2.4.08 - Energía eléctrica de fuentes nucleares"/>
    <s v="2.2 - CONTRATACIÓN DE SERVICIOS"/>
    <s v="2.2.3 - VIÁTICOS"/>
    <s v="N"/>
    <s v="00 - N/A"/>
    <s v="10 - FONDO GENERAL"/>
    <s v="(en blanco)"/>
    <s v="99 - MULTIPROVINCIAL"/>
    <n v="87300"/>
    <n v="0"/>
  </r>
  <r>
    <s v="2024"/>
    <x v="0"/>
    <x v="0"/>
    <x v="0"/>
    <x v="0"/>
    <s v="2 - Poder Ejecutivo"/>
    <s v="0222 - MINISTERIO DE ENERGIA Y MINAS"/>
    <s v="0001 - MINISTERIO DE ENERGIA Y MINAS"/>
    <s v="2 - SERVICIOS ECONÓMICOS"/>
    <s v="2.4 - Energía y combustible"/>
    <s v="2.4.08 - Energía eléctrica de fuentes nucleares"/>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s v="2 - SERVICIOS ECONÓMICOS"/>
    <s v="2.4 - Energía y combustible"/>
    <s v="2.4.08 - Energía eléctrica de fuentes nucleares"/>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s v="2 - SERVICIOS ECONÓMICOS"/>
    <s v="2.4 - Energía y combustible"/>
    <s v="2.4.08 - Energía eléctrica de fuentes nucleares"/>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s v="2 - SERVICIOS ECONÓMICOS"/>
    <s v="2.4 - Energía y combustible"/>
    <s v="2.4.08 - Energía eléctrica de fuentes nucleares"/>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1 - REMUNERACIONES"/>
    <s v="N"/>
    <s v="00 - N/A"/>
    <s v="10 - FONDO GENERAL"/>
    <s v="(en blanco)"/>
    <s v="99 - MULTIPROVINCIAL"/>
    <n v="784991622"/>
    <n v="56651339.190000005"/>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2 - SOBRESUELDOS"/>
    <s v="N"/>
    <s v="00 - N/A"/>
    <s v="10 - FONDO GENERAL"/>
    <s v="(en blanco)"/>
    <s v="99 - MULTIPROVINCIAL"/>
    <n v="171750640"/>
    <n v="328820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5 - CONTRIBUCIONES A LA SEGURIDAD SOCIAL"/>
    <s v="N"/>
    <s v="00 - N/A"/>
    <s v="10 - FONDO GENERAL"/>
    <s v="(en blanco)"/>
    <s v="99 - MULTIPROVINCIAL"/>
    <n v="102823553"/>
    <n v="8435115.1099999994"/>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1 - SERVICIOS BÁSICOS"/>
    <s v="N"/>
    <s v="00 - N/A"/>
    <s v="10 - FONDO GENERAL"/>
    <s v="(en blanco)"/>
    <s v="99 - MULTIPROVINCIAL"/>
    <n v="43428145"/>
    <n v="4596908.5900000008"/>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2 - PUBLICIDAD, IMPRESIÓN Y ENCUADERNACIÓN"/>
    <s v="N"/>
    <s v="00 - N/A"/>
    <s v="10 - FONDO GENERAL"/>
    <s v="(en blanco)"/>
    <s v="99 - MULTIPROVINCIAL"/>
    <n v="54687690"/>
    <n v="29904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3 - VIÁTICOS"/>
    <s v="N"/>
    <s v="00 - N/A"/>
    <s v="10 - FONDO GENERAL"/>
    <s v="(en blanco)"/>
    <s v="99 - MULTIPROVINCIAL"/>
    <n v="53610150"/>
    <n v="2193729.2400000002"/>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6 - SEGUROS"/>
    <s v="N"/>
    <s v="00 - N/A"/>
    <s v="10 - FONDO GENERAL"/>
    <s v="(en blanco)"/>
    <s v="99 - MULTIPROVINCIAL"/>
    <n v="44325265"/>
    <n v="4556526.9899999993"/>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8 - OTROS SERVICIOS NO INCLUIDOS EN CONCEPTOS ANTERIORES"/>
    <s v="N"/>
    <s v="00 - N/A"/>
    <s v="10 - FONDO GENERAL"/>
    <s v="(en blanco)"/>
    <s v="99 - MULTIPROVINCIAL"/>
    <n v="169457296"/>
    <n v="9358428.0299999993"/>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10 - FONDO GENERAL"/>
    <s v="(en blanco)"/>
    <s v="99 - MULTIPROVINCIAL"/>
    <n v="36570563"/>
    <n v="1617521.88"/>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65366400"/>
    <n v="3527000"/>
  </r>
  <r>
    <s v="2024"/>
    <x v="0"/>
    <x v="0"/>
    <x v="0"/>
    <x v="0"/>
    <s v="2 - Poder Ejecutivo"/>
    <s v="0222 - MINISTERIO DE ENERGIA Y MINAS"/>
    <s v="0001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9699869"/>
    <n v="523605.02999999997"/>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3 - VIÁTICOS"/>
    <s v="N"/>
    <s v="00 - N/A"/>
    <s v="10 - FONDO GENERAL"/>
    <s v="(en blanco)"/>
    <s v="99 - MULTIPROVINCIAL"/>
    <n v="1157800"/>
    <n v="0"/>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3 - VIÁTICOS"/>
    <s v="N"/>
    <s v="00 - N/A"/>
    <s v="10 - FONDO GENERAL"/>
    <s v="(en blanco)"/>
    <s v="99 - MULTIPROVINCIAL"/>
    <n v="11872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6 - SEGUROS"/>
    <s v="N"/>
    <s v="00 - N/A"/>
    <s v="10 - FONDO GENERAL"/>
    <s v="(en blanco)"/>
    <s v="99 - MULTIPROVINCIAL"/>
    <n v="18488"/>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s v="2 - SERVICIOS ECONÓMICOS"/>
    <s v="2.5 - Minería, manufactura y construcción"/>
    <s v="2.5.01 - Extracción de recursos minerales"/>
    <s v="2.1 - REMUNERACIONES Y CONTRIBUCIONES"/>
    <s v="2.1.1 - REMUNERACIONES"/>
    <s v="N"/>
    <s v="00 - N/A"/>
    <s v="10 - FONDO GENERAL"/>
    <s v="(en blanco)"/>
    <s v="99 - MULTIPROVINCIAL"/>
    <n v="115452882"/>
    <n v="8873911.6900000013"/>
  </r>
  <r>
    <s v="2024"/>
    <x v="0"/>
    <x v="0"/>
    <x v="0"/>
    <x v="0"/>
    <s v="2 - Poder Ejecutivo"/>
    <s v="0222 - MINISTERIO DE ENERGIA Y MINAS"/>
    <s v="0002 - DIRECCION GENERAL DE MINERIA"/>
    <s v="2 - SERVICIOS ECONÓMICOS"/>
    <s v="2.5 - Minería, manufactura y construcción"/>
    <s v="2.5.01 - Extracción de recursos minerales"/>
    <s v="2.1 - REMUNERACIONES Y CONTRIBUCIONES"/>
    <s v="2.1.2 - SOBRESUELDOS"/>
    <s v="N"/>
    <s v="00 - N/A"/>
    <s v="10 - FONDO GENERAL"/>
    <s v="(en blanco)"/>
    <s v="99 - MULTIPROVINCIAL"/>
    <n v="19848043"/>
    <n v="92000"/>
  </r>
  <r>
    <s v="2024"/>
    <x v="0"/>
    <x v="0"/>
    <x v="0"/>
    <x v="0"/>
    <s v="2 - Poder Ejecutivo"/>
    <s v="0222 - MINISTERIO DE ENERGIA Y MINAS"/>
    <s v="0002 - DIRECCION GENERAL DE MINERIA"/>
    <s v="2 - SERVICIOS ECONÓMICOS"/>
    <s v="2.5 - Minería, manufactura y construcción"/>
    <s v="2.5.01 - Extracción de recursos minerales"/>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s v="2 - SERVICIOS ECONÓMICOS"/>
    <s v="2.5 - Minería, manufactura y construcción"/>
    <s v="2.5.01 - Extracción de recursos minerales"/>
    <s v="2.1 - REMUNERACIONES Y CONTRIBUCIONES"/>
    <s v="2.1.5 - CONTRIBUCIONES A LA SEGURIDAD SOCIAL"/>
    <s v="N"/>
    <s v="00 - N/A"/>
    <s v="10 - FONDO GENERAL"/>
    <s v="(en blanco)"/>
    <s v="99 - MULTIPROVINCIAL"/>
    <n v="16086132"/>
    <n v="1340507.33"/>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1 - SERVICIOS BÁSICOS"/>
    <s v="N"/>
    <s v="00 - N/A"/>
    <s v="10 - FONDO GENERAL"/>
    <s v="(en blanco)"/>
    <s v="99 - MULTIPROVINCIAL"/>
    <n v="3186568"/>
    <n v="221409.29"/>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3 - VIÁTICOS"/>
    <s v="N"/>
    <s v="00 - N/A"/>
    <s v="10 - FONDO GENERAL"/>
    <s v="(en blanco)"/>
    <s v="99 - MULTIPROVINCIAL"/>
    <n v="3500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6 - SEGUROS"/>
    <s v="N"/>
    <s v="00 - N/A"/>
    <s v="10 - FONDO GENERAL"/>
    <s v="(en blanco)"/>
    <s v="99 - MULTIPROVINCIAL"/>
    <n v="2352538"/>
    <n v="111685.84"/>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772265"/>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s v="1 - SERVICIOS  GENERALES"/>
    <s v="1.1 - Administración general"/>
    <s v="1.1.05 - Gestión de la administración general para transversalizar el enfoque de género"/>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s v="3 - PROTECCIÓN DEL MEDIO AMBIENTE"/>
    <s v="3.3 - Cambio Climático"/>
    <s v="3.3.06 - Respuesta y recuperación de desastres climáticos"/>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s v="3 - PROTECCIÓN DEL MEDIO AMBIENTE"/>
    <s v="3.3 - Cambio Climático"/>
    <s v="3.3.06 - Respuesta y recuperación de desastres climáticos"/>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s v="3 - PROTECCIÓN DEL MEDIO AMBIENTE"/>
    <s v="3.3 - Cambio Climático"/>
    <s v="3.3.06 - Respuesta y recuperación de desastres climáticos"/>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s v="3 - PROTECCIÓN DEL MEDIO AMBIENTE"/>
    <s v="3.3 - Cambio Climático"/>
    <s v="3.3.06 - Respuesta y recuperación de desastres climáticos"/>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1 - REMUNERACIONES"/>
    <s v="N"/>
    <s v="00 - N/A"/>
    <s v="10 - FONDO GENERAL"/>
    <s v="(en blanco)"/>
    <s v="99 - MULTIPROVINCIAL"/>
    <n v="1341045882"/>
    <n v="91732924.5"/>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2 - SOBRESUELDOS"/>
    <s v="N"/>
    <s v="00 - N/A"/>
    <s v="10 - FONDO GENERAL"/>
    <s v="(en blanco)"/>
    <s v="99 - MULTIPROVINCIAL"/>
    <n v="162367647"/>
    <n v="5343500"/>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61423796"/>
    <n v="13985789.239999998"/>
  </r>
  <r>
    <s v="2024"/>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1 - SERVICIOS BÁSICOS"/>
    <s v="N"/>
    <s v="00 - N/A"/>
    <s v="10 - FONDO GENERAL"/>
    <s v="(en blanco)"/>
    <s v="99 - MULTIPROVINCIAL"/>
    <n v="50900000"/>
    <n v="3351577.32"/>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62860000"/>
    <n v="27692119.43"/>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2 - PUBLICIDAD, IMPRESIÓN Y ENCUADERNACIÓN"/>
    <s v="N"/>
    <s v="00 - N/A"/>
    <s v="20 - FONDOS CON DESTINO ESPECÍFICO"/>
    <s v="(en blanco)"/>
    <s v="99 - MULTIPROVINCIAL"/>
    <n v="63605000"/>
    <n v="255470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3505000"/>
    <n v="34952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4 - TRANSPORTE Y ALMACENAJE"/>
    <s v="N"/>
    <s v="00 - N/A"/>
    <s v="20 - FONDOS CON DESTINO ESPECÍFICO"/>
    <s v="(en blanco)"/>
    <s v="99 - MULTIPROVINCIAL"/>
    <n v="16810000"/>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5 - ALQUILERES Y RENTAS"/>
    <s v="N"/>
    <s v="00 - N/A"/>
    <s v="10 - FONDO GENERAL"/>
    <s v="(en blanco)"/>
    <s v="99 - MULTIPROVINCIAL"/>
    <n v="145730000"/>
    <n v="7464507.2000000011"/>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6 - SEGUROS"/>
    <s v="N"/>
    <s v="00 - N/A"/>
    <s v="10 - FONDO GENERAL"/>
    <s v="(en blanco)"/>
    <s v="99 - MULTIPROVINCIAL"/>
    <n v="61010000"/>
    <n v="3800315.67"/>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2870000"/>
    <n v="127829.29"/>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7 - SERVICIOS DE CONSERVACIÓN, REPARACIONES MENORES E INSTALACIONES TEMPORALES"/>
    <s v="N"/>
    <s v="00 - N/A"/>
    <s v="20 - FONDOS CON DESTINO ESPECÍFICO"/>
    <s v="(en blanco)"/>
    <s v="99 - MULTIPROVINCIAL"/>
    <n v="85092636"/>
    <n v="510702.39"/>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49090000"/>
    <n v="1941232.41"/>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113145000"/>
    <n v="4149642.12"/>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26500000"/>
    <n v="6565875.9900000002"/>
  </r>
  <r>
    <s v="2024"/>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203629"/>
    <n v="491955.4"/>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2 - TEXTILES Y VESTUARIOS"/>
    <s v="N"/>
    <s v="00 - N/A"/>
    <s v="10 - FONDO GENERAL"/>
    <s v="(en blanco)"/>
    <s v="99 - MULTIPROVINCIAL"/>
    <n v="201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2 - TEXTILES Y VESTUARIOS"/>
    <s v="N"/>
    <s v="00 - N/A"/>
    <s v="20 - FONDOS CON DESTINO ESPECÍFICO"/>
    <s v="(en blanco)"/>
    <s v="99 - MULTIPROVINCIAL"/>
    <n v="210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5 - CUERO, CAUCHO Y PLÁSTICO"/>
    <s v="N"/>
    <s v="00 - N/A"/>
    <s v="20 - FONDOS CON DESTINO ESPECÍFICO"/>
    <s v="(en blanco)"/>
    <s v="99 - MULTIPROVINCIAL"/>
    <n v="1010000"/>
    <n v="0"/>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150000"/>
    <n v="155897.11000000002"/>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12330000"/>
    <n v="633577.46"/>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51540000"/>
    <n v="351341.97"/>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10 - FONDO GENERAL"/>
    <s v="(en blanco)"/>
    <s v="99 - MULTIPROVINCIAL"/>
    <n v="4665000"/>
    <n v="1050690.77"/>
  </r>
  <r>
    <s v="2024"/>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12180000"/>
    <n v="343247.07"/>
  </r>
  <r>
    <s v="2024"/>
    <x v="0"/>
    <x v="0"/>
    <x v="0"/>
    <x v="0"/>
    <s v="2 - Poder Ejecutivo"/>
    <s v="0999 - ADMINISTRACION DE OBLIGACIONES DEL TESORO NACIONAL"/>
    <s v="0001 - MINISTERIO DE HACIENDA (OBLIGACIONES DEL TESORO)"/>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41165.47"/>
  </r>
  <r>
    <s v="2024"/>
    <x v="0"/>
    <x v="0"/>
    <x v="0"/>
    <x v="0"/>
    <s v="3 - Poder Judicial"/>
    <s v="0301 - PODER JUDICIAL"/>
    <s v="0001 - CONSEJO DEL PODER JUDICIAL"/>
    <s v="1 - SERVICIOS  GENERALES"/>
    <s v="1.4 - Justicia, orden público y seguridad"/>
    <s v="1.4.03 - Administración y servicios de justicia"/>
    <s v="2.1 - REMUNERACIONES Y CONTRIBUCIONES"/>
    <s v="2.1.1 - REMUNERACIONES"/>
    <s v="N"/>
    <s v="00 - N/A"/>
    <s v="10 - FONDO GENERAL"/>
    <s v="(en blanco)"/>
    <s v="99 - MULTIPROVINCIAL"/>
    <n v="5373894177"/>
    <n v="902739544.33000004"/>
  </r>
  <r>
    <s v="2024"/>
    <x v="0"/>
    <x v="0"/>
    <x v="0"/>
    <x v="0"/>
    <s v="3 - Poder Judicial"/>
    <s v="0301 - PODER JUDICIAL"/>
    <s v="0001 - CONSEJO DEL PODER JUDICIAL"/>
    <s v="1 - SERVICIOS  GENERALES"/>
    <s v="1.4 - Justicia, orden público y seguridad"/>
    <s v="1.4.03 - Administración y servicios de justicia"/>
    <s v="2.1 - REMUNERACIONES Y CONTRIBUCIONES"/>
    <s v="2.1.2 - SOBRESUELDOS"/>
    <s v="N"/>
    <s v="00 - N/A"/>
    <s v="10 - FONDO GENERAL"/>
    <s v="(en blanco)"/>
    <s v="99 - MULTIPROVINCIAL"/>
    <n v="919352460"/>
    <n v="69980286"/>
  </r>
  <r>
    <s v="2024"/>
    <x v="0"/>
    <x v="0"/>
    <x v="0"/>
    <x v="0"/>
    <s v="3 - Poder Judicial"/>
    <s v="0301 - PODER JUDICIAL"/>
    <s v="0001 - CONSEJO DEL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29336322"/>
    <n v="37366638.560000002"/>
  </r>
  <r>
    <s v="2024"/>
    <x v="0"/>
    <x v="0"/>
    <x v="0"/>
    <x v="0"/>
    <s v="3 - Poder Judicial"/>
    <s v="0301 - PODER JUDICIAL"/>
    <s v="0001 - CONSEJO DEL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0"/>
    <n v="69354117.930000007"/>
  </r>
  <r>
    <s v="2024"/>
    <x v="0"/>
    <x v="0"/>
    <x v="0"/>
    <x v="0"/>
    <s v="3 - Poder Judicial"/>
    <s v="0301 - PODER JUDICIAL"/>
    <s v="0001 - CONSEJO DEL PODER JUDICIAL"/>
    <s v="1 - SERVICIOS  GENERALES"/>
    <s v="1.4 - Justicia, orden público y seguridad"/>
    <s v="1.4.03 - Administración y servicios de justicia"/>
    <s v="2.2 - CONTRATACIÓN DE SERVICIOS"/>
    <s v="2.2.1 - SERVICIOS BÁSICOS"/>
    <s v="N"/>
    <s v="00 - N/A"/>
    <s v="10 - FONDO GENERAL"/>
    <s v="(en blanco)"/>
    <s v="99 - MULTIPROVINCIAL"/>
    <n v="339277682"/>
    <n v="57123834"/>
  </r>
  <r>
    <s v="2024"/>
    <x v="0"/>
    <x v="0"/>
    <x v="0"/>
    <x v="0"/>
    <s v="3 - Poder Judicial"/>
    <s v="0301 - PODER JUDICIAL"/>
    <s v="0001 - CONSEJO DEL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6936592"/>
    <n v="1082494"/>
  </r>
  <r>
    <s v="2024"/>
    <x v="0"/>
    <x v="0"/>
    <x v="0"/>
    <x v="0"/>
    <s v="3 - Poder Judicial"/>
    <s v="0301 - PODER JUDICIAL"/>
    <s v="0001 - CONSEJO DEL PODER JUDICIAL"/>
    <s v="1 - SERVICIOS  GENERALES"/>
    <s v="1.4 - Justicia, orden público y seguridad"/>
    <s v="1.4.03 - Administración y servicios de justicia"/>
    <s v="2.2 - CONTRATACIÓN DE SERVICIOS"/>
    <s v="2.2.3 - VIÁTICOS"/>
    <s v="N"/>
    <s v="00 - N/A"/>
    <s v="10 - FONDO GENERAL"/>
    <s v="(en blanco)"/>
    <s v="99 - MULTIPROVINCIAL"/>
    <n v="32875427"/>
    <n v="4858991.42"/>
  </r>
  <r>
    <s v="2024"/>
    <x v="0"/>
    <x v="0"/>
    <x v="0"/>
    <x v="0"/>
    <s v="3 - Poder Judicial"/>
    <s v="0301 - PODER JUDICIAL"/>
    <s v="0001 - CONSEJO DEL PODER JUDICIAL"/>
    <s v="1 - SERVICIOS  GENERALES"/>
    <s v="1.4 - Justicia, orden público y seguridad"/>
    <s v="1.4.03 - Administración y servicios de justicia"/>
    <s v="2.2 - CONTRATACIÓN DE SERVICIOS"/>
    <s v="2.2.4 - TRANSPORTE Y ALMACENAJE"/>
    <s v="N"/>
    <s v="00 - N/A"/>
    <s v="10 - FONDO GENERAL"/>
    <s v="(en blanco)"/>
    <s v="99 - MULTIPROVINCIAL"/>
    <n v="20336959"/>
    <n v="2842464.26"/>
  </r>
  <r>
    <s v="2024"/>
    <x v="0"/>
    <x v="0"/>
    <x v="0"/>
    <x v="0"/>
    <s v="3 - Poder Judicial"/>
    <s v="0301 - PODER JUDICIAL"/>
    <s v="0001 - CONSEJO DEL PODER JUDICIAL"/>
    <s v="1 - SERVICIOS  GENERALES"/>
    <s v="1.4 - Justicia, orden público y seguridad"/>
    <s v="1.4.03 - Administración y servicios de justicia"/>
    <s v="2.2 - CONTRATACIÓN DE SERVICIOS"/>
    <s v="2.2.5 - ALQUILERES Y RENTAS"/>
    <s v="N"/>
    <s v="00 - N/A"/>
    <s v="10 - FONDO GENERAL"/>
    <s v="(en blanco)"/>
    <s v="99 - MULTIPROVINCIAL"/>
    <n v="136443528"/>
    <n v="19178412.079999998"/>
  </r>
  <r>
    <s v="2024"/>
    <x v="0"/>
    <x v="0"/>
    <x v="0"/>
    <x v="0"/>
    <s v="3 - Poder Judicial"/>
    <s v="0301 - PODER JUDICIAL"/>
    <s v="0001 - CONSEJO DEL PODER JUDICIAL"/>
    <s v="1 - SERVICIOS  GENERALES"/>
    <s v="1.4 - Justicia, orden público y seguridad"/>
    <s v="1.4.03 - Administración y servicios de justicia"/>
    <s v="2.2 - CONTRATACIÓN DE SERVICIOS"/>
    <s v="2.2.6 - SEGUROS"/>
    <s v="N"/>
    <s v="00 - N/A"/>
    <s v="10 - FONDO GENERAL"/>
    <s v="(en blanco)"/>
    <s v="99 - MULTIPROVINCIAL"/>
    <n v="548095754"/>
    <n v="91388862"/>
  </r>
  <r>
    <s v="2024"/>
    <x v="0"/>
    <x v="0"/>
    <x v="0"/>
    <x v="0"/>
    <s v="3 - Poder Judicial"/>
    <s v="0301 - PODER JUDICIAL"/>
    <s v="0001 - CONSEJO DEL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78862813"/>
    <n v="10847255.42"/>
  </r>
  <r>
    <s v="2024"/>
    <x v="0"/>
    <x v="0"/>
    <x v="0"/>
    <x v="0"/>
    <s v="3 - Poder Judicial"/>
    <s v="0301 - PODER JUDICIAL"/>
    <s v="0001 - CONSEJO DEL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32134841"/>
    <n v="46163139.399999991"/>
  </r>
  <r>
    <s v="2024"/>
    <x v="0"/>
    <x v="0"/>
    <x v="0"/>
    <x v="0"/>
    <s v="3 - Poder Judicial"/>
    <s v="0301 - PODER JUDICIAL"/>
    <s v="0001 - CONSEJO DEL PODER JUDICIAL"/>
    <s v="1 - SERVICIOS  GENERALES"/>
    <s v="1.4 - Justicia, orden público y seguridad"/>
    <s v="1.4.03 - Administración y servicios de justicia"/>
    <s v="2.2 - CONTRATACIÓN DE SERVICIOS"/>
    <s v="2.2.9 - OTRAS CONTRATACIONES DE SERVICIOS"/>
    <s v="N"/>
    <s v="00 - N/A"/>
    <s v="10 - FONDO GENERAL"/>
    <s v="(en blanco)"/>
    <s v="99 - MULTIPROVINCIAL"/>
    <n v="60183770"/>
    <n v="10900628.75"/>
  </r>
  <r>
    <s v="2024"/>
    <x v="0"/>
    <x v="0"/>
    <x v="0"/>
    <x v="0"/>
    <s v="3 - Poder Judicial"/>
    <s v="0301 - PODER JUDICIAL"/>
    <s v="0001 - CONSEJO DEL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2720338"/>
    <n v="3725147"/>
  </r>
  <r>
    <s v="2024"/>
    <x v="0"/>
    <x v="0"/>
    <x v="0"/>
    <x v="0"/>
    <s v="3 - Poder Judicial"/>
    <s v="0301 - PODER JUDICIAL"/>
    <s v="0001 - CONSEJO DEL PODER JUDICIAL"/>
    <s v="1 - SERVICIOS  GENERALES"/>
    <s v="1.4 - Justicia, orden público y seguridad"/>
    <s v="1.4.03 - Administración y servicios de justicia"/>
    <s v="2.3 - MATERIALES Y SUMINISTROS"/>
    <s v="2.3.2 - TEXTILES Y VESTUARIOS"/>
    <s v="N"/>
    <s v="00 - N/A"/>
    <s v="10 - FONDO GENERAL"/>
    <s v="(en blanco)"/>
    <s v="99 - MULTIPROVINCIAL"/>
    <n v="6809970"/>
    <n v="929505"/>
  </r>
  <r>
    <s v="2024"/>
    <x v="0"/>
    <x v="0"/>
    <x v="0"/>
    <x v="0"/>
    <s v="3 - Poder Judicial"/>
    <s v="0301 - PODER JUDICIAL"/>
    <s v="0001 - CONSEJO DEL PODER JUDICIAL"/>
    <s v="1 - SERVICIOS  GENERALES"/>
    <s v="1.4 - Justicia, orden público y seguridad"/>
    <s v="1.4.03 - Administración y servicios de justicia"/>
    <s v="2.3 - MATERIALES Y SUMINISTROS"/>
    <s v="2.3.3 - PAPEL, CARTÓN E IMPRESOS"/>
    <s v="N"/>
    <s v="00 - N/A"/>
    <s v="10 - FONDO GENERAL"/>
    <s v="(en blanco)"/>
    <s v="99 - MULTIPROVINCIAL"/>
    <n v="29169905"/>
    <n v="2141080.2599999998"/>
  </r>
  <r>
    <s v="2024"/>
    <x v="0"/>
    <x v="0"/>
    <x v="0"/>
    <x v="0"/>
    <s v="3 - Poder Judicial"/>
    <s v="0301 - PODER JUDICIAL"/>
    <s v="0001 - CONSEJO DEL PODER JUDICIAL"/>
    <s v="1 - SERVICIOS  GENERALES"/>
    <s v="1.4 - Justicia, orden público y seguridad"/>
    <s v="1.4.03 - Administración y servicios de justicia"/>
    <s v="2.3 - MATERIALES Y SUMINISTROS"/>
    <s v="2.3.4 - PRODUCTOS FARMACÉUTICOS"/>
    <s v="N"/>
    <s v="00 - N/A"/>
    <s v="10 - FONDO GENERAL"/>
    <s v="(en blanco)"/>
    <s v="99 - MULTIPROVINCIAL"/>
    <n v="1145386"/>
    <n v="487215"/>
  </r>
  <r>
    <s v="2024"/>
    <x v="0"/>
    <x v="0"/>
    <x v="0"/>
    <x v="0"/>
    <s v="3 - Poder Judicial"/>
    <s v="0301 - PODER JUDICIAL"/>
    <s v="0001 - CONSEJO DEL PODER JUDICIAL"/>
    <s v="1 - SERVICIOS  GENERALES"/>
    <s v="1.4 - Justicia, orden público y seguridad"/>
    <s v="1.4.03 - Administración y servicios de justicia"/>
    <s v="2.3 - MATERIALES Y SUMINISTROS"/>
    <s v="2.3.5 - CUERO, CAUCHO Y PLÁSTICO"/>
    <s v="N"/>
    <s v="00 - N/A"/>
    <s v="10 - FONDO GENERAL"/>
    <s v="(en blanco)"/>
    <s v="99 - MULTIPROVINCIAL"/>
    <n v="5483696"/>
    <n v="949157"/>
  </r>
  <r>
    <s v="2024"/>
    <x v="0"/>
    <x v="0"/>
    <x v="0"/>
    <x v="0"/>
    <s v="3 - Poder Judicial"/>
    <s v="0301 - PODER JUDICIAL"/>
    <s v="0001 - CONSEJO DEL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27111"/>
    <n v="3401602"/>
  </r>
  <r>
    <s v="2024"/>
    <x v="0"/>
    <x v="0"/>
    <x v="0"/>
    <x v="0"/>
    <s v="3 - Poder Judicial"/>
    <s v="0301 - PODER JUDICIAL"/>
    <s v="0001 - CONSEJO DEL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0052081"/>
    <n v="8324309.9800000004"/>
  </r>
  <r>
    <s v="2024"/>
    <x v="0"/>
    <x v="0"/>
    <x v="0"/>
    <x v="0"/>
    <s v="3 - Poder Judicial"/>
    <s v="0301 - PODER JUDICIAL"/>
    <s v="0001 - CONSEJO DEL PODER JUDICIAL"/>
    <s v="1 - SERVICIOS  GENERALES"/>
    <s v="1.4 - Justicia, orden público y seguridad"/>
    <s v="1.4.03 - Administración y servicios de justicia"/>
    <s v="2.3 - MATERIALES Y SUMINISTROS"/>
    <s v="2.3.9 - PRODUCTOS Y ÚTILES VARIOS"/>
    <s v="N"/>
    <s v="00 - N/A"/>
    <s v="10 - FONDO GENERAL"/>
    <s v="(en blanco)"/>
    <s v="99 - MULTIPROVINCIAL"/>
    <n v="57418702"/>
    <n v="13414994.24"/>
  </r>
  <r>
    <s v="2024"/>
    <x v="0"/>
    <x v="0"/>
    <x v="0"/>
    <x v="0"/>
    <s v="3 - Poder Judicial"/>
    <s v="0301 - PODER JUDICIAL"/>
    <s v="0001 - CONSEJO DEL PODER JUDICIAL"/>
    <s v="1 - SERVICIOS  GENERALES"/>
    <s v="1.4 - Justicia, orden público y seguridad"/>
    <s v="1.4.03 - Administración y servicios de justicia"/>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5372980260"/>
    <n v="895496560"/>
  </r>
  <r>
    <s v="2024"/>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722087100"/>
    <n v="138791560"/>
  </r>
  <r>
    <s v="2024"/>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82980300"/>
    <n v="12666520"/>
  </r>
  <r>
    <s v="2024"/>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702920"/>
  </r>
  <r>
    <s v="2024"/>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144240000"/>
    <n v="27126889"/>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23892500"/>
    <n v="33635980"/>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324340300"/>
    <n v="53677526"/>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705315700"/>
    <n v="116332640"/>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2799200"/>
    <n v="362570"/>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325486600"/>
    <n v="54203290"/>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28311100"/>
    <n v="3948910"/>
  </r>
  <r>
    <s v="2024"/>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529704477"/>
    <n v="86085937"/>
  </r>
  <r>
    <s v="2024"/>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81965300"/>
    <n v="19833060"/>
  </r>
  <r>
    <s v="2024"/>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103830300"/>
    <n v="18227450"/>
  </r>
  <r>
    <s v="2024"/>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5070100"/>
    <n v="2481150"/>
  </r>
  <r>
    <s v="2024"/>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24755200"/>
    <n v="19661460"/>
  </r>
  <r>
    <s v="2024"/>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137125400"/>
    <n v="23061600"/>
  </r>
  <r>
    <s v="2024"/>
    <x v="0"/>
    <x v="0"/>
    <x v="0"/>
    <x v="0"/>
    <s v="4 - Junta Central Electoral"/>
    <s v="0401 - JUNTA CENTRAL ELECTORAL"/>
    <s v="0001 - JUNTA CENTRAL ELECTORAL"/>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8088200"/>
    <n v="1348020"/>
  </r>
  <r>
    <s v="2024"/>
    <x v="0"/>
    <x v="0"/>
    <x v="0"/>
    <x v="0"/>
    <s v="4 - Junta Central Electoral"/>
    <s v="0401 - JUNTA CENTRAL ELECTORAL"/>
    <s v="0001 - JUNTA CENTRAL ELECTORAL"/>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76700"/>
    <n v="7860"/>
  </r>
  <r>
    <s v="2024"/>
    <x v="0"/>
    <x v="0"/>
    <x v="0"/>
    <x v="0"/>
    <s v="4 - Junta Central Electoral"/>
    <s v="0401 - JUNTA CENTRAL ELECTORAL"/>
    <s v="0001 - JUNTA CENTRAL ELECTORAL"/>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216900"/>
    <n v="3614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1 - REMUNERACIONES"/>
    <s v="N"/>
    <s v="00 - N/A"/>
    <s v="10 - FONDO GENERAL"/>
    <s v="(en blanco)"/>
    <s v="99 - MULTIPROVINCIAL"/>
    <n v="716713203"/>
    <n v="118785532"/>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2 - SOBRESUELDOS"/>
    <s v="N"/>
    <s v="00 - N/A"/>
    <s v="10 - FONDO GENERAL"/>
    <s v="(en blanco)"/>
    <s v="99 - MULTIPROVINCIAL"/>
    <n v="299181301"/>
    <n v="10639419"/>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144888"/>
    <n v="1024148"/>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3912753"/>
    <n v="15652126"/>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1 - SERVICIOS BÁSICOS"/>
    <s v="N"/>
    <s v="00 - N/A"/>
    <s v="10 - FONDO GENERAL"/>
    <s v="(en blanco)"/>
    <s v="99 - MULTIPROVINCIAL"/>
    <n v="26559050"/>
    <n v="3901482"/>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5496379"/>
    <n v="3810606"/>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3 - VIÁTICOS"/>
    <s v="N"/>
    <s v="00 - N/A"/>
    <s v="10 - FONDO GENERAL"/>
    <s v="(en blanco)"/>
    <s v="99 - MULTIPROVINCIAL"/>
    <n v="47236498"/>
    <n v="7903235"/>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070327"/>
    <n v="22185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5 - ALQUILERES Y RENTAS"/>
    <s v="N"/>
    <s v="00 - N/A"/>
    <s v="10 - FONDO GENERAL"/>
    <s v="(en blanco)"/>
    <s v="99 - MULTIPROVINCIAL"/>
    <n v="49892039"/>
    <n v="3892787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6 - SEGUROS"/>
    <s v="N"/>
    <s v="00 - N/A"/>
    <s v="10 - FONDO GENERAL"/>
    <s v="(en blanco)"/>
    <s v="99 - MULTIPROVINCIAL"/>
    <n v="43544344"/>
    <n v="10170436"/>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0874263"/>
    <n v="1983313"/>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8643576"/>
    <n v="9587605"/>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700667"/>
    <n v="2033684"/>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972346"/>
    <n v="526118"/>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2 - TEXTILES Y VESTUARIOS"/>
    <s v="N"/>
    <s v="00 - N/A"/>
    <s v="10 - FONDO GENERAL"/>
    <s v="(en blanco)"/>
    <s v="99 - MULTIPROVINCIAL"/>
    <n v="1657527"/>
    <n v="770655"/>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3 - PAPEL, CARTÓN E IMPRESOS"/>
    <s v="N"/>
    <s v="00 - N/A"/>
    <s v="10 - FONDO GENERAL"/>
    <s v="(en blanco)"/>
    <s v="99 - MULTIPROVINCIAL"/>
    <n v="7395924"/>
    <n v="3001225"/>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5 - CUERO, CAUCHO Y PLÁSTICO"/>
    <s v="N"/>
    <s v="00 - N/A"/>
    <s v="10 - FONDO GENERAL"/>
    <s v="(en blanco)"/>
    <s v="99 - MULTIPROVINCIAL"/>
    <n v="3674092"/>
    <n v="1742234"/>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25394"/>
    <n v="565350"/>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7676346"/>
    <n v="3003168"/>
  </r>
  <r>
    <s v="2024"/>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7698223"/>
    <n v="1503948"/>
  </r>
  <r>
    <s v="2024"/>
    <x v="0"/>
    <x v="0"/>
    <x v="0"/>
    <x v="0"/>
    <s v="6 - Tribunal Constitucional"/>
    <s v="0403 - TRIBUNAL CONSTITUCIONAL"/>
    <s v="0001 - TRIBUNAL CONSTITUCIONAL"/>
    <s v="1 - SERVICIOS  GENERALES"/>
    <s v="1.4 - Justicia, orden público y seguridad"/>
    <s v="1.4.03 - Administración y servicios de justicia"/>
    <s v="2.1 - REMUNERACIONES Y CONTRIBUCIONES"/>
    <s v="2.1.1 - REMUNERACIONES"/>
    <s v="N"/>
    <s v="00 - N/A"/>
    <s v="10 - FONDO GENERAL"/>
    <s v="(en blanco)"/>
    <s v="99 - MULTIPROVINCIAL"/>
    <n v="999236193"/>
    <n v="167539365.40000001"/>
  </r>
  <r>
    <s v="2024"/>
    <x v="0"/>
    <x v="0"/>
    <x v="0"/>
    <x v="0"/>
    <s v="6 - Tribunal Constitucional"/>
    <s v="0403 - TRIBUNAL CONSTITUCIONAL"/>
    <s v="0001 - TRIBUNAL CONSTITUCIONAL"/>
    <s v="1 - SERVICIOS  GENERALES"/>
    <s v="1.4 - Justicia, orden público y seguridad"/>
    <s v="1.4.03 - Administración y servicios de justicia"/>
    <s v="2.1 - REMUNERACIONES Y CONTRIBUCIONES"/>
    <s v="2.1.2 - SOBRESUELDOS"/>
    <s v="N"/>
    <s v="00 - N/A"/>
    <s v="10 - FONDO GENERAL"/>
    <s v="(en blanco)"/>
    <s v="99 - MULTIPROVINCIAL"/>
    <n v="152048643"/>
    <n v="23974773.780000001"/>
  </r>
  <r>
    <s v="2024"/>
    <x v="0"/>
    <x v="0"/>
    <x v="0"/>
    <x v="0"/>
    <s v="6 - Tribunal Constitucional"/>
    <s v="0403 - TRIBUNAL CONSTITUCIONAL"/>
    <s v="0001 - TRIBUNAL CONSTITUCIONAL"/>
    <s v="1 - SERVICIOS  GENERALES"/>
    <s v="1.4 - Justicia, orden público y seguridad"/>
    <s v="1.4.03 - Administración y servicios de justicia"/>
    <s v="2.1 - REMUNERACIONES Y CONTRIBUCIONES"/>
    <s v="2.1.3 - DIETAS Y GASTOS DE REPRESENTACIÓN"/>
    <s v="N"/>
    <s v="00 - N/A"/>
    <s v="10 - FONDO GENERAL"/>
    <s v="(en blanco)"/>
    <s v="99 - MULTIPROVINCIAL"/>
    <n v="7224000"/>
    <n v="1204000"/>
  </r>
  <r>
    <s v="2024"/>
    <x v="0"/>
    <x v="0"/>
    <x v="0"/>
    <x v="0"/>
    <s v="6 - Tribunal Constitucional"/>
    <s v="0403 - TRIBUNAL CONSTITUCIONAL"/>
    <s v="0001 - TRIBUNAL CONSTITUCIONAL"/>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366666.66"/>
  </r>
  <r>
    <s v="2024"/>
    <x v="0"/>
    <x v="0"/>
    <x v="0"/>
    <x v="0"/>
    <s v="6 - Tribunal Constitucional"/>
    <s v="0403 - TRIBUNAL CONSTITUCIONAL"/>
    <s v="0001 - TRIBUNAL CONSTITUCIONAL"/>
    <s v="1 - SERVICIOS  GENERALES"/>
    <s v="1.4 - Justicia, orden público y seguridad"/>
    <s v="1.4.03 - Administración y servicios de justicia"/>
    <s v="2.1 - REMUNERACIONES Y CONTRIBUCIONES"/>
    <s v="2.1.5 - CONTRIBUCIONES A LA SEGURIDAD SOCIAL"/>
    <s v="N"/>
    <s v="00 - N/A"/>
    <s v="10 - FONDO GENERAL"/>
    <s v="(en blanco)"/>
    <s v="99 - MULTIPROVINCIAL"/>
    <n v="89067337"/>
    <n v="14844556.16"/>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1 - SERVICIOS BÁSICOS"/>
    <s v="N"/>
    <s v="00 - N/A"/>
    <s v="10 - FONDO GENERAL"/>
    <s v="(en blanco)"/>
    <s v="99 - MULTIPROVINCIAL"/>
    <n v="25638930"/>
    <n v="4273155"/>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2 - PUBLICIDAD, IMPRESIÓN Y ENCUADERNACIÓN"/>
    <s v="N"/>
    <s v="00 - N/A"/>
    <s v="10 - FONDO GENERAL"/>
    <s v="(en blanco)"/>
    <s v="99 - MULTIPROVINCIAL"/>
    <n v="23225625"/>
    <n v="3870937.5"/>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3 - VIÁTICOS"/>
    <s v="N"/>
    <s v="00 - N/A"/>
    <s v="10 - FONDO GENERAL"/>
    <s v="(en blanco)"/>
    <s v="99 - MULTIPROVINCIAL"/>
    <n v="10900000"/>
    <n v="500000"/>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4 - TRANSPORTE Y ALMACENAJE"/>
    <s v="N"/>
    <s v="00 - N/A"/>
    <s v="10 - FONDO GENERAL"/>
    <s v="(en blanco)"/>
    <s v="99 - MULTIPROVINCIAL"/>
    <n v="9300000"/>
    <n v="50000"/>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5 - ALQUILERES Y RENTAS"/>
    <s v="N"/>
    <s v="00 - N/A"/>
    <s v="10 - FONDO GENERAL"/>
    <s v="(en blanco)"/>
    <s v="99 - MULTIPROVINCIAL"/>
    <n v="14200000"/>
    <n v="1866666.66"/>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6 - SEGUROS"/>
    <s v="N"/>
    <s v="00 - N/A"/>
    <s v="10 - FONDO GENERAL"/>
    <s v="(en blanco)"/>
    <s v="99 - MULTIPROVINCIAL"/>
    <n v="110100000"/>
    <n v="24355935.340000004"/>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21200000"/>
    <n v="3533333.34"/>
  </r>
  <r>
    <s v="2024"/>
    <x v="0"/>
    <x v="0"/>
    <x v="0"/>
    <x v="0"/>
    <s v="6 - Tribunal Constitucional"/>
    <s v="0403 - TRIBUNAL CONSTITUCIONAL"/>
    <s v="0001 - TRIBUNAL CONSTITUCION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06116202"/>
    <n v="12996763.98"/>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1 - ALIMENTOS Y PRODUCTOS AGROFORESTALES"/>
    <s v="N"/>
    <s v="00 - N/A"/>
    <s v="10 - FONDO GENERAL"/>
    <s v="(en blanco)"/>
    <s v="99 - MULTIPROVINCIAL"/>
    <n v="31100000"/>
    <n v="3759062.98"/>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3 - PAPEL, CARTÓN E IMPRESOS"/>
    <s v="N"/>
    <s v="00 - N/A"/>
    <s v="10 - FONDO GENERAL"/>
    <s v="(en blanco)"/>
    <s v="99 - MULTIPROVINCIAL"/>
    <n v="1900000"/>
    <n v="366666.66"/>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5 - CUERO, CAUCHO Y PLÁSTICO"/>
    <s v="N"/>
    <s v="00 - N/A"/>
    <s v="10 - FONDO GENERAL"/>
    <s v="(en blanco)"/>
    <s v="99 - MULTIPROVINCIAL"/>
    <n v="5000000"/>
    <n v="833333.34"/>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949199"/>
    <n v="158199.84"/>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29018800"/>
    <n v="8336466.6799999997"/>
  </r>
  <r>
    <s v="2024"/>
    <x v="0"/>
    <x v="0"/>
    <x v="0"/>
    <x v="0"/>
    <s v="6 - Tribunal Constitucional"/>
    <s v="0403 - TRIBUNAL CONSTITUCIONAL"/>
    <s v="0001 - TRIBUNAL CONSTITUCIONAL"/>
    <s v="1 - SERVICIOS  GENERALES"/>
    <s v="1.4 - Justicia, orden público y seguridad"/>
    <s v="1.4.03 - Administración y servicios de justicia"/>
    <s v="2.3 - MATERIALES Y SUMINISTROS"/>
    <s v="2.3.9 - PRODUCTOS Y ÚTILES VARIOS"/>
    <s v="N"/>
    <s v="00 - N/A"/>
    <s v="10 - FONDO GENERAL"/>
    <s v="(en blanco)"/>
    <s v="99 - MULTIPROVINCIAL"/>
    <n v="9990609"/>
    <n v="1922704.4999999998"/>
  </r>
  <r>
    <s v="2024"/>
    <x v="0"/>
    <x v="0"/>
    <x v="0"/>
    <x v="0"/>
    <s v="7 - Defensor del Pueblo"/>
    <s v="0404 - DEFENSOR DEL PUEBLO"/>
    <s v="0001 - DEFENSOR DEL PUEBLO"/>
    <s v="1 - SERVICIOS  GENERALES"/>
    <s v="1.4 - Justicia, orden público y seguridad"/>
    <s v="1.4.03 - Administración y servicios de justicia"/>
    <s v="2.1 - REMUNERACIONES Y CONTRIBUCIONES"/>
    <s v="2.1.1 - REMUNERACIONES"/>
    <s v="N"/>
    <s v="00 - N/A"/>
    <s v="10 - FONDO GENERAL"/>
    <s v="(en blanco)"/>
    <s v="99 - MULTIPROVINCIAL"/>
    <n v="166228740"/>
    <n v="14727608.800000001"/>
  </r>
  <r>
    <s v="2024"/>
    <x v="0"/>
    <x v="0"/>
    <x v="0"/>
    <x v="0"/>
    <s v="7 - Defensor del Pueblo"/>
    <s v="0404 - DEFENSOR DEL PUEBLO"/>
    <s v="0001 - DEFENSOR DEL PUEBLO"/>
    <s v="1 - SERVICIOS  GENERALES"/>
    <s v="1.4 - Justicia, orden público y seguridad"/>
    <s v="1.4.03 - Administración y servicios de justicia"/>
    <s v="2.1 - REMUNERACIONES Y CONTRIBUCIONES"/>
    <s v="2.1.2 - SOBRESUELDOS"/>
    <s v="N"/>
    <s v="00 - N/A"/>
    <s v="10 - FONDO GENERAL"/>
    <s v="(en blanco)"/>
    <s v="99 - MULTIPROVINCIAL"/>
    <n v="29689160"/>
    <n v="892500"/>
  </r>
  <r>
    <s v="2024"/>
    <x v="0"/>
    <x v="0"/>
    <x v="0"/>
    <x v="0"/>
    <s v="7 - Defensor del Pueblo"/>
    <s v="0404 - DEFENSOR DEL PUEBLO"/>
    <s v="0001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840000"/>
    <n v="140000"/>
  </r>
  <r>
    <s v="2024"/>
    <x v="0"/>
    <x v="0"/>
    <x v="0"/>
    <x v="0"/>
    <s v="7 - Defensor del Pueblo"/>
    <s v="0404 - DEFENSOR DEL PUEBLO"/>
    <s v="0001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0"/>
  </r>
  <r>
    <s v="2024"/>
    <x v="0"/>
    <x v="0"/>
    <x v="0"/>
    <x v="0"/>
    <s v="7 - Defensor del Pueblo"/>
    <s v="0404 - DEFENSOR DEL PUEBLO"/>
    <s v="0001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7478486"/>
    <n v="2057837.8299999998"/>
  </r>
  <r>
    <s v="2024"/>
    <x v="0"/>
    <x v="0"/>
    <x v="0"/>
    <x v="0"/>
    <s v="7 - Defensor del Pueblo"/>
    <s v="0404 - DEFENSOR DEL PUEBLO"/>
    <s v="0001 - DEFENSOR DEL PUEBLO"/>
    <s v="1 - SERVICIOS  GENERALES"/>
    <s v="1.4 - Justicia, orden público y seguridad"/>
    <s v="1.4.03 - Administración y servicios de justicia"/>
    <s v="2.2 - CONTRATACIÓN DE SERVICIOS"/>
    <s v="2.2.1 - SERVICIOS BÁSICOS"/>
    <s v="N"/>
    <s v="00 - N/A"/>
    <s v="10 - FONDO GENERAL"/>
    <s v="(en blanco)"/>
    <s v="99 - MULTIPROVINCIAL"/>
    <n v="5025000"/>
    <n v="536093.92999999993"/>
  </r>
  <r>
    <s v="2024"/>
    <x v="0"/>
    <x v="0"/>
    <x v="0"/>
    <x v="0"/>
    <s v="7 - Defensor del Pueblo"/>
    <s v="0404 - DEFENSOR DEL PUEBLO"/>
    <s v="0001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5600000"/>
    <n v="454776.02"/>
  </r>
  <r>
    <s v="2024"/>
    <x v="0"/>
    <x v="0"/>
    <x v="0"/>
    <x v="0"/>
    <s v="7 - Defensor del Pueblo"/>
    <s v="0404 - DEFENSOR DEL PUEBLO"/>
    <s v="0001 - DEFENSOR DEL PUEBLO"/>
    <s v="1 - SERVICIOS  GENERALES"/>
    <s v="1.4 - Justicia, orden público y seguridad"/>
    <s v="1.4.03 - Administración y servicios de justicia"/>
    <s v="2.2 - CONTRATACIÓN DE SERVICIOS"/>
    <s v="2.2.3 - VIÁTICOS"/>
    <s v="N"/>
    <s v="00 - N/A"/>
    <s v="10 - FONDO GENERAL"/>
    <s v="(en blanco)"/>
    <s v="99 - MULTIPROVINCIAL"/>
    <n v="5100000"/>
    <n v="257200"/>
  </r>
  <r>
    <s v="2024"/>
    <x v="0"/>
    <x v="0"/>
    <x v="0"/>
    <x v="0"/>
    <s v="7 - Defensor del Pueblo"/>
    <s v="0404 - DEFENSOR DEL PUEBLO"/>
    <s v="0001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1250000"/>
    <n v="0"/>
  </r>
  <r>
    <s v="2024"/>
    <x v="0"/>
    <x v="0"/>
    <x v="0"/>
    <x v="0"/>
    <s v="7 - Defensor del Pueblo"/>
    <s v="0404 - DEFENSOR DEL PUEBLO"/>
    <s v="0001 - DEFENSOR DEL PUEBLO"/>
    <s v="1 - SERVICIOS  GENERALES"/>
    <s v="1.4 - Justicia, orden público y seguridad"/>
    <s v="1.4.03 - Administración y servicios de justicia"/>
    <s v="2.2 - CONTRATACIÓN DE SERVICIOS"/>
    <s v="2.2.5 - ALQUILERES Y RENTAS"/>
    <s v="N"/>
    <s v="00 - N/A"/>
    <s v="10 - FONDO GENERAL"/>
    <s v="(en blanco)"/>
    <s v="99 - MULTIPROVINCIAL"/>
    <n v="6650000"/>
    <n v="721669.12"/>
  </r>
  <r>
    <s v="2024"/>
    <x v="0"/>
    <x v="0"/>
    <x v="0"/>
    <x v="0"/>
    <s v="7 - Defensor del Pueblo"/>
    <s v="0404 - DEFENSOR DEL PUEBLO"/>
    <s v="0001 - DEFENSOR DEL PUEBLO"/>
    <s v="1 - SERVICIOS  GENERALES"/>
    <s v="1.4 - Justicia, orden público y seguridad"/>
    <s v="1.4.03 - Administración y servicios de justicia"/>
    <s v="2.2 - CONTRATACIÓN DE SERVICIOS"/>
    <s v="2.2.6 - SEGUROS"/>
    <s v="N"/>
    <s v="00 - N/A"/>
    <s v="10 - FONDO GENERAL"/>
    <s v="(en blanco)"/>
    <s v="99 - MULTIPROVINCIAL"/>
    <n v="5300000"/>
    <n v="369805.62"/>
  </r>
  <r>
    <s v="2024"/>
    <x v="0"/>
    <x v="0"/>
    <x v="0"/>
    <x v="0"/>
    <s v="7 - Defensor del Pueblo"/>
    <s v="0404 - DEFENSOR DEL PUEBLO"/>
    <s v="0001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3175000"/>
    <n v="0"/>
  </r>
  <r>
    <s v="2024"/>
    <x v="0"/>
    <x v="0"/>
    <x v="0"/>
    <x v="0"/>
    <s v="7 - Defensor del Pueblo"/>
    <s v="0404 - DEFENSOR DEL PUEBLO"/>
    <s v="0001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9947242"/>
    <n v="994874.6"/>
  </r>
  <r>
    <s v="2024"/>
    <x v="0"/>
    <x v="0"/>
    <x v="0"/>
    <x v="0"/>
    <s v="7 - Defensor del Pueblo"/>
    <s v="0404 - DEFENSOR DEL PUEBLO"/>
    <s v="0001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620000"/>
    <n v="11450"/>
  </r>
  <r>
    <s v="2024"/>
    <x v="0"/>
    <x v="0"/>
    <x v="0"/>
    <x v="0"/>
    <s v="7 - Defensor del Pueblo"/>
    <s v="0404 - DEFENSOR DEL PUEBLO"/>
    <s v="0001 - DEFENSOR DEL PUEBLO"/>
    <s v="1 - SERVICIOS  GENERALES"/>
    <s v="1.4 - Justicia, orden público y seguridad"/>
    <s v="1.4.03 - Administración y servicios de justicia"/>
    <s v="2.3 - MATERIALES Y SUMINISTROS"/>
    <s v="2.3.2 - TEXTILES Y VESTUARIOS"/>
    <s v="N"/>
    <s v="00 - N/A"/>
    <s v="10 - FONDO GENERAL"/>
    <s v="(en blanco)"/>
    <s v="99 - MULTIPROVINCIAL"/>
    <n v="720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750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25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350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8720000"/>
    <n v="593000"/>
  </r>
  <r>
    <s v="2024"/>
    <x v="0"/>
    <x v="0"/>
    <x v="0"/>
    <x v="0"/>
    <s v="7 - Defensor del Pueblo"/>
    <s v="0404 - DEFENSOR DEL PUEBLO"/>
    <s v="0001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8585000"/>
    <n v="0"/>
  </r>
  <r>
    <s v="2024"/>
    <x v="0"/>
    <x v="0"/>
    <x v="0"/>
    <x v="0"/>
    <s v="8 - Tribunal Superior Electoral (TSE)"/>
    <s v="0405 - TRIBUNAL SUPERIOR  ELECTORAL ( TSE)"/>
    <s v="0001 - TRIBUNAL SUPERIOR  ELECTORAL TSE"/>
    <s v="1 - SERVICIOS  GENERALES"/>
    <s v="1.4 - Justicia, orden público y seguridad"/>
    <s v="1.4.03 - Administración y servicios de justicia"/>
    <s v="2.1 - REMUNERACIONES Y CONTRIBUCIONES"/>
    <s v="2.1.1 - REMUNERACIONES"/>
    <s v="N"/>
    <s v="00 - N/A"/>
    <s v="10 - FONDO GENERAL"/>
    <s v="(en blanco)"/>
    <s v="99 - MULTIPROVINCIAL"/>
    <n v="557270922"/>
    <n v="90339674.739999995"/>
  </r>
  <r>
    <s v="2024"/>
    <x v="0"/>
    <x v="0"/>
    <x v="0"/>
    <x v="0"/>
    <s v="8 - Tribunal Superior Electoral (TSE)"/>
    <s v="0405 - TRIBUNAL SUPERIOR  ELECTORAL ( TSE)"/>
    <s v="0001 - TRIBUNAL SUPERIOR  ELECTORAL TSE"/>
    <s v="1 - SERVICIOS  GENERALES"/>
    <s v="1.4 - Justicia, orden público y seguridad"/>
    <s v="1.4.03 - Administración y servicios de justicia"/>
    <s v="2.1 - REMUNERACIONES Y CONTRIBUCIONES"/>
    <s v="2.1.2 - SOBRESUELDOS"/>
    <s v="N"/>
    <s v="00 - N/A"/>
    <s v="10 - FONDO GENERAL"/>
    <s v="(en blanco)"/>
    <s v="99 - MULTIPROVINCIAL"/>
    <n v="111719830"/>
    <n v="1750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1 - REMUNERACIONES Y CONTRIBUCIONES"/>
    <s v="2.1.3 - DIETAS Y GASTOS DE REPRESENTACIÓN"/>
    <s v="N"/>
    <s v="00 - N/A"/>
    <s v="10 - FONDO GENERAL"/>
    <s v="(en blanco)"/>
    <s v="99 - MULTIPROVINCIAL"/>
    <n v="8800000"/>
    <n v="2531117.5"/>
  </r>
  <r>
    <s v="2024"/>
    <x v="0"/>
    <x v="0"/>
    <x v="0"/>
    <x v="0"/>
    <s v="8 - Tribunal Superior Electoral (TSE)"/>
    <s v="0405 - TRIBUNAL SUPERIOR  ELECTORAL ( TSE)"/>
    <s v="0001 - TRIBUNAL SUPERIOR  ELECTORAL TSE"/>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0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1 - REMUNERACIONES Y CONTRIBUCIONES"/>
    <s v="2.1.5 - CONTRIBUCIONES A LA SEGURIDAD SOCIAL"/>
    <s v="N"/>
    <s v="00 - N/A"/>
    <s v="10 - FONDO GENERAL"/>
    <s v="(en blanco)"/>
    <s v="99 - MULTIPROVINCIAL"/>
    <n v="78310000"/>
    <n v="12899305.76"/>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1 - SERVICIOS BÁSICOS"/>
    <s v="N"/>
    <s v="00 - N/A"/>
    <s v="10 - FONDO GENERAL"/>
    <s v="(en blanco)"/>
    <s v="99 - MULTIPROVINCIAL"/>
    <n v="15990000"/>
    <n v="24630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2 - PUBLICIDAD, IMPRESIÓN Y ENCUADERNACIÓN"/>
    <s v="N"/>
    <s v="00 - N/A"/>
    <s v="10 - FONDO GENERAL"/>
    <s v="(en blanco)"/>
    <s v="99 - MULTIPROVINCIAL"/>
    <n v="6630000"/>
    <n v="170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3 - VIÁTICOS"/>
    <s v="N"/>
    <s v="00 - N/A"/>
    <s v="10 - FONDO GENERAL"/>
    <s v="(en blanco)"/>
    <s v="99 - MULTIPROVINCIAL"/>
    <n v="6000000"/>
    <n v="310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4 - TRANSPORTE Y ALMACENAJE"/>
    <s v="N"/>
    <s v="00 - N/A"/>
    <s v="10 - FONDO GENERAL"/>
    <s v="(en blanco)"/>
    <s v="99 - MULTIPROVINCIAL"/>
    <n v="1750000"/>
    <n v="7808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5 - ALQUILERES Y RENTAS"/>
    <s v="N"/>
    <s v="00 - N/A"/>
    <s v="10 - FONDO GENERAL"/>
    <s v="(en blanco)"/>
    <s v="99 - MULTIPROVINCIAL"/>
    <n v="4640003"/>
    <n v="100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6 - SEGUROS"/>
    <s v="N"/>
    <s v="00 - N/A"/>
    <s v="10 - FONDO GENERAL"/>
    <s v="(en blanco)"/>
    <s v="99 - MULTIPROVINCIAL"/>
    <n v="60144080"/>
    <n v="7135246"/>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400000"/>
    <n v="7570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6583384"/>
    <n v="6820200"/>
  </r>
  <r>
    <s v="2024"/>
    <x v="0"/>
    <x v="0"/>
    <x v="0"/>
    <x v="0"/>
    <s v="8 - Tribunal Superior Electoral (TSE)"/>
    <s v="0405 - TRIBUNAL SUPERIOR  ELECTORAL ( TSE)"/>
    <s v="0001 - TRIBUNAL SUPERIOR  ELECTORAL TSE"/>
    <s v="1 - SERVICIOS  GENERALES"/>
    <s v="1.4 - Justicia, orden público y seguridad"/>
    <s v="1.4.03 - Administración y servicios de justicia"/>
    <s v="2.2 - CONTRATACIÓN DE SERVICIOS"/>
    <s v="2.2.9 - OTRAS CONTRATACIONES DE SERVICIOS"/>
    <s v="N"/>
    <s v="00 - N/A"/>
    <s v="10 - FONDO GENERAL"/>
    <s v="(en blanco)"/>
    <s v="99 - MULTIPROVINCIAL"/>
    <n v="7900000"/>
    <n v="165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1 - ALIMENTOS Y PRODUCTOS AGROFORESTALES"/>
    <s v="N"/>
    <s v="00 - N/A"/>
    <s v="10 - FONDO GENERAL"/>
    <s v="(en blanco)"/>
    <s v="99 - MULTIPROVINCIAL"/>
    <n v="3121000"/>
    <n v="1045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2 - TEXTILES Y VESTUARIOS"/>
    <s v="N"/>
    <s v="00 - N/A"/>
    <s v="10 - FONDO GENERAL"/>
    <s v="(en blanco)"/>
    <s v="99 - MULTIPROVINCIAL"/>
    <n v="550000"/>
    <n v="22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3 - PAPEL, CARTÓN E IMPRESOS"/>
    <s v="N"/>
    <s v="00 - N/A"/>
    <s v="10 - FONDO GENERAL"/>
    <s v="(en blanco)"/>
    <s v="99 - MULTIPROVINCIAL"/>
    <n v="1051000"/>
    <n v="395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5 - CUERO, CAUCHO Y PLÁSTICO"/>
    <s v="N"/>
    <s v="00 - N/A"/>
    <s v="10 - FONDO GENERAL"/>
    <s v="(en blanco)"/>
    <s v="99 - MULTIPROVINCIAL"/>
    <n v="1199000"/>
    <n v="26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800000"/>
    <n v="510000"/>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5100000"/>
    <n v="2475166"/>
  </r>
  <r>
    <s v="2024"/>
    <x v="0"/>
    <x v="0"/>
    <x v="0"/>
    <x v="0"/>
    <s v="8 - Tribunal Superior Electoral (TSE)"/>
    <s v="0405 - TRIBUNAL SUPERIOR  ELECTORAL ( TSE)"/>
    <s v="0001 - TRIBUNAL SUPERIOR  ELECTORAL TSE"/>
    <s v="1 - SERVICIOS  GENERALES"/>
    <s v="1.4 - Justicia, orden público y seguridad"/>
    <s v="1.4.03 - Administración y servicios de justicia"/>
    <s v="2.3 - MATERIALES Y SUMINISTROS"/>
    <s v="2.3.9 - PRODUCTOS Y ÚTILES VARIOS"/>
    <s v="N"/>
    <s v="00 - N/A"/>
    <s v="10 - FONDO GENERAL"/>
    <s v="(en blanco)"/>
    <s v="99 - MULTIPROVINCIAL"/>
    <n v="9600999"/>
    <n v="510166"/>
  </r>
  <r>
    <s v="2024"/>
    <x v="0"/>
    <x v="0"/>
    <x v="0"/>
    <x v="1"/>
    <s v="1 - Poder Legislativo"/>
    <s v="0102 - CÁMARA DE DIPUTADOS"/>
    <s v="0001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s v="1 - SERVICIOS  GENERALES"/>
    <s v="1.4 - Justicia, orden público y seguridad"/>
    <s v="1.4.01 - Servicios de seguridad interior"/>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9341796854"/>
    <n v="1282814634.1700001"/>
  </r>
  <r>
    <s v="2024"/>
    <x v="0"/>
    <x v="0"/>
    <x v="0"/>
    <x v="1"/>
    <s v="2 - Poder Ejecutivo"/>
    <s v="0206 - MINISTERIO DE EDUCACIÓN"/>
    <s v="0005 - INSTITUTO NACIONAL DE BIENESTAR MAGISTERIAL"/>
    <s v="4 - SERVICIOS SOCIALES"/>
    <s v="4.5 - Protección social"/>
    <s v="4.5.01 - Edad avanzada, pensiones (por edad o incapacidad)"/>
    <s v="2.4 - TRANSFERENCIAS CORRIENTES"/>
    <s v="2.4.1 - TRANSFERENCIAS CORRIENTES AL SECTOR PRIVADO"/>
    <s v="N"/>
    <s v="00 - N/A"/>
    <s v="10 - FONDO GENERAL"/>
    <s v="(en blanco)"/>
    <s v="99 - MULTIPROVINCIAL"/>
    <n v="20535693475"/>
    <n v="1576083690.29"/>
  </r>
  <r>
    <s v="2024"/>
    <x v="0"/>
    <x v="0"/>
    <x v="0"/>
    <x v="1"/>
    <s v="2 - Poder Ejecutivo"/>
    <s v="0999 - ADMINISTRACION DE OBLIGACIONES DEL TESORO NACIONAL"/>
    <s v="0001 - MINISTERIO DE HACIENDA (OBLIGACIONES DEL TESORO)"/>
    <s v="4 - SERVICIOS SOCIALES"/>
    <s v="4.5 - Protección social"/>
    <s v="4.5.01 - Edad avanzada, pensiones (por edad o incapacidad)"/>
    <s v="2.4 - TRANSFERENCIAS CORRIENTES"/>
    <s v="2.4.1 - TRANSFERENCIAS CORRIENTES AL SECTOR PRIVADO"/>
    <s v="N"/>
    <s v="00 - N/A"/>
    <s v="10 - FONDO GENERAL"/>
    <s v="(en blanco)"/>
    <s v="99 - MULTIPROVINCIAL"/>
    <n v="43127947245"/>
    <n v="3425582788.4699998"/>
  </r>
  <r>
    <s v="2024"/>
    <x v="0"/>
    <x v="0"/>
    <x v="0"/>
    <x v="1"/>
    <s v="3 - Poder Judicial"/>
    <s v="0301 - PODER JUDICIAL"/>
    <s v="0001 - CONSEJO DEL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63938992"/>
  </r>
  <r>
    <s v="2024"/>
    <x v="0"/>
    <x v="0"/>
    <x v="0"/>
    <x v="1"/>
    <s v="6 - Tribunal Constitucional"/>
    <s v="0403 - TRIBUNAL CONSTITUCIONAL"/>
    <s v="0001 - TRIBUNAL CONSTITUCION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38000000"/>
    <n v="23000000"/>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0711861665"/>
    <n v="13561384878.450001"/>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8439540612"/>
    <n v="35608734587.32"/>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40000000000"/>
    <n v="861870214.51999986"/>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55958311"/>
    <n v="6755085.54"/>
  </r>
  <r>
    <s v="2024"/>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1651311794"/>
    <n v="153310832.88999999"/>
  </r>
  <r>
    <s v="2024"/>
    <x v="0"/>
    <x v="0"/>
    <x v="0"/>
    <x v="2"/>
    <s v="4 - Junta Central Electoral"/>
    <s v="0401 - JUNTA CENTRAL ELECTORAL"/>
    <s v="0001 - JUNTA CENTRAL ELECTORAL"/>
    <s v="1 - SERVICIOS  GENERALES"/>
    <s v="1.1 - Administración general"/>
    <s v="1.1.04 - Órganos electorales y promoción de la participación ciudadana"/>
    <s v="2.9 - GASTOS FINANCIEROS"/>
    <s v="2.9.1 - INTERESES DE LA DEUDA PÚBLICA INTERNA"/>
    <s v="N"/>
    <s v="00 - N/A"/>
    <s v="10 - FONDO GENERAL"/>
    <s v="(en blanco)"/>
    <s v="99 - MULTIPROVINCIAL"/>
    <n v="63732000"/>
    <n v="10622000"/>
  </r>
  <r>
    <s v="2024"/>
    <x v="0"/>
    <x v="0"/>
    <x v="0"/>
    <x v="3"/>
    <s v="2 - Poder Ejecutivo"/>
    <s v="0210 - MINISTERIO DE AGRICULTURA"/>
    <s v="0001 - MINISTERIO DE AGRICULTURA"/>
    <s v="2 - SERVICIOS ECONÓMICOS"/>
    <s v="2.2 - Agropecuaria, caza, pesca y silvicultura"/>
    <s v="2.2.01 - Agropecuaria"/>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8097491431"/>
    <n v="539622680.85000002"/>
  </r>
  <r>
    <s v="2024"/>
    <x v="0"/>
    <x v="0"/>
    <x v="0"/>
    <x v="3"/>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5802508569"/>
    <n v="0"/>
  </r>
  <r>
    <s v="2024"/>
    <x v="0"/>
    <x v="0"/>
    <x v="0"/>
    <x v="3"/>
    <s v="2 - Poder Ejecutivo"/>
    <s v="0213 - MINISTERIO DE TURISMO"/>
    <s v="0001 - MINISTERIO DE TURISMO"/>
    <s v="2 - SERVICIOS ECONÓMICOS"/>
    <s v="2.9 - Otros servicios económicos"/>
    <s v="2.9.03 - Turismo"/>
    <s v="2.4 - TRANSFERENCIAS CORRIENTES"/>
    <s v="2.4.6 - SUBVENCIONES"/>
    <s v="N"/>
    <s v="00 - N/A"/>
    <s v="10 - FONDO GENERAL"/>
    <s v="(en blanco)"/>
    <s v="99 - MULTIPROVINCIAL"/>
    <n v="1850000"/>
    <n v="0"/>
  </r>
  <r>
    <s v="2024"/>
    <x v="0"/>
    <x v="0"/>
    <x v="0"/>
    <x v="4"/>
    <s v="1 - Poder Legislativo"/>
    <s v="0101 - SENADO DE LA REPÚBLICA"/>
    <s v="0001 - SENADO DE LA REPÚBLICA DOMINICANA"/>
    <s v="1 - SERVICIOS  GENERALES"/>
    <s v="1.1 - Administración general"/>
    <s v="1.1.01 - Órganos ejecutivos y legislativos"/>
    <s v="2.4 - TRANSFERENCIAS CORRIENTES"/>
    <s v="2.4.1 - TRANSFERENCIAS CORRIENTES AL SECTOR PRIVADO"/>
    <s v="N"/>
    <s v="00 - N/A"/>
    <s v="10 - FONDO GENERAL"/>
    <s v="(en blanco)"/>
    <s v="99 - MULTIPROVINCIAL"/>
    <n v="7200000"/>
    <n v="2866664"/>
  </r>
  <r>
    <s v="2024"/>
    <x v="0"/>
    <x v="0"/>
    <x v="0"/>
    <x v="4"/>
    <s v="1 - Poder Legislativo"/>
    <s v="0101 - SENADO DE LA REPÚBLICA"/>
    <s v="0001 - SENADO DE LA REPÚBLICA DOMINICANA"/>
    <s v="1 - SERVICIOS  GENERALES"/>
    <s v="1.2 - Relaciones internacionales"/>
    <s v="1.2.01 - Relaciones internacionales desde oficinas en el país"/>
    <s v="2.4 - TRANSFERENCIAS CORRIENTES"/>
    <s v="2.4.7 - TRANSFERENCIAS CORRIENTES AL SECTOR EXTERNO"/>
    <s v="N"/>
    <s v="00 - N/A"/>
    <s v="10 - FONDO GENERAL"/>
    <s v="(en blanco)"/>
    <s v="99 - MULTIPROVINCIAL"/>
    <n v="2000000"/>
    <n v="333334"/>
  </r>
  <r>
    <s v="2024"/>
    <x v="0"/>
    <x v="0"/>
    <x v="0"/>
    <x v="4"/>
    <s v="1 - Poder Legislativo"/>
    <s v="0101 - SENADO DE LA REPÚBLICA"/>
    <s v="0001 - SENADO DE LA REPÚBLICA DOMINICANA"/>
    <s v="4 - SERVICIOS SOCIALES"/>
    <s v="4.4 - Educación"/>
    <s v="4.4.09 - Enseñanza no atribuible a ningún nivel"/>
    <s v="2.4 - TRANSFERENCIAS CORRIENTES"/>
    <s v="2.4.1 - TRANSFERENCIAS CORRIENTES AL SECTOR PRIVADO"/>
    <s v="N"/>
    <s v="00 - N/A"/>
    <s v="10 - FONDO GENERAL"/>
    <s v="(en blanco)"/>
    <s v="99 - MULTIPROVINCIAL"/>
    <n v="2000000"/>
    <n v="333332"/>
  </r>
  <r>
    <s v="2024"/>
    <x v="0"/>
    <x v="0"/>
    <x v="0"/>
    <x v="4"/>
    <s v="1 - Poder Legislativo"/>
    <s v="0101 - SENADO DE LA REPÚBLICA"/>
    <s v="0001 - SENADO DE LA REPÚBLICA DOMINICANA"/>
    <s v="4 - SERVICIOS SOCIALES"/>
    <s v="4.5 - Protección social"/>
    <s v="4.5.10 - Asistencia social"/>
    <s v="2.4 - TRANSFERENCIAS CORRIENTES"/>
    <s v="2.4.1 - TRANSFERENCIAS CORRIENTES AL SECTOR PRIVADO"/>
    <s v="N"/>
    <s v="00 - N/A"/>
    <s v="10 - FONDO GENERAL"/>
    <s v="(en blanco)"/>
    <s v="99 - MULTIPROVINCIAL"/>
    <n v="379000000"/>
    <n v="66749998"/>
  </r>
  <r>
    <s v="2024"/>
    <x v="0"/>
    <x v="0"/>
    <x v="0"/>
    <x v="4"/>
    <s v="1 - Poder Legislativo"/>
    <s v="0102 - CÁMARA DE DIPUTADOS"/>
    <s v="0001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7500000"/>
    <n v="3919833.33"/>
  </r>
  <r>
    <s v="2024"/>
    <x v="0"/>
    <x v="0"/>
    <x v="0"/>
    <x v="4"/>
    <s v="1 - Poder Legislativo"/>
    <s v="0102 - CÁMARA DE DIPUTADOS"/>
    <s v="0001 - CÁMARA DE DIPUTADOS"/>
    <s v="1 - SERVICIOS  GENERALES"/>
    <s v="1.2 - Relaciones internacionales"/>
    <s v="1.2.01 - Relaciones internacionales desde oficinas en el país"/>
    <s v="2.4 - TRANSFERENCIAS CORRIENTES"/>
    <s v="2.4.7 - TRANSFERENCIAS CORRIENTES AL SECTOR EXTERNO"/>
    <s v="N"/>
    <s v="00 - N/A"/>
    <s v="10 - FONDO GENERAL"/>
    <s v="(en blanco)"/>
    <s v="99 - MULTIPROVINCIAL"/>
    <n v="100749814"/>
    <n v="16791634.84"/>
  </r>
  <r>
    <s v="2024"/>
    <x v="0"/>
    <x v="0"/>
    <x v="0"/>
    <x v="4"/>
    <s v="1 - Poder Legislativo"/>
    <s v="0102 - CÁMARA DE DIPUTADOS"/>
    <s v="0001 - CÁMARA DE DIPUTADOS"/>
    <s v="4 - SERVICIOS SOCIALES"/>
    <s v="4.4 - Educación"/>
    <s v="4.4.09 - Enseñanza no atribuible a ningún nivel"/>
    <s v="2.4 - TRANSFERENCIAS CORRIENTES"/>
    <s v="2.4.1 - TRANSFERENCIAS CORRIENTES AL SECTOR PRIVADO"/>
    <s v="N"/>
    <s v="00 - N/A"/>
    <s v="10 - FONDO GENERAL"/>
    <s v="(en blanco)"/>
    <s v="99 - MULTIPROVINCIAL"/>
    <n v="47514000"/>
    <n v="4338733.33"/>
  </r>
  <r>
    <s v="2024"/>
    <x v="0"/>
    <x v="0"/>
    <x v="0"/>
    <x v="4"/>
    <s v="1 - Poder Legislativo"/>
    <s v="0102 - CÁMARA DE DIPUTADOS"/>
    <s v="0001 - CÁMARA DE DIPUTADOS"/>
    <s v="4 - SERVICIOS SOCIALES"/>
    <s v="4.5 - Protección social"/>
    <s v="4.5.10 - Asistencia social"/>
    <s v="2.4 - TRANSFERENCIAS CORRIENTES"/>
    <s v="2.4.1 - TRANSFERENCIAS CORRIENTES AL SECTOR PRIVADO"/>
    <s v="N"/>
    <s v="00 - N/A"/>
    <s v="10 - FONDO GENERAL"/>
    <s v="(en blanco)"/>
    <s v="99 - MULTIPROVINCIAL"/>
    <n v="497550000"/>
    <n v="86932332.5"/>
  </r>
  <r>
    <s v="2024"/>
    <x v="0"/>
    <x v="0"/>
    <x v="0"/>
    <x v="4"/>
    <s v="2 - Poder Ejecutivo"/>
    <s v="0201 - PRESIDENCIA DE LA REPÚBLICA"/>
    <s v="0001 - CONTRALORIA GENERAL DE LA REPU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s v="4 - SERVICIOS SOCIALES"/>
    <s v="4.5 - Protección social"/>
    <s v="4.5.10 - Asistencia social"/>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s v="2 - SERVICIOS ECONÓMICOS"/>
    <s v="2.1 - Asuntos económicos, comerciales y laborales"/>
    <s v="2.1.03 - Asuntos laborales para fortalecer la autonomía económica de las mujeres"/>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s v="4 - SERVICIOS SOCIALES"/>
    <s v="4.5 - Protección social"/>
    <s v="4.5.03 - Invalidez"/>
    <s v="2.4 - TRANSFERENCIAS CORRIENTES"/>
    <s v="2.4.2 - TRANSFERENCIAS CORRIENTES AL  GOBIERNO GENERAL NACIONAL"/>
    <s v="N"/>
    <s v="00 - N/A"/>
    <s v="10 - FONDO GENERAL"/>
    <s v="(en blanco)"/>
    <s v="99 - MULTIPROVINCIAL"/>
    <n v="293623009"/>
    <n v="55169502.900000006"/>
  </r>
  <r>
    <s v="2024"/>
    <x v="0"/>
    <x v="0"/>
    <x v="0"/>
    <x v="4"/>
    <s v="2 - Poder Ejecutivo"/>
    <s v="0201 - PRESIDENCIA DE LA REPÚBLICA"/>
    <s v="0001 - GABINETE SOCIAL DE LA PRESIDENCIA"/>
    <s v="4 - SERVICIOS SOCIALES"/>
    <s v="4.5 - Protección social"/>
    <s v="4.5.05 - Familia e hijos"/>
    <s v="2.4 - TRANSFERENCIAS CORRIENTES"/>
    <s v="2.4.2 - TRANSFERENCIAS CORRIENTES AL  GOBIERNO GENERAL NACIONAL"/>
    <s v="N"/>
    <s v="00 - N/A"/>
    <s v="10 - FONDO GENERAL"/>
    <s v="(en blanco)"/>
    <s v="99 - MULTIPROVINCIAL"/>
    <n v="1614940895"/>
    <n v="261449187.62"/>
  </r>
  <r>
    <s v="2024"/>
    <x v="0"/>
    <x v="0"/>
    <x v="0"/>
    <x v="4"/>
    <s v="2 - Poder Ejecutivo"/>
    <s v="0201 - PRESIDENCIA DE LA REPÚBLICA"/>
    <s v="0001 - GABINETE SOCIAL DE LA PRESIDENCIA"/>
    <s v="4 - SERVICIOS SOCIALES"/>
    <s v="4.5 - Protección social"/>
    <s v="4.5.05 - Familia e hijos"/>
    <s v="2.4 - TRANSFERENCIAS CORRIENTES"/>
    <s v="2.4.2 - TRANSFERENCIAS CORRIENTES AL  GOBIERNO GENERAL NACIONAL"/>
    <s v="N"/>
    <s v="00 - N/A"/>
    <s v="20 - FONDOS CON DESTINO ESPECÍFICO"/>
    <s v="(en blanco)"/>
    <s v="99 - MULTIPROVINCIAL"/>
    <n v="17925048"/>
    <n v="2987508"/>
  </r>
  <r>
    <s v="2024"/>
    <x v="0"/>
    <x v="0"/>
    <x v="0"/>
    <x v="4"/>
    <s v="2 - Poder Ejecutivo"/>
    <s v="0201 - PRESIDENCIA DE LA REPÚBLICA"/>
    <s v="0001 - GABINETE SOCIAL DE LA PRESIDENCIA"/>
    <s v="4 - SERVICIOS SOCIALES"/>
    <s v="4.5 - Protección social"/>
    <s v="4.5.09 - Juventud"/>
    <s v="2.4 - TRANSFERENCIAS CORRIENTES"/>
    <s v="2.4.1 - TRANSFERENCIAS CORRIENTES AL SECTOR PRIVADO"/>
    <s v="N"/>
    <s v="00 - N/A"/>
    <s v="10 - FONDO GENERAL"/>
    <s v="(en blanco)"/>
    <s v="99 - MULTIPROVINCIAL"/>
    <n v="52396244"/>
    <n v="4292006"/>
  </r>
  <r>
    <s v="2024"/>
    <x v="0"/>
    <x v="0"/>
    <x v="0"/>
    <x v="4"/>
    <s v="2 - Poder Ejecutivo"/>
    <s v="0201 - PRESIDENCIA DE LA REPÚBLICA"/>
    <s v="0001 - GABINETE SOCIAL DE LA PRESIDENCIA"/>
    <s v="4 - SERVICIOS SOCIALES"/>
    <s v="4.5 - Protección social"/>
    <s v="4.5.10 - Asistencia social"/>
    <s v="2.4 - TRANSFERENCIAS CORRIENTES"/>
    <s v="2.4.1 - TRANSFERENCIAS CORRIENTES AL SECTOR PRIVADO"/>
    <s v="N"/>
    <s v="00 - N/A"/>
    <s v="10 - FONDO GENERAL"/>
    <s v="(en blanco)"/>
    <s v="99 - MULTIPROVINCIAL"/>
    <n v="1314405996"/>
    <n v="186213720"/>
  </r>
  <r>
    <s v="2024"/>
    <x v="0"/>
    <x v="0"/>
    <x v="0"/>
    <x v="4"/>
    <s v="2 - Poder Ejecutivo"/>
    <s v="0201 - PRESIDENCIA DE LA REPÚBLICA"/>
    <s v="0001 - MINISTERIO DE LA PRESIDENCI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559353239"/>
    <n v="44903507.760000005"/>
  </r>
  <r>
    <s v="2024"/>
    <x v="0"/>
    <x v="0"/>
    <x v="0"/>
    <x v="4"/>
    <s v="2 - Poder Ejecutivo"/>
    <s v="0201 - PRESIDENCIA DE LA REPÚBLICA"/>
    <s v="0001 - SECRETARIADO ADMINISTRATIVO DE LA PRESIDENCI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0"/>
    <n v="224985599.22"/>
  </r>
  <r>
    <s v="2024"/>
    <x v="0"/>
    <x v="0"/>
    <x v="0"/>
    <x v="4"/>
    <s v="2 - Poder Ejecutivo"/>
    <s v="0201 - PRESIDENCIA DE LA REPÚBLICA"/>
    <s v="0001 - SECRETARIADO ADMINISTRATIVO DE LA PRESIDENCI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1405854"/>
  </r>
  <r>
    <s v="2024"/>
    <x v="0"/>
    <x v="0"/>
    <x v="0"/>
    <x v="4"/>
    <s v="2 - Poder Ejecutivo"/>
    <s v="0201 - PRESIDENCIA DE LA REPÚBLICA"/>
    <s v="0001 - SECRETARIADO ADMINISTRATIVO DE LA PRESIDENCIA"/>
    <s v="1 - SERVICIOS  GENERALES"/>
    <s v="1.3 - Defensa nacional"/>
    <s v="1.3.01 - Defensa militar"/>
    <s v="2.4 - TRANSFERENCIAS CORRIENTES"/>
    <s v="2.4.9 - TRANSFERENCIAS CORRIENTES A OTRAS INSTITUCIONES PÚBLICAS"/>
    <s v="N"/>
    <s v="00 - N/A"/>
    <s v="10 - FONDO GENERAL"/>
    <s v="(en blanco)"/>
    <s v="99 - MULTIPROVINCIAL"/>
    <n v="1056308518"/>
    <n v="144784462.29000002"/>
  </r>
  <r>
    <s v="2024"/>
    <x v="0"/>
    <x v="0"/>
    <x v="0"/>
    <x v="4"/>
    <s v="2 - Poder Ejecutivo"/>
    <s v="0201 - PRESIDENCIA DE LA REPÚBLICA"/>
    <s v="0001 - SECRETARIADO ADMINISTRATIVO DE LA PRESIDENCI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1583663831"/>
    <n v="254872805.34000003"/>
  </r>
  <r>
    <s v="2024"/>
    <x v="0"/>
    <x v="0"/>
    <x v="0"/>
    <x v="4"/>
    <s v="2 - Poder Ejecutivo"/>
    <s v="0201 - PRESIDENCIA DE LA REPÚBLICA"/>
    <s v="0001 - SECRETARIADO ADMINISTRATIVO DE LA PRESIDENCIA"/>
    <s v="3 - PROTECCIÓN DEL MEDIO AMBIENTE"/>
    <s v="3.3 - Cambio Climático"/>
    <s v="3.3.01 - Mixtos"/>
    <s v="2.4 - TRANSFERENCIAS CORRIENTES"/>
    <s v="2.4.2 - TRANSFERENCIAS CORRIENTES AL  GOBIERNO GENERAL NACIONAL"/>
    <s v="N"/>
    <s v="00 - N/A"/>
    <s v="10 - FONDO GENERAL"/>
    <s v="(en blanco)"/>
    <s v="99 - MULTIPROVINCIAL"/>
    <n v="211362180"/>
    <n v="13475152.310000001"/>
  </r>
  <r>
    <s v="2024"/>
    <x v="0"/>
    <x v="0"/>
    <x v="0"/>
    <x v="4"/>
    <s v="2 - Poder Ejecutivo"/>
    <s v="0201 - PRESIDENCIA DE LA REPÚBLICA"/>
    <s v="0001 - SECRETARIADO ADMINISTRATIVO DE LA PRESIDENCI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180800000"/>
    <n v="31500000"/>
  </r>
  <r>
    <s v="2024"/>
    <x v="0"/>
    <x v="0"/>
    <x v="0"/>
    <x v="4"/>
    <s v="2 - Poder Ejecutivo"/>
    <s v="0201 - PRESIDENCIA DE LA REPÚBLICA"/>
    <s v="0001 - SECRETARIADO ADMINISTRATIVO DE LA PRESIDENCIA"/>
    <s v="4 - SERVICIOS SOCIALES"/>
    <s v="4.5 - Protección social"/>
    <s v="4.5.10 - Asistencia social"/>
    <s v="2.4 - TRANSFERENCIAS CORRIENTES"/>
    <s v="2.4.1 - TRANSFERENCIAS CORRIENTES AL SECTOR PRIVADO"/>
    <s v="N"/>
    <s v="00 - N/A"/>
    <s v="10 - FONDO GENERAL"/>
    <s v="(en blanco)"/>
    <s v="99 - MULTIPROVINCIAL"/>
    <n v="163522851"/>
    <n v="21699766.579999998"/>
  </r>
  <r>
    <s v="2024"/>
    <x v="0"/>
    <x v="0"/>
    <x v="0"/>
    <x v="4"/>
    <s v="2 - Poder Ejecutivo"/>
    <s v="0201 - PRESIDENCIA DE LA REPÚBLICA"/>
    <s v="0003 - PLAN PRESIDENCIAL CONTRA LA POBREZA"/>
    <s v="4 - SERVICIOS SOCIALES"/>
    <s v="4.5 - Protección social"/>
    <s v="4.5.10 - Asistencia social"/>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s v="4 - SERVICIOS SOCIALES"/>
    <s v="4.5 - Protección social"/>
    <s v="4.5.10 - Asistencia social"/>
    <s v="2.4 - TRANSFERENCIAS CORRIENTES"/>
    <s v="2.4.1 - TRANSFERENCIAS CORRIENTES AL SECTOR PRIVADO"/>
    <s v="N"/>
    <s v="00 - N/A"/>
    <s v="10 - FONDO GENERAL"/>
    <s v="(en blanco)"/>
    <s v="99 - MULTIPROVINCIAL"/>
    <n v="9700000"/>
    <n v="1059676.8600000001"/>
  </r>
  <r>
    <s v="2024"/>
    <x v="0"/>
    <x v="0"/>
    <x v="0"/>
    <x v="4"/>
    <s v="2 - Poder Ejecutivo"/>
    <s v="0201 - PRESIDENCIA DE LA REPÚBLICA"/>
    <s v="0007 - PROGRAMA SUPÉRATE"/>
    <s v="4 - SERVICIOS SOCIALES"/>
    <s v="4.5 - Protección social"/>
    <s v="4.5.10 - Asistencia social"/>
    <s v="2.4 - TRANSFERENCIAS CORRIENTES"/>
    <s v="2.4.1 - TRANSFERENCIAS CORRIENTES AL SECTOR PRIVADO"/>
    <s v="N"/>
    <s v="00 - N/A"/>
    <s v="10 - FONDO GENERAL"/>
    <s v="(en blanco)"/>
    <s v="99 - MULTIPROVINCIAL"/>
    <n v="33584520660"/>
    <n v="7038908742.1999998"/>
  </r>
  <r>
    <s v="2024"/>
    <x v="0"/>
    <x v="0"/>
    <x v="0"/>
    <x v="4"/>
    <s v="2 - Poder Ejecutivo"/>
    <s v="0201 - PRESIDENCIA DE LA REPÚBLICA"/>
    <s v="0007 - PROGRAMA SUPÉRATE"/>
    <s v="4 - SERVICIOS SOCIALES"/>
    <s v="4.5 - Protección social"/>
    <s v="4.5.10 - Asistencia social"/>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s v="4 - SERVICIOS SOCIALES"/>
    <s v="4.5 - Protección social"/>
    <s v="4.5.10 - Asistencia social"/>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845000"/>
    <n v="17166"/>
  </r>
  <r>
    <s v="2024"/>
    <x v="0"/>
    <x v="0"/>
    <x v="0"/>
    <x v="4"/>
    <s v="2 - Poder Ejecutivo"/>
    <s v="0201 - PRESIDENCIA DE LA REPÚBLICA"/>
    <s v="0008 - DIRECCION GENERAL DE ETICA E INTEGRIDAD GUBERNAMENTAL"/>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000000"/>
    <n v="0"/>
  </r>
  <r>
    <s v="2024"/>
    <x v="0"/>
    <x v="0"/>
    <x v="0"/>
    <x v="4"/>
    <s v="2 - Poder Ejecutivo"/>
    <s v="0201 - PRESIDENCIA DE LA REPÚBLICA"/>
    <s v="0009 - COMISIÓN PRESIDENCIAL DE APOYO AL DESARROLLO PROVINCIAL"/>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6645900"/>
    <n v="0"/>
  </r>
  <r>
    <s v="2024"/>
    <x v="0"/>
    <x v="0"/>
    <x v="0"/>
    <x v="4"/>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01 - DISTRITO NACIONAL"/>
    <n v="37565137"/>
    <n v="3291888.3"/>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02 - AZUA"/>
    <n v="8565446"/>
    <n v="676287.15"/>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0 - INDEPENDENCIA"/>
    <n v="5883571"/>
    <n v="490297.64"/>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1 - LA ALTAGRACIA"/>
    <n v="9265829"/>
    <n v="772150.72"/>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3 - LA VEGA"/>
    <n v="27969506"/>
    <n v="2365292.19"/>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22 - SAN JUAN"/>
    <n v="9234979"/>
    <n v="769581.6"/>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27 - VALVERDE"/>
    <n v="20824653"/>
    <n v="1907387.75"/>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32 - SANTO DOMINGO"/>
    <n v="25362144"/>
    <n v="2038511.97"/>
  </r>
  <r>
    <s v="2024"/>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99 - MULTIPROVINCIAL"/>
    <n v="298318978"/>
    <n v="28412281.68"/>
  </r>
  <r>
    <s v="2024"/>
    <x v="0"/>
    <x v="0"/>
    <x v="0"/>
    <x v="4"/>
    <s v="2 - Poder Ejecutivo"/>
    <s v="0201 - PRESIDENCIA DE LA REPÚBLICA"/>
    <s v="0010 - CONSEJO NACIONAL DE LA PERSONA ENVEJECIENTE"/>
    <s v="4 - SERVICIOS SOCIALES"/>
    <s v="4.5 - Protección social"/>
    <s v="4.5.10 - Asistencia social"/>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s v="4 - SERVICIOS SOCIALES"/>
    <s v="4.5 - Protección social"/>
    <s v="4.5.10 - Asistencia social"/>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s v="4 - SERVICIOS SOCIALES"/>
    <s v="4.5 - Protección social"/>
    <s v="4.5.10 - Asistencia social"/>
    <s v="2.4 - TRANSFERENCIAS CORRIENTES"/>
    <s v="2.4.1 - TRANSFERENCIAS CORRIENTES AL SECTOR PRIVADO"/>
    <s v="N"/>
    <s v="00 - N/A"/>
    <s v="10 - FONDO GENERAL"/>
    <s v="(en blanco)"/>
    <s v="99 - MULTIPROVINCIAL"/>
    <n v="21168000"/>
    <n v="1497000"/>
  </r>
  <r>
    <s v="2024"/>
    <x v="0"/>
    <x v="0"/>
    <x v="0"/>
    <x v="4"/>
    <s v="2 - Poder Ejecutivo"/>
    <s v="0201 - PRESIDENCIA DE LA REPÚBLICA"/>
    <s v="0018 - COMISIÓN PERMANENTE DE EFEMÉRIDES PATRI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s v="3 - PROTECCIÓN DEL MEDIO AMBIENTE"/>
    <s v="3.2 - Protección de la biodiversidad y ordenación de desechos"/>
    <s v="3.2.11 - Uso sostenible"/>
    <s v="2.4 - TRANSFERENCIAS CORRIENTES"/>
    <s v="2.4.7 - TRANSFERENCIAS CORRIENTES AL SECTOR EXTERNO"/>
    <s v="N"/>
    <s v="00 - N/A"/>
    <s v="10 - FONDO GENERAL"/>
    <s v="(en blanco)"/>
    <s v="99 - MULTIPROVINCIAL"/>
    <n v="2790785"/>
    <n v="1857778.36"/>
  </r>
  <r>
    <s v="2024"/>
    <x v="0"/>
    <x v="0"/>
    <x v="0"/>
    <x v="4"/>
    <s v="2 - Poder Ejecutivo"/>
    <s v="0201 - PRESIDENCIA DE LA REPÚBLICA"/>
    <s v="0029 - VICE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s v="1 - SERVICIOS  GENERALES"/>
    <s v="1.4 - Justicia, orden público y seguridad"/>
    <s v="1.4.98 - Investigación y desarrollo relacionados con la justicia, orden público y seguridad"/>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0000"/>
    <n v="0"/>
  </r>
  <r>
    <s v="2024"/>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2 - TRANSFERENCIAS CORRIENTES AL  GOBIERNO GENERAL NACIONAL"/>
    <s v="N"/>
    <s v="00 - N/A"/>
    <s v="20 - FONDOS CON DESTINO ESPECÍFICO"/>
    <s v="(en blanco)"/>
    <s v="99 - MULTIPROVINCIAL"/>
    <n v="0"/>
    <n v="94376449"/>
  </r>
  <r>
    <s v="2024"/>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400313890"/>
    <n v="47097154"/>
  </r>
  <r>
    <s v="2024"/>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4611667907"/>
    <n v="2209377952"/>
  </r>
  <r>
    <s v="2024"/>
    <x v="0"/>
    <x v="0"/>
    <x v="0"/>
    <x v="4"/>
    <s v="2 - Poder Ejecutivo"/>
    <s v="0202 - MINISTERIO DE  INTERIOR Y POLICÍA"/>
    <s v="0001 - MINISTERIO DE INTERIOR Y POLICIA"/>
    <s v="1 - SERVICIOS  GENERALES"/>
    <s v="1.4 - Justicia, orden público y seguridad"/>
    <s v="1.4.01 - Servicios de seguridad interior"/>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7769424.620000001"/>
  </r>
  <r>
    <s v="2024"/>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817552910"/>
    <n v="29784561.989999995"/>
  </r>
  <r>
    <s v="2024"/>
    <x v="0"/>
    <x v="0"/>
    <x v="0"/>
    <x v="4"/>
    <s v="2 - Poder Ejecutivo"/>
    <s v="0202 - MINISTERIO DE  INTERIOR Y POLICÍA"/>
    <s v="0001 - POLICIA NACIONAL"/>
    <s v="1 - SERVICIOS  GENERALES"/>
    <s v="1.4 - Justicia, orden público y seguridad"/>
    <s v="1.4.01 - Servicios de seguridad interior"/>
    <s v="2.4 - TRANSFERENCIAS CORRIENTES"/>
    <s v="2.4.7 - TRANSFERENCIAS CORRIENTES AL SECTOR EXTERNO"/>
    <s v="N"/>
    <s v="00 - N/A"/>
    <s v="10 - FONDO GENERAL"/>
    <s v="(en blanco)"/>
    <s v="99 - MULTIPROVINCIAL"/>
    <n v="6097249"/>
    <n v="7102128.4699999997"/>
  </r>
  <r>
    <s v="2024"/>
    <x v="0"/>
    <x v="0"/>
    <x v="0"/>
    <x v="4"/>
    <s v="2 - Poder Ejecutivo"/>
    <s v="0202 - MINISTERIO DE  INTERIOR Y POLICÍA"/>
    <s v="0009 - COMITÉ DE RETIRO DE LA POLICIA NACIONAL"/>
    <s v="4 - SERVICIOS SOCIALES"/>
    <s v="4.5 - Protección social"/>
    <s v="4.5.01 - Edad avanzada, pensiones (por edad o incapacidad)"/>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s v="1 - SERVICIOS  GENERALES"/>
    <s v="1.3 - Defensa nacional"/>
    <s v="1.3.01 - Defensa militar"/>
    <s v="2.4 - TRANSFERENCIAS CORRIENTES"/>
    <s v="2.4.1 - TRANSFERENCIAS CORRIENTES AL SECTOR PRIVADO"/>
    <s v="N"/>
    <s v="00 - N/A"/>
    <s v="10 - FONDO GENERAL"/>
    <s v="(en blanco)"/>
    <s v="99 - MULTIPROVINCIAL"/>
    <n v="10700000"/>
    <n v="591600"/>
  </r>
  <r>
    <s v="2024"/>
    <x v="0"/>
    <x v="0"/>
    <x v="0"/>
    <x v="4"/>
    <s v="2 - Poder Ejecutivo"/>
    <s v="0203 - MINISTERIO DE DEFENSA"/>
    <s v="0001 - ARMADA DE LA REPUBLICA DOMINICANA"/>
    <s v="4 - SERVICIOS SOCIALES"/>
    <s v="4.4 - Educación"/>
    <s v="4.4.08 - Enseñanza y capacitación para defensa y seguridad"/>
    <s v="2.4 - TRANSFERENCIAS CORRIENTES"/>
    <s v="2.4.1 - TRANSFERENCIAS CORRIENTES AL SECTOR PRIVADO"/>
    <s v="N"/>
    <s v="00 - N/A"/>
    <s v="10 - FONDO GENERAL"/>
    <s v="(en blanco)"/>
    <s v="99 - MULTIPROVINCIAL"/>
    <n v="26261600"/>
    <n v="4069504.6799999997"/>
  </r>
  <r>
    <s v="2024"/>
    <x v="0"/>
    <x v="0"/>
    <x v="0"/>
    <x v="4"/>
    <s v="2 - Poder Ejecutivo"/>
    <s v="0203 - MINISTERIO DE DEFENSA"/>
    <s v="0001 - FUERZA AEREA DE LA  REPUBLICA DOMINICANA"/>
    <s v="1 - SERVICIOS  GENERALES"/>
    <s v="1.3 - Defensa nacional"/>
    <s v="1.3.01 - Defensa militar"/>
    <s v="2.4 - TRANSFERENCIAS CORRIENTES"/>
    <s v="2.4.1 - TRANSFERENCIAS CORRIENTES AL SECTOR PRIVADO"/>
    <s v="N"/>
    <s v="00 - N/A"/>
    <s v="10 - FONDO GENERAL"/>
    <s v="(en blanco)"/>
    <s v="99 - MULTIPROVINCIAL"/>
    <n v="78921777"/>
    <n v="13140444"/>
  </r>
  <r>
    <s v="2024"/>
    <x v="0"/>
    <x v="0"/>
    <x v="0"/>
    <x v="4"/>
    <s v="2 - Poder Ejecutivo"/>
    <s v="0203 - MINISTERIO DE DEFENSA"/>
    <s v="0001 - MINISTERIO DE DEFENSA"/>
    <s v="1 - SERVICIOS  GENERALES"/>
    <s v="1.3 - Defensa nacional"/>
    <s v="1.3.01 - Defensa militar"/>
    <s v="2.4 - TRANSFERENCIAS CORRIENTES"/>
    <s v="2.4.1 - TRANSFERENCIAS CORRIENTES AL SECTOR PRIVADO"/>
    <s v="N"/>
    <s v="00 - N/A"/>
    <s v="10 - FONDO GENERAL"/>
    <s v="(en blanco)"/>
    <s v="99 - MULTIPROVINCIAL"/>
    <n v="26278288"/>
    <n v="4070963"/>
  </r>
  <r>
    <s v="2024"/>
    <x v="0"/>
    <x v="0"/>
    <x v="0"/>
    <x v="4"/>
    <s v="2 - Poder Ejecutivo"/>
    <s v="0203 - MINISTERIO DE DEFENSA"/>
    <s v="0001 - MINISTERIO DE DEFENSA"/>
    <s v="1 - SERVICIOS  GENERALES"/>
    <s v="1.3 - Defensa nacional"/>
    <s v="1.3.01 - Defensa militar"/>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s v="1 - SERVICIOS  GENERALES"/>
    <s v="1.3 - Defensa nacional"/>
    <s v="1.3.01 - Defensa militar"/>
    <s v="2.4 - TRANSFERENCIAS CORRIENTES"/>
    <s v="2.4.9 - TRANSFERENCIAS CORRIENTES A OTRAS INSTITUCIONES PÚBLICAS"/>
    <s v="N"/>
    <s v="00 - N/A"/>
    <s v="10 - FONDO GENERAL"/>
    <s v="(en blanco)"/>
    <s v="99 - MULTIPROVINCIAL"/>
    <n v="47917748"/>
    <n v="10659812"/>
  </r>
  <r>
    <s v="2024"/>
    <x v="0"/>
    <x v="0"/>
    <x v="0"/>
    <x v="4"/>
    <s v="2 - Poder Ejecutivo"/>
    <s v="0203 - MINISTERIO DE DEFENSA"/>
    <s v="0001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21991200"/>
    <n v="3665200"/>
  </r>
  <r>
    <s v="2024"/>
    <x v="0"/>
    <x v="0"/>
    <x v="0"/>
    <x v="4"/>
    <s v="2 - Poder Ejecutivo"/>
    <s v="0203 - MINISTERIO DE DEFENSA"/>
    <s v="0004 - INSTITUTO DE SEGURIDAD SOCIAL DE LAS FUERZAS ARMADAS"/>
    <s v="4 - SERVICIOS SOCIALES"/>
    <s v="4.5 - Protección social"/>
    <s v="4.5.10 - Asistencia social"/>
    <s v="2.4 - TRANSFERENCIAS CORRIENTES"/>
    <s v="2.4.1 - TRANSFERENCIAS CORRIENTES AL SECTOR PRIVADO"/>
    <s v="N"/>
    <s v="00 - N/A"/>
    <s v="10 - FONDO GENERAL"/>
    <s v="(en blanco)"/>
    <s v="99 - MULTIPROVINCIAL"/>
    <n v="13000000"/>
    <n v="18000"/>
  </r>
  <r>
    <s v="2024"/>
    <x v="0"/>
    <x v="0"/>
    <x v="0"/>
    <x v="4"/>
    <s v="2 - Poder Ejecutivo"/>
    <s v="0203 - MINISTERIO DE DEFENSA"/>
    <s v="0008 - CÍRCULO DEPORTIVO DE LAS FUERZAS ARMADAS Y LA POLICIA NACIONAL"/>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s v="4 - SERVICIOS SOCIALES"/>
    <s v="4.4 - Educación"/>
    <s v="4.4.08 - Enseñanza y capacitación para defensa y seguridad"/>
    <s v="2.4 - TRANSFERENCIAS CORRIENTES"/>
    <s v="2.4.1 - TRANSFERENCIAS CORRIENTES AL SECTOR PRIVADO"/>
    <s v="N"/>
    <s v="00 - N/A"/>
    <s v="10 - FONDO GENERAL"/>
    <s v="(en blanco)"/>
    <s v="99 - MULTIPROVINCIAL"/>
    <n v="6557562"/>
    <n v="3266788.05"/>
  </r>
  <r>
    <s v="2024"/>
    <x v="0"/>
    <x v="0"/>
    <x v="0"/>
    <x v="4"/>
    <s v="2 - Poder Ejecutivo"/>
    <s v="0203 - MINISTERIO DE DEFENSA"/>
    <s v="0027 - DIRECCION GENERAL DEL PLAN SOCIAL DEL MINISTERIO DE DEFENSA"/>
    <s v="4 - SERVICIOS SOCIALES"/>
    <s v="4.5 - Protección social"/>
    <s v="4.5.10 - Asistencia social"/>
    <s v="2.4 - TRANSFERENCIAS CORRIENTES"/>
    <s v="2.4.1 - TRANSFERENCIAS CORRIENTES AL SECTOR PRIVADO"/>
    <s v="N"/>
    <s v="00 - N/A"/>
    <s v="10 - FONDO GENERAL"/>
    <s v="(en blanco)"/>
    <s v="99 - MULTIPROVINCIAL"/>
    <n v="10851946"/>
    <n v="888041"/>
  </r>
  <r>
    <s v="2024"/>
    <x v="0"/>
    <x v="0"/>
    <x v="0"/>
    <x v="4"/>
    <s v="2 - Poder Ejecutivo"/>
    <s v="0203 - MINISTERIO DE DEFENSA"/>
    <s v="0028 - INSTITUTO SUPERIOR PARA LA DEFENSA ' GENERAL JUAN PABLO DUARTE DIEZ' INSUDE."/>
    <s v="4 - SERVICIOS SOCIALES"/>
    <s v="4.4 - Educación"/>
    <s v="4.4.04 - Educación superior"/>
    <s v="2.4 - TRANSFERENCIAS CORRIENTES"/>
    <s v="2.4.1 - TRANSFERENCIAS CORRIENTES AL SECTOR PRIVADO"/>
    <s v="N"/>
    <s v="00 - N/A"/>
    <s v="10 - FONDO GENERAL"/>
    <s v="(en blanco)"/>
    <s v="99 - MULTIPROVINCIAL"/>
    <n v="100000"/>
    <n v="25000"/>
  </r>
  <r>
    <s v="2024"/>
    <x v="0"/>
    <x v="0"/>
    <x v="0"/>
    <x v="4"/>
    <s v="2 - Poder Ejecutivo"/>
    <s v="0204 - MINISTERIO DE RELACIONES EXTERIORES"/>
    <s v="0001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20000000"/>
    <n v="170000"/>
  </r>
  <r>
    <s v="2024"/>
    <x v="0"/>
    <x v="0"/>
    <x v="0"/>
    <x v="4"/>
    <s v="2 - Poder Ejecutivo"/>
    <s v="0204 - MINISTERIO DE RELACIONES EXTERIORES"/>
    <s v="0001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729946"/>
    <n v="21659313.84"/>
  </r>
  <r>
    <s v="2024"/>
    <x v="0"/>
    <x v="0"/>
    <x v="0"/>
    <x v="4"/>
    <s v="2 - Poder Ejecutivo"/>
    <s v="0204 - MINISTERIO DE RELACIONES EXTERIORES"/>
    <s v="0003 - INSTITUTO DE EDUCACION SUPERIOR"/>
    <s v="4 - SERVICIOS SOCIALES"/>
    <s v="4.4 - Educación"/>
    <s v="4.4.04 - Educación superior"/>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s v="4 - SERVICIOS SOCIALES"/>
    <s v="4.4 - Educación"/>
    <s v="4.4.04 - Educación superior"/>
    <s v="2.4 - TRANSFERENCIAS CORRIENTES"/>
    <s v="2.4.7 - TRANSFERENCIAS CORRIENTES AL SECTOR EXTERNO"/>
    <s v="N"/>
    <s v="00 - N/A"/>
    <s v="10 - FONDO GENERAL"/>
    <s v="(en blanco)"/>
    <s v="01 - DISTRITO NACIONAL"/>
    <n v="90000"/>
    <n v="0"/>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3000000"/>
    <n v="0"/>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0647952952"/>
    <n v="1420936112.1199999"/>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221384768"/>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7809061.2800000003"/>
  </r>
  <r>
    <s v="2024"/>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24950503.34"/>
  </r>
  <r>
    <s v="2024"/>
    <x v="0"/>
    <x v="0"/>
    <x v="0"/>
    <x v="4"/>
    <s v="2 - Poder Ejecutivo"/>
    <s v="0205 - MINISTERIO DE HACIENDA"/>
    <s v="0001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6441777"/>
    <n v="23572444"/>
  </r>
  <r>
    <s v="2024"/>
    <x v="0"/>
    <x v="0"/>
    <x v="0"/>
    <x v="4"/>
    <s v="2 - Poder Ejecutivo"/>
    <s v="0205 - MINISTERIO DE HACIENDA"/>
    <s v="0004 - DIRECCION GENERAL DE CONTRATACIONES PUBLICAS"/>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s v="3 - PROTECCIÓN DEL MEDIO AMBIENTE"/>
    <s v="3.3 - Cambio Climático"/>
    <s v="3.3.03 - Conocimiento del riesgo de desastres climáticos"/>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s v="3 - PROTECCIÓN DEL MEDIO AMBIENTE"/>
    <s v="3.3 - Cambio Climático"/>
    <s v="3.3.03 - Conocimiento del riesgo de desastres climáticos"/>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s v="4 - SERVICIOS SOCIALES"/>
    <s v="4.4 - Educación"/>
    <s v="4.4.01 - Educación inicial"/>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s v="4 - SERVICIOS SOCIALES"/>
    <s v="4.4 - Educación"/>
    <s v="4.4.01 - Educación inicial"/>
    <s v="2.4 - TRANSFERENCIAS CORRIENTES"/>
    <s v="2.4.2 - TRANSFERENCIAS CORRIENTES AL  GOBIERNO GENERAL NACIONAL"/>
    <s v="N"/>
    <s v="00 - N/A"/>
    <s v="10 - FONDO GENERAL"/>
    <s v="(en blanco)"/>
    <s v="99 - MULTIPROVINCIAL"/>
    <n v="10770275416"/>
    <n v="521550930.51999998"/>
  </r>
  <r>
    <s v="2024"/>
    <x v="0"/>
    <x v="0"/>
    <x v="0"/>
    <x v="4"/>
    <s v="2 - Poder Ejecutivo"/>
    <s v="0206 - MINISTERIO DE EDUCACIÓN"/>
    <s v="0001 - MINISTERIO DE EDUCACION"/>
    <s v="4 - SERVICIOS SOCIALES"/>
    <s v="4.4 - Educación"/>
    <s v="4.4.01 - Educación inicial"/>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s v="4 - SERVICIOS SOCIALES"/>
    <s v="4.4 - Educación"/>
    <s v="4.4.02 - Educación primaria"/>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s v="4 - SERVICIOS SOCIALES"/>
    <s v="4.4 - Educación"/>
    <s v="4.4.02 - Educación primaria"/>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s v="4 - SERVICIOS SOCIALES"/>
    <s v="4.4 - Educación"/>
    <s v="4.4.02 - Educación primaria"/>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s v="4 - SERVICIOS SOCIALES"/>
    <s v="4.4 - Educación"/>
    <s v="4.4.03 - Educación secundaria"/>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s v="4 - SERVICIOS SOCIALES"/>
    <s v="4.4 - Educación"/>
    <s v="4.4.03 - Educación secundaria"/>
    <s v="2.4 - TRANSFERENCIAS CORRIENTES"/>
    <s v="2.4.9 - TRANSFERENCIAS CORRIENTES A OTRAS INSTITUCIONES PÚBLICAS"/>
    <s v="N"/>
    <s v="00 - N/A"/>
    <s v="10 - FONDO GENERAL"/>
    <s v="(en blanco)"/>
    <s v="99 - MULTIPROVINCIAL"/>
    <n v="2453260775"/>
    <n v="128657.25"/>
  </r>
  <r>
    <s v="2024"/>
    <x v="0"/>
    <x v="0"/>
    <x v="0"/>
    <x v="4"/>
    <s v="2 - Poder Ejecutivo"/>
    <s v="0206 - MINISTERIO DE EDUCACIÓN"/>
    <s v="0001 - MINISTERIO DE EDUCACION"/>
    <s v="4 - SERVICIOS SOCIALES"/>
    <s v="4.4 - Educación"/>
    <s v="4.4.05 - Educación de adultos"/>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s v="4 - SERVICIOS SOCIALES"/>
    <s v="4.4 - Educación"/>
    <s v="4.4.06 - Educación técnica"/>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s v="4 - SERVICIOS SOCIALES"/>
    <s v="4.4 - Educación"/>
    <s v="4.4.06 - Educación técnica"/>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s v="4 - SERVICIOS SOCIALES"/>
    <s v="4.4 - Educación"/>
    <s v="4.4.07 - Educación vocacional"/>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s v="4 - SERVICIOS SOCIALES"/>
    <s v="4.4 - Educación"/>
    <s v="4.4.99 - Planificación, gestión y supervisión de la educación"/>
    <s v="2.4 - TRANSFERENCIAS CORRIENTES"/>
    <s v="2.4.1 - TRANSFERENCIAS CORRIENTES AL SECTOR PRIVADO"/>
    <s v="N"/>
    <s v="00 - N/A"/>
    <s v="10 - FONDO GENERAL"/>
    <s v="(en blanco)"/>
    <s v="99 - MULTIPROVINCIAL"/>
    <n v="2022214419"/>
    <n v="74950200"/>
  </r>
  <r>
    <s v="2024"/>
    <x v="0"/>
    <x v="0"/>
    <x v="0"/>
    <x v="4"/>
    <s v="2 - Poder Ejecutivo"/>
    <s v="0206 - MINISTERIO DE EDUCACIÓN"/>
    <s v="0001 - MINISTERIO DE EDUCACION"/>
    <s v="4 - SERVICIOS SOCIALES"/>
    <s v="4.4 - Educación"/>
    <s v="4.4.99 - Planificación, gestión y supervisión de la educación"/>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2002552625"/>
    <n v="7703491.0899999999"/>
  </r>
  <r>
    <s v="2024"/>
    <x v="0"/>
    <x v="0"/>
    <x v="0"/>
    <x v="4"/>
    <s v="2 - Poder Ejecutivo"/>
    <s v="0206 - MINISTERIO DE EDUCACIÓN"/>
    <s v="0001 - MINISTERIO DE EDUCACION"/>
    <s v="4 - SERVICIOS SOCIALES"/>
    <s v="4.5 - Protección social"/>
    <s v="4.5.10 - Asistencia social"/>
    <s v="2.4 - TRANSFERENCIAS CORRIENTES"/>
    <s v="2.4.1 - TRANSFERENCIAS CORRIENTES AL SECTOR PRIVADO"/>
    <s v="N"/>
    <s v="00 - N/A"/>
    <s v="10 - FONDO GENERAL"/>
    <s v="(en blanco)"/>
    <s v="99 - MULTIPROVINCIAL"/>
    <n v="840000000"/>
    <n v="112028000"/>
  </r>
  <r>
    <s v="2024"/>
    <x v="0"/>
    <x v="0"/>
    <x v="0"/>
    <x v="4"/>
    <s v="2 - Poder Ejecutivo"/>
    <s v="0206 - MINISTERIO DE EDUCACIÓN"/>
    <s v="0004 - INSTITUTO NACIONAL DE EDUCACIÓN FISICA"/>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5634005"/>
    <n v="3700000"/>
  </r>
  <r>
    <s v="2024"/>
    <x v="0"/>
    <x v="0"/>
    <x v="0"/>
    <x v="4"/>
    <s v="2 - Poder Ejecutivo"/>
    <s v="0206 - MINISTERIO DE EDUCACIÓN"/>
    <s v="0006 - INSTITUTO DOM. DE EVALUACIÓN E INVESTIGACIÓN DE LA CALIDAD EDUCATIVA"/>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s v="4 - SERVICIOS SOCIALES"/>
    <s v="4.4 - Educación"/>
    <s v="4.4.99 - Planificación, gestión y supervisión de la educación"/>
    <s v="2.4 - TRANSFERENCIAS CORRIENTES"/>
    <s v="2.4.1 - TRANSFERENCIAS CORRIENTES AL SECTOR PRIVADO"/>
    <s v="N"/>
    <s v="00 - N/A"/>
    <s v="10 - FONDO GENERAL"/>
    <s v="(en blanco)"/>
    <s v="99 - MULTIPROVINCIAL"/>
    <n v="2742203352"/>
    <n v="438970159.12"/>
  </r>
  <r>
    <s v="2024"/>
    <x v="0"/>
    <x v="0"/>
    <x v="0"/>
    <x v="4"/>
    <s v="2 - Poder Ejecutivo"/>
    <s v="0206 - MINISTERIO DE EDUCACIÓN"/>
    <s v="0008 - INSTITUTO SUPERIOR DE FORMACIÓN DOCENTE  SALOME UREÑA"/>
    <s v="4 - SERVICIOS SOCIALES"/>
    <s v="4.4 - Educación"/>
    <s v="4.4.04 - Educación superior"/>
    <s v="2.4 - TRANSFERENCIAS CORRIENTES"/>
    <s v="2.4.1 - TRANSFERENCIAS CORRIENTES AL SECTOR PRIVADO"/>
    <s v="N"/>
    <s v="00 - N/A"/>
    <s v="10 - FONDO GENERAL"/>
    <s v="(en blanco)"/>
    <s v="99 - MULTIPROVINCIAL"/>
    <n v="200000000"/>
    <n v="9877687.5"/>
  </r>
  <r>
    <s v="2024"/>
    <x v="0"/>
    <x v="0"/>
    <x v="0"/>
    <x v="4"/>
    <s v="2 - Poder Ejecutivo"/>
    <s v="0206 - MINISTERIO DE EDUCACIÓN"/>
    <s v="0010 - INSTITUTO NACIONAL DE BIENESTAR ESTUDIANTIL (INABIE)"/>
    <s v="4 - SERVICIOS SOCIALES"/>
    <s v="4.4 - Educación"/>
    <s v="4.4.99 - Planificación, gestión y supervisión de la educación"/>
    <s v="2.4 - TRANSFERENCIAS CORRIENTES"/>
    <s v="2.4.1 - TRANSFERENCIAS CORRIENTES AL SECTOR PRIVADO"/>
    <s v="N"/>
    <s v="00 - N/A"/>
    <s v="10 - FONDO GENERAL"/>
    <s v="(en blanco)"/>
    <s v="99 - MULTIPROVINCIAL"/>
    <n v="9375000"/>
    <n v="108888.5"/>
  </r>
  <r>
    <s v="2024"/>
    <x v="0"/>
    <x v="0"/>
    <x v="0"/>
    <x v="4"/>
    <s v="2 - Poder Ejecutivo"/>
    <s v="0206 - MINISTERIO DE EDUCACIÓN"/>
    <s v="0010 - INSTITUTO NACIONAL DE BIENESTAR ESTUDIANTIL (INABIE)"/>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389620762"/>
    <n v="59170376.460000001"/>
  </r>
  <r>
    <s v="2024"/>
    <x v="0"/>
    <x v="0"/>
    <x v="0"/>
    <x v="4"/>
    <s v="2 - Poder Ejecutivo"/>
    <s v="0207 - MINISTERIO DE SALUD PÚBLICA Y ASISTENCIA SOCIAL"/>
    <s v="0001 - MINISTERIO DE SALUD PU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8449825854"/>
    <n v="1286851857.3099999"/>
  </r>
  <r>
    <s v="2024"/>
    <x v="0"/>
    <x v="0"/>
    <x v="0"/>
    <x v="4"/>
    <s v="2 - Poder Ejecutivo"/>
    <s v="0207 - MINISTERIO DE SALUD PÚBLICA Y ASISTENCIA SOCIAL"/>
    <s v="0001 - MINISTERIO DE SALUD PUBLICA Y ASISTENCIA SOCIAL"/>
    <s v="4 - SERVICIOS SOCIALES"/>
    <s v="4.2 - Salud"/>
    <s v="4.2.01 - Servicios para pacientes externos"/>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s v="4 - SERVICIOS SOCIALES"/>
    <s v="4.2 - Salud"/>
    <s v="4.2.02 - Servicios hospitalarios"/>
    <s v="2.4 - TRANSFERENCIAS CORRIENTES"/>
    <s v="2.4.2 - TRANSFERENCIAS CORRIENTES AL  GOBIERNO GENERAL NACIONAL"/>
    <s v="N"/>
    <s v="00 - N/A"/>
    <s v="10 - FONDO GENERAL"/>
    <s v="(en blanco)"/>
    <s v="32 - SANTO DOMINGO"/>
    <n v="4620340344"/>
    <n v="644726710.18000007"/>
  </r>
  <r>
    <s v="2024"/>
    <x v="0"/>
    <x v="0"/>
    <x v="0"/>
    <x v="4"/>
    <s v="2 - Poder Ejecutivo"/>
    <s v="0207 - MINISTERIO DE SALUD PÚBLICA Y ASISTENCIA SOCIAL"/>
    <s v="0001 - MINISTERIO DE SALUD PUBLICA Y ASISTENCIA SOCIAL"/>
    <s v="4 - SERVICIOS SOCIALES"/>
    <s v="4.2 - Salud"/>
    <s v="4.2.02 - Servicios hospitalarios"/>
    <s v="2.4 - TRANSFERENCIAS CORRIENTES"/>
    <s v="2.4.2 - TRANSFERENCIAS CORRIENTES AL  GOBIERNO GENERAL NACIONAL"/>
    <s v="N"/>
    <s v="00 - N/A"/>
    <s v="10 - FONDO GENERAL"/>
    <s v="(en blanco)"/>
    <s v="99 - MULTIPROVINCIAL"/>
    <n v="3154759734"/>
    <n v="359490023.57000005"/>
  </r>
  <r>
    <s v="2024"/>
    <x v="0"/>
    <x v="0"/>
    <x v="0"/>
    <x v="4"/>
    <s v="2 - Poder Ejecutivo"/>
    <s v="0207 - MINISTERIO DE SALUD PÚBLICA Y ASISTENCIA SOCIAL"/>
    <s v="0001 - MINISTERIO DE SALUD PU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6583251821"/>
    <n v="1055404502.5000001"/>
  </r>
  <r>
    <s v="2024"/>
    <x v="0"/>
    <x v="0"/>
    <x v="0"/>
    <x v="4"/>
    <s v="2 - Poder Ejecutivo"/>
    <s v="0207 - MINISTERIO DE SALUD PÚBLICA Y ASISTENCIA SOCIAL"/>
    <s v="0001 - MINISTERIO DE SALUD PU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161724"/>
    <n v="26954"/>
  </r>
  <r>
    <s v="2024"/>
    <x v="0"/>
    <x v="0"/>
    <x v="0"/>
    <x v="4"/>
    <s v="2 - Poder Ejecutivo"/>
    <s v="0207 - MINISTERIO DE SALUD PÚBLICA Y ASISTENCIA SOCIAL"/>
    <s v="0001 - MINISTERIO DE SALUD PU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855152"/>
  </r>
  <r>
    <s v="2024"/>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1327631627"/>
    <n v="60008842.969999999"/>
  </r>
  <r>
    <s v="2024"/>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9215857821"/>
    <n v="11304404547.620001"/>
  </r>
  <r>
    <s v="2024"/>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51000000"/>
    <n v="23503486.579999998"/>
  </r>
  <r>
    <s v="2024"/>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s v="4 - SERVICIOS SOCIALES"/>
    <s v="4.2 - Salud"/>
    <s v="4.2.03 - Servicios de la salud pública y prevención de la salud"/>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s v="4 - SERVICIOS SOCIALES"/>
    <s v="4.2 - Salud"/>
    <s v="4.2.03 - Servicios de la salud pública y prevención de la salud"/>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s v="4 - SERVICIOS SOCIALES"/>
    <s v="4.2 - Salud"/>
    <s v="4.2.03 - Servicios de la salud pública y prevención de la salud"/>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1031914731"/>
    <n v="51770833.200000003"/>
  </r>
  <r>
    <s v="2024"/>
    <x v="0"/>
    <x v="0"/>
    <x v="0"/>
    <x v="4"/>
    <s v="2 - Poder Ejecutivo"/>
    <s v="0208 - MINISTERIO DE DEPORTES Y RECREACIÓN"/>
    <s v="0001 - MINISTERIO DE DEPORTES Y RECREACIÓN"/>
    <s v="4 - SERVICIOS SOCIALES"/>
    <s v="4.3 - Actividades deportivas, recreativas, culturales y religiosas"/>
    <s v="4.3.01 - Deportes de alto rendimiento"/>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316303071"/>
    <n v="9394510.5"/>
  </r>
  <r>
    <s v="2024"/>
    <x v="0"/>
    <x v="0"/>
    <x v="0"/>
    <x v="4"/>
    <s v="2 - Poder Ejecutivo"/>
    <s v="0209 - MINISTERIO DE TRABAJO"/>
    <s v="0001 - MINISTERIO DE TRABAJO"/>
    <s v="2 - SERVICIOS ECONÓMICOS"/>
    <s v="2.1 - Asuntos económicos, comerciales y laborales"/>
    <s v="2.1.02 - Asuntos laborales generales"/>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s v="4 - SERVICIOS SOCIALES"/>
    <s v="4.4 - Educación"/>
    <s v="4.4.06 - Educación técnica"/>
    <s v="2.4 - TRANSFERENCIAS CORRIENTES"/>
    <s v="2.4.2 - TRANSFERENCIAS CORRIENTES AL  GOBIERNO GENERAL NACIONAL"/>
    <s v="N"/>
    <s v="00 - N/A"/>
    <s v="10 - FONDO GENERAL"/>
    <s v="(en blanco)"/>
    <s v="99 - MULTIPROVINCIAL"/>
    <n v="267271422"/>
    <n v="44545237"/>
  </r>
  <r>
    <s v="2024"/>
    <x v="0"/>
    <x v="0"/>
    <x v="0"/>
    <x v="4"/>
    <s v="2 - Poder Ejecutivo"/>
    <s v="0209 - MINISTERIO DE TRABAJO"/>
    <s v="0001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666470029"/>
    <n v="104305191.34"/>
  </r>
  <r>
    <s v="2024"/>
    <x v="0"/>
    <x v="0"/>
    <x v="0"/>
    <x v="4"/>
    <s v="2 - Poder Ejecutivo"/>
    <s v="0210 - MINISTERIO DE AGRICULTURA"/>
    <s v="0001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26979786"/>
    <n v="50304582.460000008"/>
  </r>
  <r>
    <s v="2024"/>
    <x v="0"/>
    <x v="0"/>
    <x v="0"/>
    <x v="4"/>
    <s v="2 - Poder Ejecutivo"/>
    <s v="0210 - MINISTERIO DE AGRICULTURA"/>
    <s v="0001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610602440"/>
    <n v="374575942.45000005"/>
  </r>
  <r>
    <s v="2024"/>
    <x v="0"/>
    <x v="0"/>
    <x v="0"/>
    <x v="4"/>
    <s v="2 - Poder Ejecutivo"/>
    <s v="0210 - MINISTERIO DE AGRICULTURA"/>
    <s v="0001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318257685"/>
    <n v="48962720.759999998"/>
  </r>
  <r>
    <s v="2024"/>
    <x v="0"/>
    <x v="0"/>
    <x v="0"/>
    <x v="4"/>
    <s v="2 - Poder Ejecutivo"/>
    <s v="0210 - MINISTERIO DE AGRICULTURA"/>
    <s v="0001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57112088"/>
    <n v="180160826.30000001"/>
  </r>
  <r>
    <s v="2024"/>
    <x v="0"/>
    <x v="0"/>
    <x v="0"/>
    <x v="4"/>
    <s v="2 - Poder Ejecutivo"/>
    <s v="0210 - MINISTERIO DE AGRICULTURA"/>
    <s v="0001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38461885.079999998"/>
  </r>
  <r>
    <s v="2024"/>
    <x v="0"/>
    <x v="0"/>
    <x v="0"/>
    <x v="4"/>
    <s v="2 - Poder Ejecutivo"/>
    <s v="0210 - MINISTERIO DE AGRICULTURA"/>
    <s v="0001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000000"/>
    <n v="55350100"/>
  </r>
  <r>
    <s v="2024"/>
    <x v="0"/>
    <x v="0"/>
    <x v="0"/>
    <x v="4"/>
    <s v="2 - Poder Ejecutivo"/>
    <s v="0210 - MINISTERIO DE AGRICULTURA"/>
    <s v="0001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406851900"/>
    <n v="67808650"/>
  </r>
  <r>
    <s v="2024"/>
    <x v="0"/>
    <x v="0"/>
    <x v="0"/>
    <x v="4"/>
    <s v="2 - Poder Ejecutivo"/>
    <s v="0210 - MINISTERIO DE AGRICULTURA"/>
    <s v="0001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43925000"/>
    <n v="13483608"/>
  </r>
  <r>
    <s v="2024"/>
    <x v="0"/>
    <x v="0"/>
    <x v="0"/>
    <x v="4"/>
    <s v="2 - Poder Ejecutivo"/>
    <s v="0210 - MINISTERIO DE AGRICULTURA"/>
    <s v="0003 - OFICINA DE TRATADOS COMERCIALES AGRICOLAS"/>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s v="2 - SERVICIOS ECONÓMICOS"/>
    <s v="2.3 - Riego"/>
    <s v="2.3.01 - Riego"/>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s v="2 - SERVICIOS ECONÓMICOS"/>
    <s v="2.6 - Transporte"/>
    <s v="2.6.01 - Transporte por carretera"/>
    <s v="2.4 - TRANSFERENCIAS CORRIENTES"/>
    <s v="2.4.4 - TRANSFERENCIAS CORRIENTES A EMPRESAS PÚBLICAS NO FINANCIERAS"/>
    <s v="N"/>
    <s v="00 - N/A"/>
    <s v="10 - FONDO GENERAL"/>
    <s v="(en blanco)"/>
    <s v="99 - MULTIPROVINCIAL"/>
    <n v="1887755080"/>
    <n v="0"/>
  </r>
  <r>
    <s v="2024"/>
    <x v="0"/>
    <x v="0"/>
    <x v="0"/>
    <x v="4"/>
    <s v="2 - Poder Ejecutivo"/>
    <s v="0211 - MINISTERIO DE OBRAS PÚBLICAS Y COMUNICACIONES"/>
    <s v="0001 - MINISTERIO DE OBRAS PUBLICAS Y COMUNICACIONES"/>
    <s v="2 - SERVICIOS ECONÓMICOS"/>
    <s v="2.6 - Transporte"/>
    <s v="2.6.99 - Planificación, gestión y supervisión del transporte"/>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s v="2 - SERVICIOS ECONÓMICOS"/>
    <s v="2.7 - Comunicaciones"/>
    <s v="2.7.01 - Comunicaciones"/>
    <s v="2.4 - TRANSFERENCIAS CORRIENTES"/>
    <s v="2.4.4 - TRANSFERENCIAS CORRIENTES A EMPRESAS PÚBLICAS NO FINANCIERAS"/>
    <s v="N"/>
    <s v="00 - N/A"/>
    <s v="10 - FONDO GENERAL"/>
    <s v="(en blanco)"/>
    <s v="99 - MULTIPROVINCIAL"/>
    <n v="359500000"/>
    <n v="75307692"/>
  </r>
  <r>
    <s v="2024"/>
    <x v="0"/>
    <x v="0"/>
    <x v="0"/>
    <x v="4"/>
    <s v="2 - Poder Ejecutivo"/>
    <s v="0211 - MINISTERIO DE OBRAS PÚBLICAS Y COMUNICACIONES"/>
    <s v="0001 - MINISTERIO DE OBRAS PUBLICAS Y COMUNICACIONES"/>
    <s v="4 - SERVICIOS SOCIALES"/>
    <s v="4.5 - Protección social"/>
    <s v="4.5.07 - Vivienda social"/>
    <s v="2.4 - TRANSFERENCIAS CORRIENTES"/>
    <s v="2.4.1 - TRANSFERENCIAS CORRIENTES AL SECTOR PRIVADO"/>
    <s v="N"/>
    <s v="00 - N/A"/>
    <s v="10 - FONDO GENERAL"/>
    <s v="(en blanco)"/>
    <s v="99 - MULTIPROVINCIAL"/>
    <n v="1766206"/>
    <n v="271724"/>
  </r>
  <r>
    <s v="2024"/>
    <x v="0"/>
    <x v="0"/>
    <x v="0"/>
    <x v="4"/>
    <s v="2 - Poder Ejecutivo"/>
    <s v="0211 - MINISTERIO DE OBRAS PÚBLICAS Y COMUNICACIONES"/>
    <s v="0001 - MINISTERIO DE OBRAS PUBLICAS Y COMUNICACIONES"/>
    <s v="4 - SERVICIOS SOCIALES"/>
    <s v="4.5 - Protección social"/>
    <s v="4.5.10 - Asistencia social"/>
    <s v="2.4 - TRANSFERENCIAS CORRIENTES"/>
    <s v="2.4.2 - TRANSFERENCIAS CORRIENTES AL  GOBIERNO GENERAL NACIONAL"/>
    <s v="N"/>
    <s v="00 - N/A"/>
    <s v="10 - FONDO GENERAL"/>
    <s v="(en blanco)"/>
    <s v="99 - MULTIPROVINCIAL"/>
    <n v="285346590"/>
    <n v="21949737"/>
  </r>
  <r>
    <s v="2024"/>
    <x v="0"/>
    <x v="0"/>
    <x v="0"/>
    <x v="4"/>
    <s v="2 - Poder Ejecutivo"/>
    <s v="0211 - MINISTERIO DE OBRAS PÚBLICAS Y COMUNICACIONES"/>
    <s v="0003 - OFICINA PARA EL REORDENAMIENTO DEL TRANSPORTE"/>
    <s v="2 - SERVICIOS ECONÓMICOS"/>
    <s v="2.6 - Transporte"/>
    <s v="2.6.03 - Transporte por ferrocarril"/>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s v="2 - SERVICIOS ECONÓMICOS"/>
    <s v="2.6 - Transporte"/>
    <s v="2.6.03 - Transporte por ferrocarril"/>
    <s v="2.4 - TRANSFERENCIAS CORRIENTES"/>
    <s v="2.4.7 - TRANSFERENCIAS CORRIENTES AL SECTOR EXTERNO"/>
    <s v="N"/>
    <s v="00 - N/A"/>
    <s v="10 - FONDO GENERAL"/>
    <s v="(en blanco)"/>
    <s v="99 - MULTIPROVINCIAL"/>
    <n v="500000"/>
    <n v="261090.8"/>
  </r>
  <r>
    <s v="2024"/>
    <x v="0"/>
    <x v="0"/>
    <x v="0"/>
    <x v="4"/>
    <s v="2 - Poder Ejecutivo"/>
    <s v="0211 - MINISTERIO DE OBRAS PÚBLICAS Y COMUNICACIONES"/>
    <s v="0009 - OFICINA NACIONAL DE METEOROLOGÍA"/>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3000000"/>
    <n v="3000000"/>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33331608"/>
    <n v="86762.65"/>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519454267"/>
    <n v="164721936.69999999"/>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3 - TRANSFERENCIAS CORRIENTES A GOBIERNOS GENERALES LOCALES"/>
    <s v="N"/>
    <s v="00 - N/A"/>
    <s v="20 - FONDOS CON DESTINO ESPECÍFICO"/>
    <s v="(en blanco)"/>
    <s v="99 - MULTIPROVINCIAL"/>
    <n v="5000000"/>
    <n v="2355655.52"/>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299374606"/>
    <n v="23004475.489999998"/>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s v="2 - SERVICIOS ECONÓMICOS"/>
    <s v="2.4 - Energía y combustible"/>
    <s v="2.4.03 - Combustible"/>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s v="2 - SERVICIOS ECONÓMICOS"/>
    <s v="2.9 - Otros servicios económicos"/>
    <s v="2.9.03 - Turismo"/>
    <s v="2.4 - TRANSFERENCIAS CORRIENTES"/>
    <s v="2.4.1 - TRANSFERENCIAS CORRIENTES AL SECTOR PRIVADO"/>
    <s v="N"/>
    <s v="00 - N/A"/>
    <s v="10 - FONDO GENERAL"/>
    <s v="(en blanco)"/>
    <s v="99 - MULTIPROVINCIAL"/>
    <n v="47949600"/>
    <n v="0"/>
  </r>
  <r>
    <s v="2024"/>
    <x v="0"/>
    <x v="0"/>
    <x v="0"/>
    <x v="4"/>
    <s v="2 - Poder Ejecutivo"/>
    <s v="0213 - MINISTERIO DE TURISMO"/>
    <s v="0001 - MINISTERIO DE TURISMO"/>
    <s v="2 - SERVICIOS ECONÓMICOS"/>
    <s v="2.9 - Otros servicios económicos"/>
    <s v="2.9.03 - Turismo"/>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s v="2 - SERVICIOS ECONÓMICOS"/>
    <s v="2.9 - Otros servicios económicos"/>
    <s v="2.9.03 - Turismo"/>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s v="1 - SERVICIOS  GENERALES"/>
    <s v="1.1 - Administración general"/>
    <s v="1.1.05 - Gestión de la administración general para transversalizar el enfoque de género"/>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s v="1 - SERVICIOS  GENERALES"/>
    <s v="1.1 - Administración general"/>
    <s v="1.1.05 - Gestión de la administración general para transversalizar el enfoque de género"/>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s v="4 - SERVICIOS SOCIALES"/>
    <s v="4.6 - Equidad de género"/>
    <s v="4.6.01 - Acciones focalizada en mujeres"/>
    <s v="2.4 - TRANSFERENCIAS CORRIENTES"/>
    <s v="2.4.1 - TRANSFERENCIAS CORRIENTES AL SECTOR PRIVADO"/>
    <s v="N"/>
    <s v="00 - N/A"/>
    <s v="10 - FONDO GENERAL"/>
    <s v="(en blanco)"/>
    <s v="99 - MULTIPROVINCIAL"/>
    <n v="84292088"/>
    <n v="9252846.3000000007"/>
  </r>
  <r>
    <s v="2024"/>
    <x v="0"/>
    <x v="0"/>
    <x v="0"/>
    <x v="4"/>
    <s v="2 - Poder Ejecutivo"/>
    <s v="0215 - MINISTERIO DE LA MUJER"/>
    <s v="0001 - MINISTERIO DE LA MUJER"/>
    <s v="4 - SERVICIOS SOCIALES"/>
    <s v="4.6 - Equidad de género"/>
    <s v="4.6.04 - Acciones de prevención, atención y protección de violencia de género"/>
    <s v="2.4 - TRANSFERENCIAS CORRIENTES"/>
    <s v="2.4.9 - TRANSFERENCIAS CORRIENTES A OTRAS INSTITUCIONES PÚBLICAS"/>
    <s v="N"/>
    <s v="00 - N/A"/>
    <s v="10 - FONDO GENERAL"/>
    <s v="(en blanco)"/>
    <s v="99 - MULTIPROVINCIAL"/>
    <n v="926763"/>
    <n v="37121748.5"/>
  </r>
  <r>
    <s v="2024"/>
    <x v="0"/>
    <x v="0"/>
    <x v="0"/>
    <x v="4"/>
    <s v="2 - Poder Ejecutivo"/>
    <s v="0215 - MINISTERIO DE LA MUJER"/>
    <s v="0001 - MINISTERIO DE LA MUJER"/>
    <s v="4 - SERVICIOS SOCIALES"/>
    <s v="4.6 - Equidad de género"/>
    <s v="4.6.04 - Acciones de prevención, atención y protección de violencia de género"/>
    <s v="2.4 - TRANSFERENCIAS CORRIENTES"/>
    <s v="2.4.9 - TRANSFERENCIAS CORRIENTES A OTRAS INSTITUCIONES PÚBLICAS"/>
    <s v="N"/>
    <s v="00 - N/A"/>
    <s v="20 - FONDOS CON DESTINO ESPECÍFICO"/>
    <s v="(en blanco)"/>
    <s v="99 - MULTIPROVINCIAL"/>
    <n v="1430358"/>
    <n v="591781"/>
  </r>
  <r>
    <s v="2024"/>
    <x v="0"/>
    <x v="0"/>
    <x v="0"/>
    <x v="4"/>
    <s v="2 - Poder Ejecutivo"/>
    <s v="0216 - MINISTERIO DE CULTURA"/>
    <s v="0001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170621314"/>
    <n v="250000"/>
  </r>
  <r>
    <s v="2024"/>
    <x v="0"/>
    <x v="0"/>
    <x v="0"/>
    <x v="4"/>
    <s v="2 - Poder Ejecutivo"/>
    <s v="0216 - MINISTERIO DE CULTURA"/>
    <s v="0001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560856474"/>
    <n v="38399633.700000003"/>
  </r>
  <r>
    <s v="2024"/>
    <x v="0"/>
    <x v="0"/>
    <x v="0"/>
    <x v="4"/>
    <s v="2 - Poder Ejecutivo"/>
    <s v="0216 - MINISTERIO DE CULTURA"/>
    <s v="0001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69657636"/>
    <n v="13272260"/>
  </r>
  <r>
    <s v="2024"/>
    <x v="0"/>
    <x v="0"/>
    <x v="0"/>
    <x v="4"/>
    <s v="2 - Poder Ejecutivo"/>
    <s v="0216 - MINISTERIO DE CULTURA"/>
    <s v="0001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35683132"/>
    <n v="1212380.3199999998"/>
  </r>
  <r>
    <s v="2024"/>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s v="1 - SERVICIOS  GENERALES"/>
    <s v="1.1 - Administración general"/>
    <s v="1.1.05 - Gestión de la administración general para transversalizar el enfoque de género"/>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s v="4 - SERVICIOS SOCIALES"/>
    <s v="4.5 - Protección social"/>
    <s v="4.5.09 - Juventud"/>
    <s v="2.4 - TRANSFERENCIAS CORRIENTES"/>
    <s v="2.4.1 - TRANSFERENCIAS CORRIENTES AL SECTOR PRIVADO"/>
    <s v="N"/>
    <s v="00 - N/A"/>
    <s v="10 - FONDO GENERAL"/>
    <s v="(en blanco)"/>
    <s v="99 - MULTIPROVINCIAL"/>
    <n v="210650825"/>
    <n v="9569912.6600000001"/>
  </r>
  <r>
    <s v="2024"/>
    <x v="0"/>
    <x v="0"/>
    <x v="0"/>
    <x v="4"/>
    <s v="2 - Poder Ejecutivo"/>
    <s v="0218 - MINISTERIO DE MEDIO AMBIENTE Y RECURSOS NATURALES"/>
    <s v="0001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777263562"/>
    <n v="181041732.32999998"/>
  </r>
  <r>
    <s v="2024"/>
    <x v="0"/>
    <x v="0"/>
    <x v="0"/>
    <x v="4"/>
    <s v="2 - Poder Ejecutivo"/>
    <s v="0218 - MINISTERIO DE MEDIO AMBIENTE Y RECURSOS NATURALES"/>
    <s v="0001 - MINISTERIO  DE MEDIO AMBIENTE Y RECURSOS NATURALES"/>
    <s v="2 - SERVICIOS ECONÓMICOS"/>
    <s v="2.3 - Riego"/>
    <s v="2.3.01 - Riego"/>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92719000"/>
    <n v="30774999.960000001"/>
  </r>
  <r>
    <s v="2024"/>
    <x v="0"/>
    <x v="0"/>
    <x v="0"/>
    <x v="4"/>
    <s v="2 - Poder Ejecutivo"/>
    <s v="0218 - MINISTERIO DE MEDIO AMBIENTE Y RECURSOS NATURALES"/>
    <s v="0001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39000000"/>
    <n v="5678900"/>
  </r>
  <r>
    <s v="2024"/>
    <x v="0"/>
    <x v="0"/>
    <x v="0"/>
    <x v="4"/>
    <s v="2 - Poder Ejecutivo"/>
    <s v="0218 - MINISTERIO DE MEDIO AMBIENTE Y RECURSOS NATURALES"/>
    <s v="0001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4 - TRANSFERENCIAS CORRIENTES"/>
    <s v="2.4.2 - TRANSFERENCIAS CORRIENTES AL  GOBIERNO GENERAL NACIONAL"/>
    <s v="N"/>
    <s v="00 - N/A"/>
    <s v="10 - FONDO GENERAL"/>
    <s v="(en blanco)"/>
    <s v="99 - MULTIPROVINCIAL"/>
    <n v="160700000"/>
    <n v="24713145.059999995"/>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4 - TRANSFERENCIAS CORRIENTES"/>
    <s v="2.4.2 - TRANSFERENCIAS CORRIENTES AL  GOBIERNO GENERAL NACIONAL"/>
    <s v="N"/>
    <s v="00 - N/A"/>
    <s v="10 - FONDO GENERAL"/>
    <s v="(en blanco)"/>
    <s v="99 - MULTIPROVINCIAL"/>
    <n v="125100000"/>
    <n v="17680750"/>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98 - Investigación y desarrollo relacionado con la protección del  medio ambiente"/>
    <s v="2.4 - TRANSFERENCIAS CORRIENTES"/>
    <s v="2.4.7 - TRANSFERENCIAS CORRIENTES AL SECTOR EXTERNO"/>
    <s v="N"/>
    <s v="00 - N/A"/>
    <s v="10 - FONDO GENERAL"/>
    <s v="(en blanco)"/>
    <s v="99 - MULTIPROVINCIAL"/>
    <n v="12000000"/>
    <n v="3676395.77"/>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4 - TRANSFERENCIAS CORRIENTES"/>
    <s v="2.4.2 - TRANSFERENCIAS CORRIENTES AL  GOBIERNO GENERAL NACIONAL"/>
    <s v="N"/>
    <s v="00 - N/A"/>
    <s v="10 - FONDO GENERAL"/>
    <s v="(en blanco)"/>
    <s v="99 - MULTIPROVINCIAL"/>
    <n v="79500000"/>
    <n v="11704341.699999999"/>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4 - TRANSFERENCIAS CORRIENTES"/>
    <s v="2.4.9 - TRANSFERENCIAS CORRIENTES A OTRAS INSTITUCIONES PÚBLICAS"/>
    <s v="N"/>
    <s v="00 - N/A"/>
    <s v="10 - FONDO GENERAL"/>
    <s v="(en blanco)"/>
    <s v="99 - MULTIPROVINCIAL"/>
    <n v="346931723"/>
    <n v="11044452"/>
  </r>
  <r>
    <s v="2024"/>
    <x v="0"/>
    <x v="0"/>
    <x v="0"/>
    <x v="4"/>
    <s v="2 - Poder Ejecutivo"/>
    <s v="0218 - MINISTERIO DE MEDIO AMBIENTE Y RECURSOS NATURALES"/>
    <s v="0001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s v="4 - SERVICIOS SOCIALES"/>
    <s v="4.4 - Educación"/>
    <s v="4.4.99 - Planificación, gestión y supervisión de la educación"/>
    <s v="2.4 - TRANSFERENCIAS CORRIENTES"/>
    <s v="2.4.2 - TRANSFERENCIAS CORRIENTES AL  GOBIERNO GENERAL NACIONAL"/>
    <s v="N"/>
    <s v="00 - N/A"/>
    <s v="10 - FONDO GENERAL"/>
    <s v="(en blanco)"/>
    <s v="99 - MULTIPROVINCIAL"/>
    <n v="0"/>
    <n v="1000000"/>
  </r>
  <r>
    <s v="2024"/>
    <x v="0"/>
    <x v="0"/>
    <x v="0"/>
    <x v="4"/>
    <s v="2 - Poder Ejecutivo"/>
    <s v="0218 - MINISTERIO DE MEDIO AMBIENTE Y RECURSOS NATURALES"/>
    <s v="0001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2 - AZUA"/>
    <n v="41370000"/>
    <n v="657500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3 - BAHORUCO"/>
    <n v="46500000"/>
    <n v="945500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4 - BARAHONA"/>
    <n v="46080000"/>
    <n v="486500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7 - ELIAS PINA"/>
    <n v="24900000"/>
    <n v="367500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10 - INDEPENDENCIA"/>
    <n v="17370000"/>
    <n v="2300000"/>
  </r>
  <r>
    <s v="2024"/>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22 - SAN JUAN"/>
    <n v="15780000"/>
    <n v="1915000"/>
  </r>
  <r>
    <s v="2024"/>
    <x v="0"/>
    <x v="0"/>
    <x v="0"/>
    <x v="4"/>
    <s v="2 - Poder Ejecutivo"/>
    <s v="0219 - MINISTERIO DE EDUCACIÓN SUPERIOR CIENCIA Y TECNOLOGÍA"/>
    <s v="0001 - MINISTERIO DE EDUCACION SUPERIOR, CIENCIA Y TECNOLOGIA"/>
    <s v="2 - SERVICIOS ECONÓMICOS"/>
    <s v="2.9 - Otros servicios económicos"/>
    <s v="2.9.98 - Investigación y desarrollo relacionados con los servicios económicos"/>
    <s v="2.4 - TRANSFERENCIAS CORRIENTES"/>
    <s v="2.4.2 - TRANSFERENCIAS CORRIENTES AL  GOBIERNO GENERAL NACIONAL"/>
    <s v="N"/>
    <s v="00 - N/A"/>
    <s v="10 - FONDO GENERAL"/>
    <s v="(en blanco)"/>
    <s v="99 - MULTIPROVINCIAL"/>
    <n v="173671257"/>
    <n v="28945209.5"/>
  </r>
  <r>
    <s v="2024"/>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1 - TRANSFERENCIAS CORRIENTES AL SECTOR PRIVADO"/>
    <s v="N"/>
    <s v="00 - N/A"/>
    <s v="10 - FONDO GENERAL"/>
    <s v="(en blanco)"/>
    <s v="99 - MULTIPROVINCIAL"/>
    <n v="2573498936"/>
    <n v="11405762.91"/>
  </r>
  <r>
    <s v="2024"/>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2 - TRANSFERENCIAS CORRIENTES AL  GOBIERNO GENERAL NACIONAL"/>
    <s v="N"/>
    <s v="00 - N/A"/>
    <s v="10 - FONDO GENERAL"/>
    <s v="(en blanco)"/>
    <s v="99 - MULTIPROVINCIAL"/>
    <n v="13946295282"/>
    <n v="2110532350.4599998"/>
  </r>
  <r>
    <s v="2024"/>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9 - TRANSFERENCIAS CORRIENTES A OTRAS INSTITUCIONES PÚBLICAS"/>
    <s v="N"/>
    <s v="00 - N/A"/>
    <s v="10 - FONDO GENERAL"/>
    <s v="(en blanco)"/>
    <s v="99 - MULTIPROVINCIAL"/>
    <n v="660727278"/>
    <n v="103882787.13"/>
  </r>
  <r>
    <s v="2024"/>
    <x v="0"/>
    <x v="0"/>
    <x v="0"/>
    <x v="4"/>
    <s v="2 - Poder Ejecutivo"/>
    <s v="0219 - MINISTERIO DE EDUCACIÓN SUPERIOR CIENCIA Y TECNOLOGÍA"/>
    <s v="0002 - INSTITUTO TECNOLÓGICO DE LAS AMÉRICAS"/>
    <s v="4 - SERVICIOS SOCIALES"/>
    <s v="4.4 - Educación"/>
    <s v="4.4.06 - Educación técnica"/>
    <s v="2.4 - TRANSFERENCIAS CORRIENTES"/>
    <s v="2.4.1 - TRANSFERENCIAS CORRIENTES AL SECTOR PRIVADO"/>
    <s v="N"/>
    <s v="00 - N/A"/>
    <s v="20 - FONDOS CON DESTINO ESPECÍFICO"/>
    <s v="(en blanco)"/>
    <s v="99 - MULTIPROVINCIAL"/>
    <n v="2700000"/>
    <n v="282102.93"/>
  </r>
  <r>
    <s v="2024"/>
    <x v="0"/>
    <x v="0"/>
    <x v="0"/>
    <x v="4"/>
    <s v="2 - Poder Ejecutivo"/>
    <s v="0219 - MINISTERIO DE EDUCACIÓN SUPERIOR CIENCIA Y TECNOLOGÍA"/>
    <s v="0002 - INSTITUTO TECNOLÓGICO DE LAS AMÉRICAS"/>
    <s v="4 - SERVICIOS SOCIALES"/>
    <s v="4.4 - Educación"/>
    <s v="4.4.06 - Educación técnica"/>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1 - TRANSFERENCIAS CORRIENTES AL SECTOR PRIVADO"/>
    <s v="N"/>
    <s v="00 - N/A"/>
    <s v="70 - DONACION EXTERNA"/>
    <s v="(en blanco)"/>
    <s v="99 - MULTIPROVINCIAL"/>
    <n v="0"/>
    <n v="0"/>
  </r>
  <r>
    <s v="2024"/>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70594062"/>
    <n v="5557005.1699999999"/>
  </r>
  <r>
    <s v="2024"/>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42039167"/>
    <n v="1597736.23"/>
  </r>
  <r>
    <s v="2024"/>
    <x v="0"/>
    <x v="0"/>
    <x v="0"/>
    <x v="4"/>
    <s v="2 - Poder Ejecutivo"/>
    <s v="0220 - MINISTERIO DE ECONOMÍA, PLANIFICACIÓN Y DESARROLLO"/>
    <s v="0001 - MINISTERIO DE ECONOMIA, PLANIFICACION Y DESARROLLO"/>
    <s v="4 - SERVICIOS SOCIALES"/>
    <s v="4.1 - Vivienda y servicios comunitarios"/>
    <s v="4.1.02 - Desarrollo comunitario"/>
    <s v="2.4 - TRANSFERENCIAS CORRIENTES"/>
    <s v="2.4.2 - TRANSFERENCIAS CORRIENTES AL  GOBIERNO GENERAL NACIONAL"/>
    <s v="N"/>
    <s v="00 - N/A"/>
    <s v="10 - FONDO GENERAL"/>
    <s v="(en blanco)"/>
    <s v="99 - MULTIPROVINCIAL"/>
    <n v="144144665"/>
    <n v="11483936.370000001"/>
  </r>
  <r>
    <s v="2024"/>
    <x v="0"/>
    <x v="0"/>
    <x v="0"/>
    <x v="4"/>
    <s v="2 - Poder Ejecutivo"/>
    <s v="0220 - MINISTERIO DE ECONOMÍA, PLANIFICACIÓN Y DESARROLLO"/>
    <s v="0001 - MINISTERIO DE ECONOMIA, PLANIFICACION Y DESARROLLO"/>
    <s v="4 - SERVICIOS SOCIALES"/>
    <s v="4.4 - Educación"/>
    <s v="4.4.04 - Educación superior"/>
    <s v="2.4 - TRANSFERENCIAS CORRIENTES"/>
    <s v="2.4.1 - TRANSFERENCIAS CORRIENTES AL SECTOR PRIVADO"/>
    <s v="N"/>
    <s v="00 - N/A"/>
    <s v="10 - FONDO GENERAL"/>
    <s v="(en blanco)"/>
    <s v="99 - MULTIPROVINCIAL"/>
    <n v="1000000"/>
    <n v="19750"/>
  </r>
  <r>
    <s v="2024"/>
    <x v="0"/>
    <x v="0"/>
    <x v="0"/>
    <x v="4"/>
    <s v="2 - Poder Ejecutivo"/>
    <s v="0220 - MINISTERIO DE ECONOMÍA, PLANIFICACIÓN Y DESARROLLO"/>
    <s v="0001 - MINISTERIO DE ECONOMIA, PLANIFICACION Y DESARROLLO"/>
    <s v="4 - SERVICIOS SOCIALES"/>
    <s v="4.5 - Protección social"/>
    <s v="4.5.10 - Asistencia social"/>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s v="4 - SERVICIOS SOCIALES"/>
    <s v="4.5 - Protección social"/>
    <s v="4.5.10 - Asistencia social"/>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0500000"/>
    <n v="1453700"/>
  </r>
  <r>
    <s v="2024"/>
    <x v="0"/>
    <x v="0"/>
    <x v="0"/>
    <x v="4"/>
    <s v="2 - Poder Ejecutivo"/>
    <s v="0221 - MINISTERIO DE ADMINISTRACIÓN PÚBLICA"/>
    <s v="0001 - MINISTERIO DE ADMINISTRACION PU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s v="4 - SERVICIOS SOCIALES"/>
    <s v="4.4 - Educación"/>
    <s v="4.4.09 - Enseñanza no atribuible a ningún nivel"/>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s v="2 - SERVICIOS ECONÓMICOS"/>
    <s v="2.4 - Energía y combustible"/>
    <s v="2.4.04 - Energía eléctrica de fuentes termoeléctricas"/>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s v="2 - SERVICIOS ECONÓMICOS"/>
    <s v="2.4 - Energía y combustible"/>
    <s v="2.4.09 - Conservación, aprovechamiento y explotación racionalizada de fuentes de electricidad"/>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s v="2 - SERVICIOS ECONÓMICOS"/>
    <s v="2.4 - Energía y combustible"/>
    <s v="2.4.09 - Conservación, aprovechamiento y explotación racionalizada de fuentes de electricidad"/>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9500000"/>
    <n v="3388333"/>
  </r>
  <r>
    <s v="2024"/>
    <x v="0"/>
    <x v="0"/>
    <x v="0"/>
    <x v="4"/>
    <s v="2 - Poder Ejecutivo"/>
    <s v="0222 - MINISTERIO DE ENERGIA Y MINAS"/>
    <s v="0001 - MINISTERIO DE ENERGIA Y MINAS"/>
    <s v="2 - SERVICIOS ECONÓMICOS"/>
    <s v="2.5 - Minería, manufactura y construcción"/>
    <s v="2.5.01 - Extracción de recursos minerales"/>
    <s v="2.4 - TRANSFERENCIAS CORRIENTES"/>
    <s v="2.4.9 - TRANSFERENCIAS CORRIENTES A OTRAS INSTITUCIONES PÚBLICAS"/>
    <s v="N"/>
    <s v="00 - N/A"/>
    <s v="10 - FONDO GENERAL"/>
    <s v="(en blanco)"/>
    <s v="99 - MULTIPROVINCIAL"/>
    <n v="400000000"/>
    <n v="33333333.329999998"/>
  </r>
  <r>
    <s v="2024"/>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40105000"/>
    <n v="5000000"/>
  </r>
  <r>
    <s v="2024"/>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30880968237"/>
    <n v="5000000000"/>
  </r>
  <r>
    <s v="2024"/>
    <x v="0"/>
    <x v="0"/>
    <x v="0"/>
    <x v="4"/>
    <s v="2 - Poder Ejecutivo"/>
    <s v="0999 - ADMINISTRACION DE OBLIGACIONES DEL TESORO NACIONAL"/>
    <s v="0001 - MINISTERIO DE HACIENDA (OBLIGACIONES DEL TESORO)"/>
    <s v="2 - SERVICIOS ECONÓMICOS"/>
    <s v="2.4 - Energía y combustible"/>
    <s v="2.4.04 - Energía eléctrica de fuentes termoeléctricas"/>
    <s v="2.4 - TRANSFERENCIAS CORRIENTES"/>
    <s v="2.4.4 - TRANSFERENCIAS CORRIENTES A EMPRESAS PÚBLICAS NO FINANCIERAS"/>
    <s v="N"/>
    <s v="00 - N/A"/>
    <s v="10 - FONDO GENERAL"/>
    <s v="(en blanco)"/>
    <s v="99 - MULTIPROVINCIAL"/>
    <n v="46000047179"/>
    <n v="7077622520.5"/>
  </r>
  <r>
    <s v="2024"/>
    <x v="0"/>
    <x v="0"/>
    <x v="0"/>
    <x v="4"/>
    <s v="2 - Poder Ejecutivo"/>
    <s v="0999 - ADMINISTRACION DE OBLIGACIONES DEL TESORO NACIONAL"/>
    <s v="0001 - MINISTERIO DE HACIENDA (OBLIGACIONES DEL TESORO)"/>
    <s v="2 - SERVICIOS ECONÓMICOS"/>
    <s v="2.4 - Energía y combustible"/>
    <s v="2.4.04 - Energía eléctrica de fuentes termoeléctricas"/>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s v="2 - SERVICIOS ECONÓMICOS"/>
    <s v="2.7 - Comunicaciones"/>
    <s v="2.7.01 - Comunicaciones"/>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s v="4 - SERVICIOS SOCIALES"/>
    <s v="4.5 - Protección social"/>
    <s v="4.5.10 - Asistencia social"/>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0970868"/>
    <n v="1845665"/>
  </r>
  <r>
    <s v="2024"/>
    <x v="0"/>
    <x v="0"/>
    <x v="0"/>
    <x v="4"/>
    <s v="3 - Poder Judicial"/>
    <s v="0301 - PODER JUDICIAL"/>
    <s v="0001 - CONSEJO DEL PODER JUDICIAL"/>
    <s v="1 - SERVICIOS  GENERALES"/>
    <s v="1.4 - Justicia, orden público y seguridad"/>
    <s v="1.4.03 - Administración y servicios de justicia"/>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2520800000"/>
    <n v="1470466666"/>
  </r>
  <r>
    <s v="2024"/>
    <x v="0"/>
    <x v="0"/>
    <x v="0"/>
    <x v="4"/>
    <s v="4 - Junta Central Electoral"/>
    <s v="0401 - JUNTA CENTRAL ELECTORAL"/>
    <s v="0001 - JUNTA CENTRAL ELECTORAL"/>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830000"/>
    <n v="138320"/>
  </r>
  <r>
    <s v="2024"/>
    <x v="0"/>
    <x v="0"/>
    <x v="0"/>
    <x v="4"/>
    <s v="5 - Cámara de Cuentas de la República Dominicana"/>
    <s v="0402 - CÁMARA DE CUENTAS"/>
    <s v="0001 - CAMARA DE CUENTAS DE LA REPUBLICA DOMINICANA"/>
    <s v="1 - SERVICIOS  GENERALES"/>
    <s v="1.2 - Relaciones internacionales"/>
    <s v="1.2.01 - Relaciones internacionales desde oficinas en el país"/>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s v="4 - SERVICIOS SOCIALES"/>
    <s v="4.4 - Educación"/>
    <s v="4.4.09 - Enseñanza no atribuible a ningún nivel"/>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s v="4 - SERVICIOS SOCIALES"/>
    <s v="4.5 - Protección social"/>
    <s v="4.5.10 - Asistencia social"/>
    <s v="2.4 - TRANSFERENCIAS CORRIENTES"/>
    <s v="2.4.1 - TRANSFERENCIAS CORRIENTES AL SECTOR PRIVADO"/>
    <s v="N"/>
    <s v="00 - N/A"/>
    <s v="10 - FONDO GENERAL"/>
    <s v="(en blanco)"/>
    <s v="99 - MULTIPROVINCIAL"/>
    <n v="1488300"/>
    <n v="1488300"/>
  </r>
  <r>
    <s v="2024"/>
    <x v="0"/>
    <x v="0"/>
    <x v="0"/>
    <x v="4"/>
    <s v="6 - Tribunal Constitucional"/>
    <s v="0403 - TRIBUNAL CONSTITUCIONAL"/>
    <s v="0001 - TRIBUNAL CONSTITUCION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1866975"/>
    <n v="2961162"/>
  </r>
  <r>
    <s v="2024"/>
    <x v="0"/>
    <x v="0"/>
    <x v="0"/>
    <x v="4"/>
    <s v="6 - Tribunal Constitucional"/>
    <s v="0403 - TRIBUNAL CONSTITUCIONAL"/>
    <s v="0001 - TRIBUNAL CONSTITUCIONAL"/>
    <s v="4 - SERVICIOS SOCIALES"/>
    <s v="4.5 - Protección social"/>
    <s v="4.5.10 - Asistencia social"/>
    <s v="2.4 - TRANSFERENCIAS CORRIENTES"/>
    <s v="2.4.1 - TRANSFERENCIAS CORRIENTES AL SECTOR PRIVADO"/>
    <s v="N"/>
    <s v="00 - N/A"/>
    <s v="10 - FONDO GENERAL"/>
    <s v="(en blanco)"/>
    <s v="99 - MULTIPROVINCIAL"/>
    <n v="1590000"/>
    <n v="264999.98"/>
  </r>
  <r>
    <s v="2024"/>
    <x v="0"/>
    <x v="0"/>
    <x v="0"/>
    <x v="4"/>
    <s v="7 - Defensor del Pueblo"/>
    <s v="0404 - DEFENSOR DEL PUEBLO"/>
    <s v="0001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s v="1 - SERVICIOS  GENERALES"/>
    <s v="1.4 - Justicia, orden público y seguridad"/>
    <s v="1.4.03 - Administración y servicios de justicia"/>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s v="4 - SERVICIOS SOCIALES"/>
    <s v="4.5 - Protección social"/>
    <s v="4.5.10 - Asistencia social"/>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799984"/>
    <n v="332424"/>
  </r>
  <r>
    <s v="2024"/>
    <x v="0"/>
    <x v="0"/>
    <x v="0"/>
    <x v="4"/>
    <s v="8 - Tribunal Superior Electoral (TSE)"/>
    <s v="0405 - TRIBUNAL SUPERIOR  ELECTORAL ( TSE)"/>
    <s v="0001 - TRIBUNAL SUPERIOR  ELECTORAL TSE"/>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100000"/>
    <n v="50000"/>
  </r>
  <r>
    <s v="2024"/>
    <x v="0"/>
    <x v="0"/>
    <x v="0"/>
    <x v="4"/>
    <s v="8 - Tribunal Superior Electoral (TSE)"/>
    <s v="0405 - TRIBUNAL SUPERIOR  ELECTORAL ( TSE)"/>
    <s v="0001 - TRIBUNAL SUPERIOR  ELECTORAL TSE"/>
    <s v="1 - SERVICIOS  GENERALES"/>
    <s v="1.4 - Justicia, orden público y seguridad"/>
    <s v="1.4.03 - Administración y servicios de justicia"/>
    <s v="2.4 - TRANSFERENCIAS CORRIENTES"/>
    <s v="2.4.7 - TRANSFERENCIAS CORRIENTES AL SECTOR EXTERNO"/>
    <s v="N"/>
    <s v="00 - N/A"/>
    <s v="10 - FONDO GENERAL"/>
    <s v="(en blanco)"/>
    <s v="99 - MULTIPROVINCIAL"/>
    <n v="514400"/>
    <n v="100000"/>
  </r>
  <r>
    <s v="2024"/>
    <x v="0"/>
    <x v="0"/>
    <x v="0"/>
    <x v="5"/>
    <s v="2 - Poder Ejecutivo"/>
    <s v="0201 - PRESIDENCIA DE LA REPÚBLICA"/>
    <s v="0007 - PROGRAMA SUPÉRATE"/>
    <s v="4 - SERVICIOS SOCIALES"/>
    <s v="4.5 - Protección social"/>
    <s v="4.5.10 - Asistencia social"/>
    <s v="2.2 - CONTRATACIÓN DE SERVICIOS"/>
    <s v="2.2.8 - OTROS SERVICIOS NO INCLUIDOS EN CONCEPTOS ANTERIORES"/>
    <s v="N"/>
    <s v="00 - N/A"/>
    <s v="70 - DONACION EXTERNA"/>
    <s v="(en blanco)"/>
    <s v="99 - MULTIPROVINCIAL"/>
    <n v="2359300"/>
    <n v="0"/>
  </r>
  <r>
    <s v="2024"/>
    <x v="0"/>
    <x v="0"/>
    <x v="0"/>
    <x v="5"/>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7591344"/>
    <n v="1452000"/>
  </r>
  <r>
    <s v="2024"/>
    <x v="0"/>
    <x v="0"/>
    <x v="1"/>
    <x v="6"/>
    <s v="2 - Poder Ejecutivo"/>
    <s v="0201 - PRESIDENCIA DE LA REPÚBLICA"/>
    <s v="0001 - GABINETE SOCIAL DE LA PRESIDENCI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1048656"/>
    <n v="217331.53000000003"/>
  </r>
  <r>
    <s v="2024"/>
    <x v="0"/>
    <x v="0"/>
    <x v="1"/>
    <x v="6"/>
    <s v="2 - Poder Ejecutivo"/>
    <s v="0201 - PRESIDENCIA DE LA REPÚBLICA"/>
    <s v="0001 - GABINETE SOCIAL DE LA PRESIDENCIA"/>
    <s v="4 - SERVICIOS SOCIALES"/>
    <s v="4.5 - Protección social"/>
    <s v="4.5.09 - Juventud"/>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09 - Juventud"/>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s v="4 - SERVICIOS SOCIALES"/>
    <s v="4.5 - Protección social"/>
    <s v="4.5.99 - Planificación, gestión y supervisión de la protección social"/>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s v="1 - SERVICIOS  GENERALES"/>
    <s v="1.1 - Administración general"/>
    <s v="1.1.02 - Gestión administrativa, financiera, fiscal, económica y planificación"/>
    <s v="2.7 - OBRAS"/>
    <s v="2.7.2 - INFRAESTRUCTURA"/>
    <s v="N"/>
    <s v="00 - N/A"/>
    <s v="10 - FONDO GENERAL"/>
    <s v="(en blanco)"/>
    <s v="99 - MULTIPROVINCIAL"/>
    <n v="0"/>
    <n v="0"/>
  </r>
  <r>
    <s v="2024"/>
    <x v="0"/>
    <x v="0"/>
    <x v="1"/>
    <x v="6"/>
    <s v="2 - Poder Ejecutivo"/>
    <s v="0201 - PRESIDENCIA DE LA REPÚBLICA"/>
    <s v="0004 - COMISION PRESIDENCIAL DE APOYO AL DESARROLLO BARRIAL"/>
    <s v="4 - SERVICIOS SOCIALES"/>
    <s v="4.5 - Protección social"/>
    <s v="4.5.10 - Asistencia social"/>
    <s v="2.7 - OBRAS"/>
    <s v="2.7.2 - INFRAESTRUCTURA"/>
    <s v="N"/>
    <s v="00 - N/A"/>
    <s v="10 - FONDO GENERAL"/>
    <s v="(en blanco)"/>
    <s v="99 - MULTIPROVINCIAL"/>
    <n v="0"/>
    <n v="0"/>
  </r>
  <r>
    <s v="2024"/>
    <x v="0"/>
    <x v="0"/>
    <x v="1"/>
    <x v="6"/>
    <s v="2 - Poder Ejecutivo"/>
    <s v="0201 - PRESIDENCIA DE LA REPÚBLICA"/>
    <s v="0004 - SERVICIO INTEGRAL DE EMERGENCIAS"/>
    <s v="1 - SERVICIOS  GENERALES"/>
    <s v="1.3 - Defensa nacional"/>
    <s v="1.3.03 - Defensa civil"/>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s v="1 - SERVICIOS  GENERALES"/>
    <s v="1.3 - Defensa nacional"/>
    <s v="1.3.03 - Defensa civil"/>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S"/>
    <s v="03 - AMPLIACIÓN DEL SISTEMA NACIONAL DE ATENCION A EMERGENCIAS Y SEGURIDAD 9-1-1, FASE II"/>
    <s v="10 - FONDO GENERAL"/>
    <n v="14624"/>
    <s v="15 - MONTE CRISTI"/>
    <n v="4200000"/>
    <n v="16951658.850000001"/>
  </r>
  <r>
    <s v="2024"/>
    <x v="0"/>
    <x v="0"/>
    <x v="1"/>
    <x v="6"/>
    <s v="2 - Poder Ejecutivo"/>
    <s v="0201 - PRESIDENCIA DE LA REPÚBLICA"/>
    <s v="0004 - SERVICIO INTEGRAL DE EMERGENCIAS"/>
    <s v="1 - SERVICIOS  GENERALES"/>
    <s v="1.3 - Defensa nacional"/>
    <s v="1.3.03 - Defensa civil"/>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s v="1 - SERVICIOS  GENERALES"/>
    <s v="1.3 - Defensa nacional"/>
    <s v="1.3.03 - Defensa civil"/>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s v="4 - SERVICIOS SOCIALES"/>
    <s v="4.5 - Protección social"/>
    <s v="4.5.99 - Planificación, gestión y supervisión de la protección social"/>
    <s v="2.2 - CONTRATACIÓN DE SERVICIOS"/>
    <s v="2.2.3 - VIÁTICOS"/>
    <s v="S"/>
    <s v="00 - N/A"/>
    <s v="60 - CREDITO EXTERNO"/>
    <s v="(en blanco)"/>
    <s v="99 - MULTIPROVINCIAL"/>
    <n v="320000000"/>
    <n v="0"/>
  </r>
  <r>
    <s v="2024"/>
    <x v="0"/>
    <x v="0"/>
    <x v="1"/>
    <x v="6"/>
    <s v="2 - Poder Ejecutivo"/>
    <s v="0201 - PRESIDENCIA DE LA REPÚBLICA"/>
    <s v="0007 - PROGRAMA SUPÉRATE"/>
    <s v="4 - SERVICIOS SOCIALES"/>
    <s v="4.5 - Protección social"/>
    <s v="4.5.99 - Planificación, gestión y supervisión de la protección social"/>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s v="1 - SERVICIOS  GENERALES"/>
    <s v="1.1 - Administración general"/>
    <s v="1.1.01 - Órganos ejecutivos y legislativos"/>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s v="2 - SERVICIOS ECONÓMICOS"/>
    <s v="2.6 - Transporte"/>
    <s v="2.6.01 - Transporte por carretera"/>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s v="2 - SERVICIOS ECONÓMICOS"/>
    <s v="2.6 - Transporte"/>
    <s v="2.6.01 - Transporte por carretera"/>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s v="2 - SERVICIOS ECONÓMICOS"/>
    <s v="2.6 - Transporte"/>
    <s v="2.6.02 - Transporte por agua"/>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s v="4 - SERVICIOS SOCIALES"/>
    <s v="4.1 - Vivienda y servicios comunitarios"/>
    <s v="4.1.02 - Desarrollo comunitario"/>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6379233"/>
    <n v="3010905.12"/>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37 - RECONSTRUCCIÓN CALLE PEATONAL BENITO MONCIÓN, DESDE CALLE BOY SCOUTS HASTA SALVADOR CUCURULLO, CENTRO HISTÓRICO SANTIAGO, PROV. SANTIAG"/>
    <s v="10 - FONDO GENERAL"/>
    <n v="15018"/>
    <s v="25 - SANTIAGO"/>
    <n v="73619925"/>
    <n v="36476921.520000003"/>
  </r>
  <r>
    <s v="2024"/>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s v="4 - SERVICIOS SOCIALES"/>
    <s v="4.5 - Protección social"/>
    <s v="4.5.10 - Asistencia social"/>
    <s v="2.7 - OBRAS"/>
    <s v="2.7.2 - INFRAESTRUCTURA"/>
    <s v="N"/>
    <s v="00 - N/A"/>
    <s v="10 - FONDO GENERAL"/>
    <s v="(en blanco)"/>
    <s v="99 - MULTIPROVINCIAL"/>
    <n v="40000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367380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s v="3 - PROTECCIÓN DEL MEDIO AMBIENTE"/>
    <s v="3.2 - Protección de la biodiversidad y ordenación de desechos"/>
    <s v="3.2.02 - Ordenación de desechos"/>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2 - MINISTERIO DE  INTERIOR Y POLICÍA"/>
    <s v="0001 - MINISTERIO DE INTERIOR Y POLICIA"/>
    <s v="1 - SERVICIOS  GENERALES"/>
    <s v="1.4 - Justicia, orden público y seguridad"/>
    <s v="1.4.01 - Servicios de seguridad interior"/>
    <s v="2.7 - OBRAS"/>
    <s v="2.7.2 - INFRAESTRUCTURA"/>
    <s v="N"/>
    <s v="00 - N/A"/>
    <s v="10 - FONDO GENERAL"/>
    <s v="(en blanco)"/>
    <s v="99 - MULTIPROVINCIAL"/>
    <n v="0"/>
    <n v="0"/>
  </r>
  <r>
    <s v="2024"/>
    <x v="0"/>
    <x v="0"/>
    <x v="1"/>
    <x v="6"/>
    <s v="2 - Poder Ejecutivo"/>
    <s v="0203 - MINISTERIO DE DEFENSA"/>
    <s v="0001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4350000"/>
  </r>
  <r>
    <s v="2024"/>
    <x v="0"/>
    <x v="0"/>
    <x v="1"/>
    <x v="6"/>
    <s v="2 - Poder Ejecutivo"/>
    <s v="0203 - MINISTERIO DE DEFENSA"/>
    <s v="0001 - MINISTERIO DE DEFENSA"/>
    <s v="1 - SERVICIOS  GENERALES"/>
    <s v="1.3 - Defensa nacional"/>
    <s v="1.3.01 - Defensa militar"/>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23050"/>
  </r>
  <r>
    <s v="2024"/>
    <x v="0"/>
    <x v="0"/>
    <x v="1"/>
    <x v="6"/>
    <s v="2 - Poder Ejecutivo"/>
    <s v="0203 - MINISTERIO DE DEFENSA"/>
    <s v="0001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s v="1 - SERVICIOS  GENERALES"/>
    <s v="1.3 - Defensa nacional"/>
    <s v="1.3.01 - Defensa militar"/>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s v="1 - SERVICIOS  GENERALES"/>
    <s v="1.3 - Defensa nacional"/>
    <s v="1.3.01 - Defensa militar"/>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s v="1 - SERVICIOS  GENERALES"/>
    <s v="1.3 - Defensa nacional"/>
    <s v="1.3.01 - Defensa militar"/>
    <s v="2.7 - OBRAS"/>
    <s v="2.7.2 - INFRAESTRUCTURA"/>
    <s v="N"/>
    <s v="00 - N/A"/>
    <s v="20 - FONDOS CON DESTINO ESPECÍFICO"/>
    <s v="(en blanco)"/>
    <s v="99 - MULTIPROVINCIAL"/>
    <n v="0"/>
    <n v="0"/>
  </r>
  <r>
    <s v="2024"/>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74280272"/>
    <n v="5570239.4800000004"/>
  </r>
  <r>
    <s v="2024"/>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449566132"/>
    <n v="0"/>
  </r>
  <r>
    <s v="2024"/>
    <x v="0"/>
    <x v="0"/>
    <x v="1"/>
    <x v="6"/>
    <s v="2 - Poder Ejecutivo"/>
    <s v="0206 - MINISTERIO DE EDUCACIÓN"/>
    <s v="0010 - INSTITUTO NACIONAL DE BIENESTAR ESTUDIANTIL (INABIE)"/>
    <s v="4 - SERVICIOS SOCIALES"/>
    <s v="4.4 - Educación"/>
    <s v="4.4.99 - Planificación, gestión y supervisión de la educación"/>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s v="4 - SERVICIOS SOCIALES"/>
    <s v="4.2 - Salud"/>
    <s v="4.2.99 - Planificación, gestión y supervisión de la salud"/>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9 - OTRAS CONTRATACIONES DE SERVICIOS"/>
    <s v="S"/>
    <s v="00 - N/A"/>
    <s v="10 - FONDO GENERAL"/>
    <s v="(en blanco)"/>
    <s v="99 - MULTIPROVINCIAL"/>
    <n v="3433040"/>
    <n v="75685.2"/>
  </r>
  <r>
    <s v="2024"/>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9 - PRODUCTOS Y ÚTILES VARIOS"/>
    <s v="S"/>
    <s v="00 - N/A"/>
    <s v="10 - FONDO GENERAL"/>
    <s v="(en blanco)"/>
    <s v="99 - MULTIPROVINCIAL"/>
    <n v="3938580"/>
    <n v="0"/>
  </r>
  <r>
    <s v="2024"/>
    <x v="0"/>
    <x v="0"/>
    <x v="1"/>
    <x v="6"/>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25000000"/>
    <n v="0"/>
  </r>
  <r>
    <s v="2024"/>
    <x v="0"/>
    <x v="0"/>
    <x v="1"/>
    <x v="6"/>
    <s v="2 - Poder Ejecutivo"/>
    <s v="0209 - MINISTERIO DE TRABAJO"/>
    <s v="0001 - MINISTERIO DE TRABAJO"/>
    <s v="4 - SERVICIOS SOCIALES"/>
    <s v="4.5 - Protección social"/>
    <s v="4.5.06 - Desempleo"/>
    <s v="2.1 - REMUNERACIONES Y CONTRIBUCIONES"/>
    <s v="2.1.1 - REMUNERACIONES"/>
    <s v="S"/>
    <s v="00 - N/A"/>
    <s v="60 - CREDITO EXTERNO"/>
    <s v="(en blanco)"/>
    <s v="25 - SANTIAGO"/>
    <n v="18589757"/>
    <n v="0"/>
  </r>
  <r>
    <s v="2024"/>
    <x v="0"/>
    <x v="0"/>
    <x v="1"/>
    <x v="6"/>
    <s v="2 - Poder Ejecutivo"/>
    <s v="0209 - MINISTERIO DE TRABAJO"/>
    <s v="0001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s v="4 - SERVICIOS SOCIALES"/>
    <s v="4.5 - Protección social"/>
    <s v="4.5.06 - Desempleo"/>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s v="4 - SERVICIOS SOCIALES"/>
    <s v="4.5 - Protección social"/>
    <s v="4.5.06 - Desempleo"/>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8090000"/>
    <n v="580650"/>
  </r>
  <r>
    <s v="2024"/>
    <x v="0"/>
    <x v="0"/>
    <x v="1"/>
    <x v="6"/>
    <s v="2 - Poder Ejecutivo"/>
    <s v="0210 - MINISTERIO DE AGRICULTURA"/>
    <s v="0001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5240000"/>
    <n v="1936800"/>
  </r>
  <r>
    <s v="2024"/>
    <x v="0"/>
    <x v="0"/>
    <x v="1"/>
    <x v="6"/>
    <s v="2 - Poder Ejecutivo"/>
    <s v="0210 - MINISTERIO DE AGRICULTURA"/>
    <s v="0001 - MINISTERIO DE AGRICULTURA"/>
    <s v="2 - SERVICIOS ECONÓMICOS"/>
    <s v="2.2 - Agropecuaria, caza, pesca y silvicultura"/>
    <s v="2.2.01 - Agropecuaria"/>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950000"/>
    <n v="102284.1"/>
  </r>
  <r>
    <s v="2024"/>
    <x v="0"/>
    <x v="0"/>
    <x v="1"/>
    <x v="6"/>
    <s v="2 - Poder Ejecutivo"/>
    <s v="0210 - MINISTERIO DE AGRICULTURA"/>
    <s v="0001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s v="2 - SERVICIOS ECONÓMICOS"/>
    <s v="2.2 - Agropecuaria, caza, pesca y silvicultura"/>
    <s v="2.2.01 - Agropecuaria"/>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s v="2 - SERVICIOS ECONÓMICOS"/>
    <s v="2.2 - Agropecuaria, caza, pesca y silvicultura"/>
    <s v="2.2.01 - Agropecuaria"/>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s v="2 - SERVICIOS ECONÓMICOS"/>
    <s v="2.2 - Agropecuaria, caza, pesca y silvicultura"/>
    <s v="2.2.01 - Agropecuaria"/>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s v="2 - SERVICIOS ECONÓMICOS"/>
    <s v="2.2 - Agropecuaria, caza, pesca y silvicultura"/>
    <s v="2.2.01 - Agropecuaria"/>
    <s v="2.7 - OBRAS"/>
    <s v="2.7.2 - INFRAESTRUCTURA"/>
    <s v="N"/>
    <s v="00 - N/A"/>
    <s v="10 - FONDO GENERAL"/>
    <s v="(en blanco)"/>
    <s v="99 - MULTIPROVINCIAL"/>
    <n v="740811384"/>
    <n v="52480813.299999997"/>
  </r>
  <r>
    <s v="2024"/>
    <x v="0"/>
    <x v="0"/>
    <x v="1"/>
    <x v="6"/>
    <s v="2 - Poder Ejecutivo"/>
    <s v="0210 - MINISTERIO DE AGRICULTURA"/>
    <s v="0001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s v="2 - SERVICIOS ECONÓMICOS"/>
    <s v="2.2 - Agropecuaria, caza, pesca y silvicultura"/>
    <s v="2.2.04 - Conservación, ampliación y explotación racionalizada de reservas forestales."/>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s v="2 - SERVICIOS ECONÓMICOS"/>
    <s v="2.6 - Transporte"/>
    <s v="2.6.01 - Transporte por carretera"/>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s v="2 - SERVICIOS ECONÓMICOS"/>
    <s v="2.6 - Transporte"/>
    <s v="2.6.01 - Transporte por carretera"/>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s v="4 - SERVICIOS SOCIALES"/>
    <s v="4.1 - Vivienda y servicios comunitarios"/>
    <s v="4.1.03 - Abastecimiento de agua potable"/>
    <s v="2.7 - OBRAS"/>
    <s v="2.7.2 - INFRAESTRUCTURA"/>
    <s v="N"/>
    <s v="00 - N/A"/>
    <s v="10 - FONDO GENERAL"/>
    <s v="(en blanco)"/>
    <s v="99 - MULTIPROVINCIAL"/>
    <n v="100000"/>
    <n v="0"/>
  </r>
  <r>
    <s v="2024"/>
    <x v="0"/>
    <x v="0"/>
    <x v="1"/>
    <x v="6"/>
    <s v="2 - Poder Ejecutivo"/>
    <s v="0210 - MINISTERIO DE AGRICULTURA"/>
    <s v="0002 - DIRECCION GENERAL DE GANADERI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81000"/>
  </r>
  <r>
    <s v="2024"/>
    <x v="0"/>
    <x v="0"/>
    <x v="1"/>
    <x v="6"/>
    <s v="2 - Poder Ejecutivo"/>
    <s v="0210 - MINISTERIO DE AGRICULTURA"/>
    <s v="0002 - DIRECCION GENERAL DE GANADERI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12465.9"/>
  </r>
  <r>
    <s v="2024"/>
    <x v="0"/>
    <x v="0"/>
    <x v="1"/>
    <x v="6"/>
    <s v="2 - Poder Ejecutivo"/>
    <s v="0210 - MINISTERIO DE AGRICULTURA"/>
    <s v="0002 - DIRECCION GENERAL DE GANADERI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s v="2 - SERVICIOS ECONÓMICOS"/>
    <s v="2.2 - Agropecuaria, caza, pesca y silvicultura"/>
    <s v="2.2.01 - Agropecuaria"/>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s v="2 - SERVICIOS ECONÓMICOS"/>
    <s v="2.2 - Agropecuaria, caza, pesca y silvicultura"/>
    <s v="2.2.01 - Agropecuaria"/>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s v="1 - SERVICIOS  GENERALES"/>
    <s v="1.1 - Administración general"/>
    <s v="1.1.01 - Órganos ejecutivos y legislativos"/>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s v="1 - SERVICIOS  GENERALES"/>
    <s v="1.1 - Administración general"/>
    <s v="1.1.03 - Transferencias a instituciones públicas incluidos los gobiernos locales"/>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s v="1 - SERVICIOS  GENERALES"/>
    <s v="1.3 - Defensa nacional"/>
    <s v="1.3.01 - Defensa militar"/>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s v="1 - SERVICIOS  GENERALES"/>
    <s v="1.3 - Defensa nacional"/>
    <s v="1.3.01 - Defensa militar"/>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s v="2 - SERVICIOS ECONÓMICOS"/>
    <s v="2.5 - Minería, manufactura y construcción"/>
    <s v="2.5.02 - Manufacturas"/>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10 - FONDO GENERAL"/>
    <n v="14574"/>
    <s v="32 - SANTO DOMINGO"/>
    <n v="1141868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2 - RECONSTRUCCIÓN  DE LA INFRAESTRUCTURA VIAL URBANA DEL MUNICIPIO SANTO DOMINGO ESTE"/>
    <s v="10 - FONDO GENERAL"/>
    <n v="15347"/>
    <s v="32 - SANTO DOMINGO"/>
    <n v="236980174"/>
    <n v="5308947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5 - RECONSTRUCCIÓN DE LA INFRAESTRUCTURA VIAL URBANA DEL MUNICIPIO DE VILLA JARAGUA, PROVINCIA BAHORUCO"/>
    <s v="10 - FONDO GENERAL"/>
    <n v="15388"/>
    <s v="03 - BAHORUCO"/>
    <n v="14726137"/>
    <n v="1816456.81"/>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2 - RECONSTRUCCIÓN DE LA INFRAESTRUCTURA VIAL URBANA DEL MUNICIPIO SÁNCHEZ, PROVINCIA SAMANÁ"/>
    <s v="10 - FONDO GENERAL"/>
    <n v="15395"/>
    <s v="20 - SAMANA"/>
    <n v="13083046"/>
    <n v="589883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5 - RECONSTRUCCIÓN DE LA INFRAESTRUCTURA VIAL URBANA DEL MUNICIPIO EL VALLE, PROVINCIA HATO MAYOR"/>
    <s v="10 - FONDO GENERAL"/>
    <n v="15398"/>
    <s v="30 - HATO MAYOR"/>
    <n v="19679215"/>
    <n v="1179766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6 - RECONSTRUCCIÓN DE LA INFRAESTRUCTURA VIAL URBANA DEL MUNICIPIO DE SABANA LA MAR, PROVINCIA HATO MAYOR"/>
    <s v="10 - FONDO GENERAL"/>
    <n v="15401"/>
    <s v="30 - HATO MAYOR"/>
    <n v="38681179"/>
    <n v="1769649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0 - RECONSTRUCCIÓN DE LA INFRAESTRUCTURA VIAL URBANA DEL MUNICIPIO SAN ANTONIO DE GUERRA, PROVINCIA SANTO DOMINGO"/>
    <s v="10 - FONDO GENERAL"/>
    <n v="15330"/>
    <s v="32 - SANTO DOMINGO"/>
    <n v="80217045"/>
    <n v="5898830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6 - RECONSTRUCCIÓN DE LA INFRAESTRUCTURA VIAL URBANA DEL MUNICIPIO DE LOS ALCARRIZOS, PROVINCIA SANTO DOMINGO"/>
    <s v="10 - FONDO GENERAL"/>
    <n v="15336"/>
    <s v="32 - SANTO DOMINGO"/>
    <n v="100748789"/>
    <n v="5898830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99 - RECONSTRUCCIÓN DE LA INFRAESTRUCTURA VIAL URBANA DEL MUNICIPIO DE PEDRO BRAND, PROVINCIA SANTO DOMINGO"/>
    <s v="10 - FONDO GENERAL"/>
    <n v="15339"/>
    <s v="32 - SANTO DOMINGO"/>
    <n v="113481654"/>
    <n v="8848245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RECONSTRUCCIÓN DE LA INFRAESTRUCTURA VIAL URBANA DEL MUNICIPIO SANTA BÁRBARA DE SAMANÁ, PROVINCIA SAMANÁ"/>
    <s v="10 - FONDO GENERAL"/>
    <n v="15340"/>
    <s v="20 - SAMANA"/>
    <n v="39017692"/>
    <n v="28236827.049999997"/>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2 - RECONSTRUCCIÓN  DE LA INFRAESTRUCTURA VIAL URBANA DEL MUNICIPIO SANTO DOMINGO ESTE"/>
    <s v="10 - FONDO GENERAL"/>
    <n v="15347"/>
    <s v="32 - SANTO DOMINGO"/>
    <n v="5465916992"/>
    <n v="114456060.88"/>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5 - CONSTRUCCIÓN DE PUENTES PEATONALES Y DE MOTOCICLETAS A NIVEL NACIONAL"/>
    <s v="10 - FONDO GENERAL"/>
    <n v="14110"/>
    <s v="99 - MULTIPROVINCIAL"/>
    <n v="425275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7 - RECONSTRUCCIÓN DE LA INFRAESTRUCTURA VIAL URBANA DEL MUNICIPIO BANICA, PROVINCIA ELIAS PIÑA"/>
    <s v="10 - FONDO GENERAL"/>
    <n v="15390"/>
    <s v="07 - ELIAS PINA"/>
    <n v="20395061"/>
    <n v="4751151.7300000004"/>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114067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1 - RECONSTRUCCIÓN DE LA INFRAESTRUCTURA VIAL URBANA DEL MUNICIPIO LOMA DE CABRERA, PROVINCIA DAJABÓN"/>
    <s v="10 - FONDO GENERAL"/>
    <n v="15394"/>
    <s v="05 - DAJABON"/>
    <n v="4717825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2 - RECONSTRUCCIÓN DE LA INFRAESTRUCTURA VIAL URBANA DEL MUNICIPIO SÁNCHEZ, PROVINCIA SAMANÁ"/>
    <s v="10 - FONDO GENERAL"/>
    <n v="15395"/>
    <s v="20 - SAMANA"/>
    <n v="27723311"/>
    <n v="25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5 - CONSTRUCCIÓN PUENTE BADEN TUBULAR AFECTADO POR LA VAGUADA DE ABRIL 2022 EN ARROYO TORO, MUNICIPIO BONAO, PROVINCIA MONSEÑOR NOUEL"/>
    <s v="10 - FONDO GENERAL"/>
    <n v="16293"/>
    <s v="28 - MONSENOR NOUEL"/>
    <n v="6304849"/>
    <n v="5989607"/>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5 - RECONSTRUCCIÓN DE LA INFRAESTRUCTURA VIAL URBANA DEL MUNICIPIO EL VALLE, PROVINCIA HATO MAYOR"/>
    <s v="10 - FONDO GENERAL"/>
    <n v="15398"/>
    <s v="30 - HATO MAYOR"/>
    <n v="40448827"/>
    <n v="3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6 - RECONSTRUCCIÓN DE LA INFRAESTRUCTURA VIAL URBANA DEL MUNICIPIO DE SABANA LA MAR, PROVINCIA HATO MAYOR"/>
    <s v="10 - FONDO GENERAL"/>
    <n v="15401"/>
    <s v="30 - HATO MAYOR"/>
    <n v="89881930"/>
    <n v="54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7 - RECONSTRUCCIÓN DE LA INFRAESTRUCTURA VIAL URBANA DEL MUNICIPIO LAS MATAS DE SANTA CRUZ, PROVINCIA MONTE CRISTI"/>
    <s v="10 - FONDO GENERAL"/>
    <n v="15402"/>
    <s v="15 - MONTE CRISTI"/>
    <n v="65868800"/>
    <n v="37501918.590000004"/>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0 - RECONSTRUCCIÓN DE LA CARRETERA ANTIGUA ANGELITA INTERSECCION LA CIENEGA - CABALLONA - LOS RIELES EN SANTO DOMINGO OESTE"/>
    <s v="10 - FONDO GENERAL"/>
    <n v="6504"/>
    <s v="32 - SANTO DOMINGO"/>
    <n v="171100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4 - RECONSTRUCCIÓN DE LA INFRAESTRUCTURA VIAL URBANA DEL MUNICIPIO VILLA MONTELLANO, PROVINCIA PUERTO PLATA"/>
    <s v="10 - FONDO GENERAL"/>
    <n v="15802"/>
    <s v="18 - PUERTO PLATA"/>
    <n v="1505061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5 - RECONSTRUCCIÓN DE LA INFRAESTRUCTURA VIAL URBANA DEL MUNICIPIO GASPAR HERNANDEZ, PROVINCIA ESPAILLAT"/>
    <s v="10 - FONDO GENERAL"/>
    <n v="15803"/>
    <s v="09 - ESPAILLAT"/>
    <n v="3075404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2 - RECONSTRUCCIÓN DE LA INFRAESTRUCTURA VIAL URBANA DEL MUNICIPIO MONCIÓN, PROVINCIA SANTIAGO RODRÍGUEZ"/>
    <s v="10 - FONDO GENERAL"/>
    <n v="15810"/>
    <s v="26 - SANTIAGO RODRIGUEZ"/>
    <n v="805852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7 - RECONSTRUCCIÓN DE LA INFRAESTRUCTURA VIAL URBANA DEL MUNICIPIO OVIEDO, PROVINCIA PEDERNALES"/>
    <s v="10 - FONDO GENERAL"/>
    <n v="15815"/>
    <s v="16 - PEDERNALES"/>
    <n v="17548666"/>
    <n v="10580316.93"/>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HABILITACIÓN CARRETERA RANCHO ARRIBA - SABANA LARGA"/>
    <s v="10 - FONDO GENERAL"/>
    <n v="14113"/>
    <s v="31 - SAN JOSE DE OCOA"/>
    <n v="7984708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CARRETERA COMENDADOR - GUAROA, PROV. ELIAS PIÑA"/>
    <s v="10 - FONDO GENERAL"/>
    <n v="12080"/>
    <s v="07 - ELIAS PINA"/>
    <n v="171100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CONSTRUCCIÓN DE LA INFRAESTRUCTURA VIAL URBANA DEL MUNICIPIO CONSTANZA, PROVINCIA LA VEGA"/>
    <s v="10 - FONDO GENERAL"/>
    <n v="15932"/>
    <s v="13 - LA VEGA"/>
    <n v="84793107"/>
    <n v="714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RECONSTRUCCIÓN DE LA INFRAESTRUCTURA VIAL URBANA DEL MUNICIPIO DE MONTE PLATA, PROVINCIA MONTE PLATA"/>
    <s v="10 - FONDO GENERAL"/>
    <n v="15036"/>
    <s v="29 - MONTE PLATA"/>
    <n v="47442615"/>
    <n v="14799488.25"/>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RECONSTRUCCIÓN DE LA INFRAESTRUCTURA VIAL URBANA DEL MUNICIPIO MAIMÓN, PROVINCIA MONSEÑOR NOUEL"/>
    <s v="10 - FONDO GENERAL"/>
    <n v="15933"/>
    <s v="28 - MONSENOR NOUEL"/>
    <n v="7918617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RECONSTRUCCIÓN DE LA INFRAESTRUCTURA VIAL URBANA DEL MUNICIPIO PIEDRA BLANCA, PROVINCIA MONSEÑOR NOUEL"/>
    <s v="10 - FONDO GENERAL"/>
    <n v="15934"/>
    <s v="28 - MONSENOR NOUEL"/>
    <n v="3557133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RECONSTRUCCIÓN DE LA INFRAESTRUCTURA VIAL URBANA DEL MUNICIPIO DE SAN CRISTÓBAL, PROVINCIA SAN CRISTÓBAL"/>
    <s v="10 - FONDO GENERAL"/>
    <n v="15053"/>
    <s v="21 - SAN CRISTOBAL"/>
    <n v="200357621"/>
    <n v="30449321.739999998"/>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RECONSTRUCCIÓN DE LA INFRAESTRUCTURA VIAL URBANA DEL MUNICIPIO QUISQUEYA, PROVINCIA SAN PEDRO DE MACORÍS"/>
    <s v="10 - FONDO GENERAL"/>
    <n v="15935"/>
    <s v="23 - SAN PEDRO DE MACORIS"/>
    <n v="45825998"/>
    <n v="4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0 - RECONSTRUCCIÓN DE LA INFRAESTRUCTURA VIAL URBANA DEL MUNICIPIO ALTAMIRA, PROVINCIA PUERTO PLATA"/>
    <s v="10 - FONDO GENERAL"/>
    <n v="15054"/>
    <s v="18 - PUERTO PLATA"/>
    <n v="1142098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RECONSTRUCCIÓN DE LA INFRAESTRUCTURA VIAL URBANA DEL MUNICIPIO RAMÓN SANTANA, PROVINCIA SAN PEDRO DE MACORÍS."/>
    <s v="10 - FONDO GENERAL"/>
    <n v="15937"/>
    <s v="23 - SAN PEDRO DE MACORIS"/>
    <n v="28164128"/>
    <n v="16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2 - RECONSTRUCCIÓN  DE LA INFRAESTRUCTURA VIAL URBANA DEL MUNICIPIO SAN PEDRO DE MACORÍS, PROVINCIA SAN PEDRO DE MACORIS"/>
    <s v="10 - FONDO GENERAL"/>
    <n v="15056"/>
    <s v="23 - SAN PEDRO DE MACORIS"/>
    <n v="238648969"/>
    <n v="48099922.170000002"/>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3 - CONSTRUCCIÓN MURO DE GAVIONES EN ARROYO HIGUERITO ABAJO AFECTADO POR LA VAGUADA DE ABRIL 2022, ARROYO TORO MASIPEDRO, MUNICIPIO BONAO, PROVINCIA MONSEÑOR NOUEL"/>
    <s v="10 - FONDO GENERAL"/>
    <n v="16234"/>
    <s v="28 - MONSENOR NOUEL"/>
    <n v="35890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3 - RECONSTRUCCIÓN CAMINO VECINAL EL CUEY?LAS MESETAS AFECTADO POR LA VAGUADA DE ABRIL 2022, MUNICIPIO DE SANTA CRUZ DEL SEIBO, PROVINCIA EL SEIBO"/>
    <s v="10 - FONDO GENERAL"/>
    <n v="16210"/>
    <s v="08 - EL SEIBO"/>
    <n v="14068616"/>
    <n v="8507625.2400000002"/>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RECONSTRUCCIÓN DE LA INFRAESTRUCTURA VIAL URBANA DE SAN JUAN DE LA MAGUANA, PROVINCIA SAN JUAN"/>
    <s v="10 - FONDO GENERAL"/>
    <n v="15058"/>
    <s v="22 - SAN JUAN"/>
    <n v="58750672"/>
    <n v="6869177.6900000004"/>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RECONSTRUCCIÓN DE LA INFRAESTRUCTURA VIAL URBANA DEL MUNICIPIO SABANA GRANDE DE BOYÁ, PROVINCIA MONTE PLATA"/>
    <s v="10 - FONDO GENERAL"/>
    <n v="15940"/>
    <s v="29 - MONTE PLATA"/>
    <n v="26128802"/>
    <n v="1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5 - RECONSTRUCCIÓN DE LA INFRAESTRUCTURA VIAL URBANA DEL MUNICIPIO YAMASÁ, PROVINCIA MONTE PLATA"/>
    <s v="10 - FONDO GENERAL"/>
    <n v="15941"/>
    <s v="29 - MONTE PLATA"/>
    <n v="24325327"/>
    <n v="8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7 - RECONSTRUCCIÓN DE LA INFRAESTRUCTURA VIAL URBANA DEL MUNICIPIO NIZAO, PROVINCIA PERAVIA"/>
    <s v="10 - FONDO GENERAL"/>
    <n v="15943"/>
    <s v="17 - PERAVIA"/>
    <n v="1723979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9 - RECONSTRUCCIÓN DE LA INFRAESTRUCTURA VIAL URBANA DEL MUNICIPIO LAS CHARCAS, PROVINCIA AZUA"/>
    <s v="10 - FONDO GENERAL"/>
    <n v="15063"/>
    <s v="02 - AZUA"/>
    <n v="4531489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9 - RECONSTRUCCIÓN DE LA INFRAESTRUCTURA VIAL URBANA DEL MUNICIPIO SAN GREGORIO DE NIGUA, PROVINCIA SAN CRISTOBAL"/>
    <s v="10 - FONDO GENERAL"/>
    <n v="15945"/>
    <s v="21 - SAN CRISTOBAL"/>
    <n v="39989294"/>
    <n v="14266679.939999999"/>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RECONSTRUCCIÓN DE INFRAESTRUCTURA VIAL URBANA DEL MUNICIPIO SAN FRANCISCO DE MACORIS, PROVINCIA DUARTE"/>
    <s v="10 - FONDO GENERAL"/>
    <n v="15064"/>
    <s v="06 - DUARTE"/>
    <n v="185084239"/>
    <n v="137377200.18999997"/>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DE INFRAESTRUCTURA VIAL URBANA DEL MUNICIPIO DE BANÍ, PROVINCIA PERAVIA"/>
    <s v="50 - CRÉDITO INTERNO"/>
    <n v="15065"/>
    <s v="17 - PERAVIA"/>
    <n v="23719835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DE LA INFRAESTRUCTURA VIAL URBANA DEL MUNICIPIO LOS LLANOS, PROVINCIA SAN PEDRO DE MACORÍS"/>
    <s v="10 - FONDO GENERAL"/>
    <n v="15947"/>
    <s v="23 - SAN PEDRO DE MACORIS"/>
    <n v="69794151"/>
    <n v="2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RECONSTRUCCIÓN DE LA INFRAESTRUCTURA VIAL URBANA DEL MUNICIPIO VILLA ALTAGRACIA, PROVINCIA SAN CRISTÓBAL"/>
    <s v="10 - FONDO GENERAL"/>
    <n v="15948"/>
    <s v="21 - SAN CRISTOBAL"/>
    <n v="360460172"/>
    <n v="152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3 - RECONSTRUCCIÓN DE LA INFRAESTRUCTURA VIAL URBANA DEL MUNICIPIO BAJOS DE HAINA, PROVINCIA SAN CRISTÓBAL"/>
    <s v="10 - FONDO GENERAL"/>
    <n v="15949"/>
    <s v="21 - SAN CRISTOBAL"/>
    <n v="77301928"/>
    <n v="32925793.93"/>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4 - RECONSTRUCCIÓN DE INFRAESTRUCTURA VIAL URBANA DEL MUNICIPIO ESPERANZA, PROVINCIA VALVERDE"/>
    <s v="10 - FONDO GENERAL"/>
    <n v="15068"/>
    <s v="27 - VALVERDE"/>
    <n v="70806051"/>
    <n v="57704077.629999995"/>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6 - RECONSTRUCCIÓN DE INFRAESTRUCTURA VIAL URBANA DEL MUNICIPIO DE SAN FELIPE DE PUERTO PLATA, PROVINCIA PUERTO PLATA"/>
    <s v="10 - FONDO GENERAL"/>
    <n v="15070"/>
    <s v="18 - PUERTO PLATA"/>
    <n v="74320998"/>
    <n v="12527473.369999999"/>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7 - RECONSTRUCCIÓN DE LA INFRAESTRUCTURA VIAL URBANA DEL MUNICIPIO EL SEIBO, PROVINCIA EL SEIBO"/>
    <s v="50 - CRÉDITO INTERNO"/>
    <n v="16084"/>
    <s v="08 - EL SEIBO"/>
    <n v="146018406"/>
    <n v="14515360.720000001"/>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LA INFRAESTRUCTURA VIAL URBANA DEL MUNICIPIO SANTO DOMINGO NORTE, PROVINCIA SANTO DOMINGO"/>
    <s v="10 - FONDO GENERAL"/>
    <n v="15312"/>
    <s v="32 - SANTO DOMINGO"/>
    <n v="1131458054"/>
    <n v="663791591.88999999"/>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3 - RECONSTRUCCIÓN CARRETERA HACIENDA ESTRELLA- CRUCE PAJON HASTA MONTE PLATA, PROVINCIA MONTE PLATA"/>
    <s v="10 - FONDO GENERAL"/>
    <n v="16124"/>
    <s v="29 - MONTE PLATA"/>
    <n v="10386927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6 - RECONSTRUCCIÓN DE LA INFRAESTRUCTURA VIAL URBANA DEL MUNICIPIO CAMBITA GARABITOS, PROVINCIA SAN CRISTÓBAL."/>
    <s v="10 - FONDO GENERAL"/>
    <n v="15316"/>
    <s v="21 - SAN CRISTOBAL"/>
    <n v="65134824"/>
    <n v="5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RECONSTRUCCIÓN  DE LA INFRAESTRUCTURA VIAL URBANA DEL MUNICIPIO SANTIAGO DE LOS CABALLEROS, PROVINCIA SANTIAGO"/>
    <s v="50 - CRÉDITO INTERNO"/>
    <n v="15317"/>
    <s v="25 - SANTIAGO"/>
    <n v="132489142"/>
    <n v="7752530.7300000004"/>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9 - RECONSTRUCCIÓN DE LA INFRAESTRUCTURA VIAL URBANA DEL MUNICIPIO SANTO DOMINGO OESTE, PROVINCIA SANTO DOMINGO"/>
    <s v="10 - FONDO GENERAL"/>
    <n v="15319"/>
    <s v="32 - SANTO DOMINGO"/>
    <n v="362564567"/>
    <n v="4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1 - CONSTRUCCIÓN PUENTE BADEN TUBULAR AFECTADO POR LA VAGUADA DE ABRIL 2022 EN ARROYO TORO, MUNICIPIO BONAO, PROVINCIA MONSEÑOR NOUEL"/>
    <s v="10 - FONDO GENERAL"/>
    <n v="16293"/>
    <s v="28 - MONSENOR NOUEL"/>
    <n v="26373497"/>
    <n v="7355215"/>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2 - RECONSTRUCCIÓN DE LA INFRAESTRUCTURA VIAL URBANA DEL MUNICIPIO LUPERÓN, PROVINCIA PUERTO PLATA"/>
    <s v="10 - FONDO GENERAL"/>
    <n v="16099"/>
    <s v="18 - PUERTO PLATA"/>
    <n v="54753778"/>
    <n v="417826.46"/>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DE LA INFRAESTRUCTURA VIAL URBANA DEL MUNICIPIO BOCA CHICA, PROVINCIA SANTO DOMINGO"/>
    <s v="10 - FONDO GENERAL"/>
    <n v="15323"/>
    <s v="32 - SANTO DOMINGO"/>
    <n v="220296018"/>
    <n v="2343347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4 - RECONSTRUCCIÓN DE LA INFRAESTRUCTURA VIAL URBANA DEL MUNICIPIO DE HATO MAYOR DEL REY, PROVINCIA HATO MAYOR"/>
    <s v="10 - FONDO GENERAL"/>
    <n v="15324"/>
    <s v="30 - HATO MAYOR"/>
    <n v="81130864"/>
    <n v="4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8 - RECONSTRUCCIÓN DE LA INFRAESTRUCTURA VIAL URBANA DEL MUNICIPIO SAN JOSÉ DE LAS MATAS, PROVINCIA SANTIAGO"/>
    <s v="10 - FONDO GENERAL"/>
    <n v="16105"/>
    <s v="25 - SANTIAGO"/>
    <n v="277292015"/>
    <n v="92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9 - RECONSTRUCCIÓN DE LA INFRAESTRUCTURA VIAL URBANA DEL MUNICIPIO DUVERGÉ, PROVINCIA INDEPENDENCIA"/>
    <s v="10 - FONDO GENERAL"/>
    <n v="15329"/>
    <s v="10 - INDEPENDENCIA"/>
    <n v="2218653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1 - RECONSTRUCCIÓN DE LA INFRAESTRUCTURA VIAL URBANA DEL MUNICIPIO DE NAGUA, PROVINCIA MARÍA TRINIDAD SÁNCHEZ"/>
    <s v="10 - FONDO GENERAL"/>
    <n v="15331"/>
    <s v="14 - MARIA TRINIDAD SANCHEZ"/>
    <n v="59494105"/>
    <n v="2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3 - RECONSTRUCCIÓN DE LA INFRAESTRUCTURA VIAL URBANA DEL MUNICIPIO PEDERNALES, PROVINCIA PEDERNALES"/>
    <s v="10 - FONDO GENERAL"/>
    <n v="15333"/>
    <s v="16 - PEDERNALES"/>
    <n v="36902546"/>
    <n v="32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6 - RECONSTRUCCIÓN DE LA INFRAESTRUCTURA VIAL URBANA DEL MUNICIPIO DE LOS ALCARRIZOS, PROVINCIA SANTO DOMINGO"/>
    <s v="10 - FONDO GENERAL"/>
    <n v="15336"/>
    <s v="32 - SANTO DOMINGO"/>
    <n v="242067625"/>
    <n v="40978552.880000003"/>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7 - RECONSTRUCCIÓN DE LA INFRAESTRUCTURA VIAL URBANA DEL MUNICIPIO EL FACTOR, PROVINCIA MARÍA TRINIDAD SÁNCHEZ"/>
    <s v="10 - FONDO GENERAL"/>
    <n v="16162"/>
    <s v="14 - MARIA TRINIDAD SANCHEZ"/>
    <n v="33617319"/>
    <n v="10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7 - RECONSTRUCCIÓN DE LA INFRAESTRUCTURA VIAL URBANA DEL MUNICIPIO PADRE LAS CASAS, PROVINCIA AZUA"/>
    <s v="10 - FONDO GENERAL"/>
    <n v="15337"/>
    <s v="02 - AZUA"/>
    <n v="65183783"/>
    <n v="9979576.370000001"/>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8 - RECONSTRUCCIÓN  DE LA INFRAESTRUCTURA VIAL URBANA DEL MUNICIPIO ARENOSO, PROVINCIA DUARTE"/>
    <s v="10 - FONDO GENERAL"/>
    <n v="15338"/>
    <s v="06 - DUARTE"/>
    <n v="111081372"/>
    <n v="5500000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9 - RECONSTRUCCIÓN DE LA INFRAESTRUCTURA VIAL URBANA DEL SECTOR PUEBLO NUEVO, DISTRITO MUNICIPAL CHIRINO, MUNICIPIO MONTE PLATA, PROVINCIA MONTE PLATA"/>
    <s v="10 - FONDO GENERAL"/>
    <n v="16294"/>
    <s v="29 - MONTE PLATA"/>
    <n v="8145788"/>
    <n v="2997267.17"/>
  </r>
  <r>
    <s v="2024"/>
    <x v="0"/>
    <x v="0"/>
    <x v="1"/>
    <x v="6"/>
    <s v="2 - Poder Ejecutivo"/>
    <s v="0211 - MINISTERIO DE OBRAS PÚBLICAS Y COMUNICACIONES"/>
    <s v="0001 - MINISTERIO DE OBRAS PUBLICAS Y COMUNICACIONES"/>
    <s v="2 - SERVICIOS ECONÓMICOS"/>
    <s v="2.6 - Transporte"/>
    <s v="2.6.99 - Planificación, gestión y supervisión del transporte"/>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s v="2 - SERVICIOS ECONÓMICOS"/>
    <s v="2.9 - Otros servicios económicos"/>
    <s v="2.9.01 - Comercio de distribución almacenamiento y depósito"/>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s v="2 - SERVICIOS ECONÓMICOS"/>
    <s v="2.9 - Otros servicios económicos"/>
    <s v="2.9.01 - Comercio de distribución almacenamiento y depósito"/>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s v="2 - SERVICIOS ECONÓMICOS"/>
    <s v="2.9 - Otros servicios económicos"/>
    <s v="2.9.01 - Comercio de distribución almacenamiento y depósito"/>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s v="4 - SERVICIOS SOCIALES"/>
    <s v="4.1 - Vivienda y servicios comunitarios"/>
    <s v="4.1.01 - Urbanización y servicios comunitarios"/>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s v="4 - SERVICIOS SOCIALES"/>
    <s v="4.1 - Vivienda y servicios comunitarios"/>
    <s v="4.1.02 - Desarrollo comunitario"/>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s v="4 - SERVICIOS SOCIALES"/>
    <s v="4.1 - Vivienda y servicios comunitarios"/>
    <s v="4.1.02 - Desarrollo comunitario"/>
    <s v="2.7 - OBRAS"/>
    <s v="2.7.2 - INFRAESTRUCTURA"/>
    <s v="S"/>
    <s v="51 - RECONSTRUCCIÓN CAMINO LOS BLEOS AFECTADO POR LA VAGUADA DE ABRIL 2022, ARROYO TORO, MUNICIPIO BONAO, PROVINCIA MONSEÑOR NOUEL"/>
    <s v="10 - FONDO GENERAL"/>
    <n v="16207"/>
    <s v="28 - MONSENOR NOUEL"/>
    <n v="11548427"/>
    <n v="4367357.8899999997"/>
  </r>
  <r>
    <s v="2024"/>
    <x v="0"/>
    <x v="0"/>
    <x v="1"/>
    <x v="6"/>
    <s v="2 - Poder Ejecutivo"/>
    <s v="0211 - MINISTERIO DE OBRAS PÚBLICAS Y COMUNICACIONES"/>
    <s v="0001 - MINISTERIO DE OBRAS PUBLICAS Y COMUNICACIONES"/>
    <s v="4 - SERVICIOS SOCIALES"/>
    <s v="4.1 - Vivienda y servicios comunitarios"/>
    <s v="4.1.02 - Desarrollo comunitario"/>
    <s v="2.7 - OBRAS"/>
    <s v="2.7.2 - INFRAESTRUCTURA"/>
    <s v="S"/>
    <s v="52 - RECONSTRUCCIÓN DEL CAMINO VECINAL EL CACIQUE AFECTADO POR LA VAGUADA DE ABRIL 2022, MUNICIPIO MOCA, PROVINCIA ESPAILLAT"/>
    <s v="10 - FONDO GENERAL"/>
    <n v="16209"/>
    <s v="09 - ESPAILLAT"/>
    <n v="17247191"/>
    <n v="0"/>
  </r>
  <r>
    <s v="2024"/>
    <x v="0"/>
    <x v="0"/>
    <x v="1"/>
    <x v="6"/>
    <s v="2 - Poder Ejecutivo"/>
    <s v="0211 - MINISTERIO DE OBRAS PÚBLICAS Y COMUNICACIONES"/>
    <s v="0001 - MINISTERIO DE OBRAS PUBLICAS Y COMUNICACIONES"/>
    <s v="4 - SERVICIOS SOCIALES"/>
    <s v="4.1 - Vivienda y servicios comunitarios"/>
    <s v="4.1.02 - Desarrollo comunitario"/>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s v="4 - SERVICIOS SOCIALES"/>
    <s v="4.1 - Vivienda y servicios comunitarios"/>
    <s v="4.1.02 - Desarrollo comunitario"/>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s v="4 - SERVICIOS SOCIALES"/>
    <s v="4.2 - Salud"/>
    <s v="4.2.03 - Servicios de la salud pública y prevención de la salud"/>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s v="4 - SERVICIOS SOCIALES"/>
    <s v="4.2 - Salud"/>
    <s v="4.2.03 - Servicios de la salud pública y prevención de la salud"/>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s v="4 - SERVICIOS SOCIALES"/>
    <s v="4.3 - Actividades deportivas, recreativas, culturales y religiosas"/>
    <s v="4.3.02 - Servicios recreativos y deportivos"/>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s v="4 - SERVICIOS SOCIALES"/>
    <s v="4.3 - Actividades deportivas, recreativas, culturales y religiosas"/>
    <s v="4.3.04 - Servicios de radio, televisión y servicios editoriales"/>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s v="4 - SERVICIOS SOCIALES"/>
    <s v="4.4 - Educación"/>
    <s v="4.4.02 - Educación primaria"/>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s v="4 - SERVICIOS SOCIALES"/>
    <s v="4.5 - Protección social"/>
    <s v="4.5.05 - Familia e hijos"/>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s v="4 - SERVICIOS SOCIALES"/>
    <s v="4.5 - Protección social"/>
    <s v="4.5.06 - Desempleo"/>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55913050"/>
    <n v="5842250"/>
  </r>
  <r>
    <s v="2024"/>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11538720"/>
    <n v="898864.55"/>
  </r>
  <r>
    <s v="2024"/>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146382237"/>
    <n v="39033938.039999999"/>
  </r>
  <r>
    <s v="2024"/>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N"/>
    <s v="00 - N/A"/>
    <s v="10 - FONDO GENERAL"/>
    <s v="(en blanco)"/>
    <s v="99 - MULTIPROVINCIAL"/>
    <n v="30000000"/>
    <n v="5185072.66"/>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3 - CONSTRUCCIÓN LÍNEA 2C DEL METRO DE SANTO DOMINGO TRAMOS:  ALCARRIZOS- LUPERÓN"/>
    <s v="10 - FONDO GENERAL"/>
    <n v="14558"/>
    <s v="32 - SANTO DOMINGO"/>
    <n v="0"/>
    <n v="617174707.03999996"/>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S"/>
    <s v="00 - N/A"/>
    <s v="70 - DONACION EXTERNA"/>
    <s v="(en blanco)"/>
    <s v="17 - PERAVIA"/>
    <n v="5316600"/>
    <n v="0"/>
  </r>
  <r>
    <s v="2024"/>
    <x v="0"/>
    <x v="0"/>
    <x v="1"/>
    <x v="6"/>
    <s v="2 - Poder Ejecutivo"/>
    <s v="0213 - MINISTERIO DE TURISMO"/>
    <s v="0001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s v="2 - SERVICIOS ECONÓMICOS"/>
    <s v="2.9 - Otros servicios económicos"/>
    <s v="2.9.03 - Turismo"/>
    <s v="2.7 - OBRAS"/>
    <s v="2.7.2 - INFRAESTRUCTURA"/>
    <s v="N"/>
    <s v="00 - N/A"/>
    <s v="60 - CREDITO EXTERNO"/>
    <s v="(en blanco)"/>
    <s v="99 - MULTIPROVINCIAL"/>
    <n v="66275000"/>
    <n v="0"/>
  </r>
  <r>
    <s v="2024"/>
    <x v="0"/>
    <x v="0"/>
    <x v="1"/>
    <x v="6"/>
    <s v="2 - Poder Ejecutivo"/>
    <s v="0213 - MINISTERIO DE TURISMO"/>
    <s v="0001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s v="1 - SERVICIOS  GENERALES"/>
    <s v="1.1 - Administración general"/>
    <s v="1.1.02 - Gestión administrativa, financiera, fiscal, económica y planificación"/>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s v="1 - SERVICIOS  GENERALES"/>
    <s v="1.1 - Administración general"/>
    <s v="1.1.02 - Gestión administrativa, financiera, fiscal, económica y planificación"/>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s v="2 - SERVICIOS ECONÓMICOS"/>
    <s v="2.4 - Energía y combustible"/>
    <s v="2.4.04 - Energía eléctrica de fuentes termoeléctricas"/>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38 - RECONSTRUCCIÓN DE CALLES DE LA ZONA URBANA DE BAYAHIBE, PROVINCIA LA ALTAGRACIA"/>
    <s v="20 - FONDOS CON DESTINO ESPECÍFICO"/>
    <n v="16141"/>
    <s v="11 - LA ALTAGRACIA"/>
    <n v="42042239"/>
    <n v="10245852.32"/>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46 - RECONSTRUCCIÓN DEL CAMINO DE ACCESO AL SALTO DE AGUAS BLANCAS, MUNICIPIO CONSTANZA, PROVINCIA LA VEGA."/>
    <s v="20 - FONDOS CON DESTINO ESPECÍFICO"/>
    <n v="16150"/>
    <s v="13 - LA VEGA"/>
    <n v="309055431"/>
    <n v="0"/>
  </r>
  <r>
    <s v="2024"/>
    <x v="0"/>
    <x v="0"/>
    <x v="1"/>
    <x v="6"/>
    <s v="2 - Poder Ejecutivo"/>
    <s v="0213 - MINISTERIO DE TURISMO"/>
    <s v="0002 - COMITE EJECUTOR DE INFRAESTRUCTA EN ZONAS TURISTICAS (CEIZTUR)"/>
    <s v="2 - SERVICIOS ECONÓMICOS"/>
    <s v="2.6 - Transporte"/>
    <s v="2.6.01 - Transporte por carretera"/>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N"/>
    <s v="00 - N/A"/>
    <s v="20 - FONDOS CON DESTINO ESPECÍFICO"/>
    <s v="(en blanco)"/>
    <s v="99 - MULTIPROVINCIAL"/>
    <n v="1828523631"/>
    <n v="16724764.59"/>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5 - MEJORAMIENTO DEL ENTORNO DE LA LAGUNA GRI GRI, MUNICIPIO RÍO SAN JUAN, PROVINCIA MARÍA TRINIDAD SÁNCHEZ."/>
    <s v="20 - FONDOS CON DESTINO ESPECÍFICO"/>
    <n v="15484"/>
    <s v="14 - MARIA TRINIDAD SANCHEZ"/>
    <n v="18843466"/>
    <n v="528055.03"/>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s v="2 - SERVICIOS ECONÓMICOS"/>
    <s v="2.9 - Otros servicios económicos"/>
    <s v="2.9.03 - Turismo"/>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s v="3 - PROTECCIÓN DEL MEDIO AMBIENTE"/>
    <s v="3.1 - Protección del aire, agua y suelo"/>
    <s v="3.1.03 - Ordenación de aguas residuales, drenaje y alcantarillado"/>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s v="3 - PROTECCIÓN DEL MEDIO AMBIENTE"/>
    <s v="3.1 - Protección del aire, agua y suelo"/>
    <s v="3.1.03 - Ordenación de aguas residuales, drenaje y alcantarillado"/>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s v="4 - SERVICIOS SOCIALES"/>
    <s v="4.1 - Vivienda y servicios comunitarios"/>
    <s v="4.1.02 - Desarrollo comunitario"/>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s v="4 - SERVICIOS SOCIALES"/>
    <s v="4.1 - Vivienda y servicios comunitarios"/>
    <s v="4.1.02 - Desarrollo comunitario"/>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1 - RECONSTRUCCIÓN DEL MALECÓN DEL MUNICIPIO DE SANTA BARBARA DE SAMANÁ, PROVINCIA  SAMANÁ"/>
    <s v="20 - FONDOS CON DESTINO ESPECÍFICO"/>
    <n v="15083"/>
    <s v="20 - SAMANA"/>
    <n v="173307636"/>
    <n v="12006576.07"/>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3 - REMODELACIÓN DE LAS INFRAESTRUCTURAS RECREATIVAS EN EL MALECÓN DE SAN PEDRO DE MACORÍS"/>
    <s v="20 - FONDOS CON DESTINO ESPECÍFICO"/>
    <n v="15087"/>
    <s v="23 - SAN PEDRO DE MACORIS"/>
    <n v="143000000"/>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s v="4 - SERVICIOS SOCIALES"/>
    <s v="4.3 - Actividades deportivas, recreativas, culturales y religiosas"/>
    <s v="4.3.05 - Servicios religiosos y otros servicios comunitarios religiosos"/>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s v="4 - SERVICIOS SOCIALES"/>
    <s v="4.3 - Actividades deportivas, recreativas, culturales y religiosas"/>
    <s v="4.3.03 - Servicios culturales"/>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2 - AZUA"/>
    <n v="85436611"/>
    <n v="60438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3 - BAHORUCO"/>
    <n v="74385489"/>
    <n v="21957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4 - BARAHONA"/>
    <n v="46764900"/>
    <n v="37170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7 - ELIAS PINA"/>
    <n v="54491910"/>
    <n v="28627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10 - INDEPENDENCIA"/>
    <n v="45785813"/>
    <n v="35116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22 - SAN JUAN"/>
    <n v="42213338"/>
    <n v="29875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2 - SOBRESUELDOS"/>
    <s v="S"/>
    <s v="07 - Recuperación de la Cobertura Vegetal en Cuencas Hidrográficas de la República Dominicana."/>
    <s v="60 - CREDITO EXTERNO"/>
    <n v="13928"/>
    <s v="02 - AZUA"/>
    <n v="1548000"/>
    <n v="1290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2 - AZUA"/>
    <n v="11305476"/>
    <n v="699984.27"/>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3 - BAHORUCO"/>
    <n v="5114655"/>
    <n v="334951.74"/>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4 - BARAHONA"/>
    <n v="5396041"/>
    <n v="373744.98"/>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7 - ELIAS PINA"/>
    <n v="5506957"/>
    <n v="332513.42"/>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10 - INDEPENDENCIA"/>
    <n v="5466825"/>
    <n v="361998.08000000002"/>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22 - SAN JUAN"/>
    <n v="5463315"/>
    <n v="330493.17000000004"/>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2 - AZUA"/>
    <n v="75231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3 - BAHORUCO"/>
    <n v="37615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4 - BARAHONA"/>
    <n v="37615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7 - ELIAS PINA"/>
    <n v="37615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10 - INDEPENDENCIA"/>
    <n v="27615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22 - SAN JUAN"/>
    <n v="37615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2 - AZUA"/>
    <n v="14000000"/>
    <n v="11502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3 - BAHORUCO"/>
    <n v="7000000"/>
    <n v="6229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4 - BARAHONA"/>
    <n v="7000000"/>
    <n v="6247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7 - ELIAS PINA"/>
    <n v="7000000"/>
    <n v="7161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10 - INDEPENDENCIA"/>
    <n v="7000000"/>
    <n v="57085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22 - SAN JUAN"/>
    <n v="7000000"/>
    <n v="63370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02 - AZUA"/>
    <n v="0"/>
    <n v="532458"/>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03 - BAHORUCO"/>
    <n v="0"/>
    <n v="266229"/>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04 - BARAHONA"/>
    <n v="0"/>
    <n v="266229"/>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07 - ELIAS PINA"/>
    <n v="0"/>
    <n v="266229"/>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10 - INDEPENDENCIA"/>
    <n v="0"/>
    <n v="266236"/>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4 - TRANSPORTE Y ALMACENAJE"/>
    <s v="S"/>
    <s v="07 - Recuperación de la Cobertura Vegetal en Cuencas Hidrográficas de la República Dominicana."/>
    <s v="60 - CREDITO EXTERNO"/>
    <n v="13928"/>
    <s v="22 - SAN JUAN"/>
    <n v="0"/>
    <n v="266229"/>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2 - AZUA"/>
    <n v="115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3 - BAHORUCO"/>
    <n v="575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4 - BARAHONA"/>
    <n v="575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7 - ELIAS PINA"/>
    <n v="575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10 - INDEPENDENCIA"/>
    <n v="575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22 - SAN JUAN"/>
    <n v="575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2 - AZUA"/>
    <n v="3200000"/>
    <n v="29441"/>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3 - BAHORUCO"/>
    <n v="162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4 - BARAHONA"/>
    <n v="162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7 - ELIAS PINA"/>
    <n v="162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10 - INDEPENDENCIA"/>
    <n v="182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22 - SAN JUAN"/>
    <n v="16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s v="3 - PROTECCIÓN DEL MEDIO AMBIENTE"/>
    <s v="3.1 - Protección del aire, agua y suelo"/>
    <s v="3.1.02 - Administración del agua"/>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s v="3 - PROTECCIÓN DEL MEDIO AMBIENTE"/>
    <s v="3.1 - Protección del aire, agua y suelo"/>
    <s v="3.1.02 - Administración del agua"/>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1 - REMUNERACIONE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6 - SEGURO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S"/>
    <s v="00 - N/A"/>
    <s v="10 - FONDO GENERAL"/>
    <s v="(en blanco)"/>
    <s v="99 - MULTIPROVINCIAL"/>
    <n v="0"/>
    <n v="0"/>
  </r>
  <r>
    <s v="2024"/>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s v="2 - SERVICIOS ECONÓMICOS"/>
    <s v="2.4 - Energía y combustible"/>
    <s v="2.4.04 - Energía eléctrica de fuentes termoeléctricas"/>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s v="2 - SERVICIOS ECONÓMICOS"/>
    <s v="2.4 - Energía y combustible"/>
    <s v="2.4.04 - Energía eléctrica de fuentes termoeléctricas"/>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s v="2 - SERVICIOS ECONÓMICOS"/>
    <s v="2.4 - Energía y combustible"/>
    <s v="2.4.09 - Conservación, aprovechamiento y explotación racionalizada de fuentes de electricidad"/>
    <s v="2.7 - OBRAS"/>
    <s v="2.7.2 - INFRAESTRUCTURA"/>
    <s v="N"/>
    <s v="00 - N/A"/>
    <s v="10 - FONDO GENERAL"/>
    <s v="(en blanco)"/>
    <s v="99 - MULTIPROVINCIAL"/>
    <n v="38634238"/>
    <n v="0"/>
  </r>
  <r>
    <s v="2024"/>
    <x v="0"/>
    <x v="0"/>
    <x v="1"/>
    <x v="6"/>
    <s v="2 - Poder Ejecutivo"/>
    <s v="0222 - MINISTERIO DE ENERGIA Y MINAS"/>
    <s v="0001 - MINISTERIO DE ENERGIA Y MINAS"/>
    <s v="2 - SERVICIOS ECONÓMICOS"/>
    <s v="2.4 - Energía y combustible"/>
    <s v="2.4.09 - Conservación, aprovechamiento y explotación racionalizada de fuentes de electricidad"/>
    <s v="2.7 - OBRAS"/>
    <s v="2.7.2 - INFRAESTRUCTURA"/>
    <s v="N"/>
    <s v="00 - N/A"/>
    <s v="20 - FONDOS CON DESTINO ESPECÍFICO"/>
    <s v="(en blanco)"/>
    <s v="99 - MULTIPROVINCIAL"/>
    <n v="130201432"/>
    <n v="5333162.63"/>
  </r>
  <r>
    <s v="2024"/>
    <x v="0"/>
    <x v="0"/>
    <x v="1"/>
    <x v="6"/>
    <s v="2 - Poder Ejecutivo"/>
    <s v="0223 - MINISTERIO DE LA VIVIENDA, HABITAT Y EDIFICACIONES (MIVHED)"/>
    <s v="0001 - MINISTERIO DE LA VIVIENDA, HABITAT Y EDIFICACIONES (MIVHED)"/>
    <s v="1 - SERVICIOS  GENERALES"/>
    <s v="1.4 - Justicia, orden público y seguridad"/>
    <s v="1.4.01 - Servicios de seguridad interior"/>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s v="1 - SERVICIOS  GENERALES"/>
    <s v="1.4 - Justicia, orden público y seguridad"/>
    <s v="1.4.04 - Prisiones"/>
    <s v="2.1 - REMUNERACIONES Y CONTRIBUCIONES"/>
    <s v="2.1.1 - REMUNERACIONES"/>
    <s v="S"/>
    <s v="84 - HUMANIZACION DEL SISTEMA PENITENCIARIO DE LA REPÚBLICA DOMINICANA"/>
    <s v="10 - FONDO GENERAL"/>
    <n v="14063"/>
    <s v="99 - MULTIPROVINCIAL"/>
    <n v="0"/>
    <n v="1075000"/>
  </r>
  <r>
    <s v="2024"/>
    <x v="0"/>
    <x v="0"/>
    <x v="1"/>
    <x v="6"/>
    <s v="2 - Poder Ejecutivo"/>
    <s v="0223 - MINISTERIO DE LA VIVIENDA, HABITAT Y EDIFICACIONES (MIVHED)"/>
    <s v="0001 - MINISTERIO DE LA VIVIENDA, HABITAT Y EDIFICACIONES (MIVHED)"/>
    <s v="1 - SERVICIOS  GENERALES"/>
    <s v="1.4 - Justicia, orden público y seguridad"/>
    <s v="1.4.04 - Prisiones"/>
    <s v="2.1 - REMUNERACIONES Y CONTRIBUCIONES"/>
    <s v="2.1.5 - CONTRIBUCIONES A LA SEGURIDAD SOCIAL"/>
    <s v="S"/>
    <s v="84 - HUMANIZACION DEL SISTEMA PENITENCIARIO DE LA REPÚBLICA DOMINICANA"/>
    <s v="10 - FONDO GENERAL"/>
    <n v="14063"/>
    <s v="99 - MULTIPROVINCIAL"/>
    <n v="0"/>
    <n v="163498.72"/>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1 - REMUNERACIONES Y CONTRIBUCIONES"/>
    <s v="2.1.1 - REMUNERACIONES"/>
    <s v="S"/>
    <s v="01 - MEJORAMIENTO DE 100,000 VIVIENDAS EN LA REPÚBLICA DOMINICANA"/>
    <s v="10 - FONDO GENERAL"/>
    <n v="14649"/>
    <s v="32 - SANTO DOMINGO"/>
    <n v="0"/>
    <n v="10697223.720000001"/>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1 - REMUNERACIONES Y CONTRIBUCIONES"/>
    <s v="2.1.5 - CONTRIBUCIONES A LA SEGURIDAD SOCIAL"/>
    <s v="S"/>
    <s v="01 - MEJORAMIENTO DE 100,000 VIVIENDAS EN LA REPÚBLICA DOMINICANA"/>
    <s v="10 - FONDO GENERAL"/>
    <n v="14649"/>
    <s v="32 - SANTO DOMINGO"/>
    <n v="0"/>
    <n v="1541475.5"/>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1 - ALIMENTOS Y PRODUCTOS AGROFORESTALE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6 - PRODUCTOS DE MINERALES, METÁLICOS Y NO METÁLICOS"/>
    <s v="S"/>
    <s v="01 - MEJORAMIENTO DE 100,000 VIVIENDAS EN LA REPÚBLICA DOMINICANA"/>
    <s v="10 - FONDO GENERAL"/>
    <n v="14649"/>
    <s v="32 - SANTO DOMINGO"/>
    <n v="9265257"/>
    <n v="0"/>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7 - COMBUSTIBLES, LUBRICANTES, PRODUCTOS QUÍMICOS Y CONEX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138402000"/>
    <n v="0"/>
  </r>
  <r>
    <s v="2024"/>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s v="4 - SERVICIOS SOCIALES"/>
    <s v="4.2 - Salud"/>
    <s v="4.2.99 - Planificación, gestión y supervisión de la salud"/>
    <s v="2.1 - REMUNERACIONES Y CONTRIBUCIONES"/>
    <s v="2.1.1 - REMUNERACIONES"/>
    <s v="S"/>
    <s v="70 - CONSTRUCCIÓN  HOSPITAL REGIONAL EN SAN FRANCISCO DE MACORIS, PROV. DUARTE"/>
    <s v="10 - FONDO GENERAL"/>
    <n v="13656"/>
    <s v="06 - DUARTE"/>
    <n v="0"/>
    <n v="270000"/>
  </r>
  <r>
    <s v="2024"/>
    <x v="0"/>
    <x v="0"/>
    <x v="1"/>
    <x v="6"/>
    <s v="2 - Poder Ejecutivo"/>
    <s v="0223 - MINISTERIO DE LA VIVIENDA, HABITAT Y EDIFICACIONES (MIVHED)"/>
    <s v="0001 - MINISTERIO DE LA VIVIENDA, HABITAT Y EDIFICACIONES (MIVHED)"/>
    <s v="4 - SERVICIOS SOCIALES"/>
    <s v="4.2 - Salud"/>
    <s v="4.2.99 - Planificación, gestión y supervisión de la salud"/>
    <s v="2.1 - REMUNERACIONES Y CONTRIBUCIONES"/>
    <s v="2.1.5 - CONTRIBUCIONES A LA SEGURIDAD SOCIAL"/>
    <s v="S"/>
    <s v="70 - CONSTRUCCIÓN  HOSPITAL REGIONAL EN SAN FRANCISCO DE MACORIS, PROV. DUARTE"/>
    <s v="10 - FONDO GENERAL"/>
    <n v="13656"/>
    <s v="06 - DUARTE"/>
    <n v="0"/>
    <n v="41820.5"/>
  </r>
  <r>
    <s v="2024"/>
    <x v="0"/>
    <x v="0"/>
    <x v="1"/>
    <x v="6"/>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6"/>
    <s v="2 - Poder Ejecutivo"/>
    <s v="0223 - MINISTERIO DE LA VIVIENDA, HABITAT Y EDIFICACIONES (MIVHED)"/>
    <s v="0001 - MINISTERIO DE LA VIVIENDA, HABITAT Y EDIFICACIONES (MIVHED)"/>
    <s v="4 - SERVICIOS SOCIALES"/>
    <s v="4.5 - Protección social"/>
    <s v="4.5.07 - Vivienda social"/>
    <s v="2.7 - OBRAS"/>
    <s v="2.7.2 - INFRAESTRUCTURA"/>
    <s v="N"/>
    <s v="00 - N/A"/>
    <s v="10 - FONDO GENERAL"/>
    <s v="(en blanco)"/>
    <s v="99 - MULTIPROVINCIAL"/>
    <n v="0"/>
    <n v="0"/>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1 - MOBILIARIO Y EQUIPO"/>
    <s v="N"/>
    <s v="00 - N/A"/>
    <s v="10 - FONDO GENERAL"/>
    <s v="(en blanco)"/>
    <s v="99 - MULTIPROVINCIAL"/>
    <n v="13000000"/>
    <n v="2166668"/>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3000000"/>
    <n v="500000"/>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0"/>
    <n v="41666"/>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0"/>
    <n v="5000000"/>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5 - MAQUINARIA, OTROS EQUIPOS Y HERRAMIENTAS"/>
    <s v="N"/>
    <s v="00 - N/A"/>
    <s v="10 - FONDO GENERAL"/>
    <s v="(en blanco)"/>
    <s v="99 - MULTIPROVINCIAL"/>
    <n v="11300000"/>
    <n v="1883332"/>
  </r>
  <r>
    <s v="2024"/>
    <x v="0"/>
    <x v="0"/>
    <x v="1"/>
    <x v="7"/>
    <s v="1 - Poder Legislativo"/>
    <s v="0101 - SENADO DE LA REPÚBLICA"/>
    <s v="0001 - SENADO DE LA REPÚBLICA DOMINICANA"/>
    <s v="1 - SERVICIOS  GENERALES"/>
    <s v="1.1 - Administración general"/>
    <s v="1.1.01 - Órganos ejecutivos y legislativos"/>
    <s v="2.6 - BIENES MUEBLES, INMUEBLES E INTANGIBLES"/>
    <s v="2.6.8 - BIENES INTANGIBLES"/>
    <s v="N"/>
    <s v="00 - N/A"/>
    <s v="10 - FONDO GENERAL"/>
    <s v="(en blanco)"/>
    <s v="99 - MULTIPROVINCIAL"/>
    <n v="1500000"/>
    <n v="250000"/>
  </r>
  <r>
    <s v="2024"/>
    <x v="0"/>
    <x v="0"/>
    <x v="1"/>
    <x v="7"/>
    <s v="1 - Poder Legislativo"/>
    <s v="0101 - SENADO DE LA REPÚBLICA"/>
    <s v="0001 - SENADO DE LA REPÚBLICA DOMINICANA"/>
    <s v="1 - SERVICIOS  GENERALES"/>
    <s v="1.1 - Administración general"/>
    <s v="1.1.01 - Órganos ejecutivos y legislativos"/>
    <s v="2.7 - OBRAS"/>
    <s v="2.7.1 - OBRAS EN EDIFICACIONES"/>
    <s v="N"/>
    <s v="00 - N/A"/>
    <s v="10 - FONDO GENERAL"/>
    <s v="(en blanco)"/>
    <s v="99 - MULTIPROVINCIAL"/>
    <n v="50000000"/>
    <n v="33333332"/>
  </r>
  <r>
    <s v="2024"/>
    <x v="0"/>
    <x v="0"/>
    <x v="1"/>
    <x v="7"/>
    <s v="1 - Poder Legislativo"/>
    <s v="0102 - CÁMARA DE DIPUTADOS"/>
    <s v="0001 - CÁMARA DE DIPUTADOS"/>
    <s v="1 - SERVICIOS  GENERALES"/>
    <s v="1.1 - Administración general"/>
    <s v="1.1.01 - Órganos ejecutivos y legislativos"/>
    <s v="2.6 - BIENES MUEBLES, INMUEBLES E INTANGIBLES"/>
    <s v="2.6.1 - MOBILIARIO Y EQUIPO"/>
    <s v="N"/>
    <s v="00 - N/A"/>
    <s v="10 - FONDO GENERAL"/>
    <s v="(en blanco)"/>
    <s v="99 - MULTIPROVINCIAL"/>
    <n v="33110157"/>
    <n v="336358"/>
  </r>
  <r>
    <s v="2024"/>
    <x v="0"/>
    <x v="0"/>
    <x v="1"/>
    <x v="7"/>
    <s v="1 - Poder Legislativo"/>
    <s v="0102 - CÁMARA DE DIPUTADOS"/>
    <s v="0001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s v="1 - SERVICIOS  GENERALES"/>
    <s v="1.1 - Administración general"/>
    <s v="1.1.01 - Órganos ejecutivos y legislativos"/>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66473596"/>
    <n v="6636865.8700000001"/>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9200"/>
    <n v="0"/>
  </r>
  <r>
    <s v="2024"/>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s v="4 - SERVICIOS SOCIALES"/>
    <s v="4.2 - Salud"/>
    <s v="4.2.04 - Servicios médicos en salud sexual/reproductiva y de centros de salud materno infantil"/>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s v="4 - SERVICIOS SOCIALES"/>
    <s v="4.5 - Protección social"/>
    <s v="4.5.09 - Juventud"/>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s v="4 - SERVICIOS SOCIALES"/>
    <s v="4.5 - Protección social"/>
    <s v="4.5.09 - Juventud"/>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s v="4 - SERVICIOS SOCIALES"/>
    <s v="4.5 - Protección social"/>
    <s v="4.5.09 - Juventud"/>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s v="4 - SERVICIOS SOCIALES"/>
    <s v="4.5 - Protección social"/>
    <s v="4.5.09 - Juventud"/>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s v="4 - SERVICIOS SOCIALES"/>
    <s v="4.5 - Protección social"/>
    <s v="4.5.09 - Juventud"/>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s v="4 - SERVICIOS SOCIALES"/>
    <s v="4.5 - Protección social"/>
    <s v="4.5.09 - Juventud"/>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s v="4 - SERVICIOS SOCIALES"/>
    <s v="4.5 - Protección social"/>
    <s v="4.5.09 - Juventud"/>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s v="4 - SERVICIOS SOCIALES"/>
    <s v="4.5 - Protección social"/>
    <s v="4.5.09 - Juventud"/>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s v="4 - SERVICIOS SOCIALES"/>
    <s v="4.5 - Protección social"/>
    <s v="4.5.09 - Juventud"/>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s v="4 - SERVICIOS SOCIALES"/>
    <s v="4.5 - Protección social"/>
    <s v="4.5.09 - Juventud"/>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s v="4 - SERVICIOS SOCIALES"/>
    <s v="4.5 - Protección social"/>
    <s v="4.5.09 - Juventud"/>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s v="4 - SERVICIOS SOCIALES"/>
    <s v="4.5 - Protección social"/>
    <s v="4.5.09 - Juventud"/>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s v="4 - SERVICIOS SOCIALES"/>
    <s v="4.5 - Protección social"/>
    <s v="4.5.09 - Juventud"/>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s v="4 - SERVICIOS SOCIALES"/>
    <s v="4.5 - Protección social"/>
    <s v="4.5.10 - Asistencia social"/>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s v="4 - SERVICIOS SOCIALES"/>
    <s v="4.5 - Protección social"/>
    <s v="4.5.10 - Asistencia social"/>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s v="4 - SERVICIOS SOCIALES"/>
    <s v="4.5 - Protección social"/>
    <s v="4.5.10 - Asistencia social"/>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s v="4 - SERVICIOS SOCIALES"/>
    <s v="4.5 - Protección social"/>
    <s v="4.5.10 - Asistencia social"/>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s v="4 - SERVICIOS SOCIALES"/>
    <s v="4.5 - Protección social"/>
    <s v="4.5.10 - Asistencia social"/>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s v="4 - SERVICIOS SOCIALES"/>
    <s v="4.5 - Protección social"/>
    <s v="4.5.10 - Asistencia social"/>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s v="4 - SERVICIOS SOCIALES"/>
    <s v="4.5 - Protección social"/>
    <s v="4.5.10 - Asistencia social"/>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s v="4 - SERVICIOS SOCIALES"/>
    <s v="4.5 - Protección social"/>
    <s v="4.5.10 - Asistencia social"/>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s v="4 - SERVICIOS SOCIALES"/>
    <s v="4.5 - Protección social"/>
    <s v="4.5.10 - Asistencia social"/>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s v="4 - SERVICIOS SOCIALES"/>
    <s v="4.5 - Protección social"/>
    <s v="4.5.10 - Asistencia social"/>
    <s v="2.7 - OBRAS"/>
    <s v="2.7.1 - OBRAS EN EDIFICACIONES"/>
    <s v="N"/>
    <s v="00 - N/A"/>
    <s v="10 - FONDO GENERAL"/>
    <s v="(en blanco)"/>
    <s v="99 - MULTIPROVINCIAL"/>
    <n v="13000000"/>
    <n v="0"/>
  </r>
  <r>
    <s v="2024"/>
    <x v="0"/>
    <x v="0"/>
    <x v="1"/>
    <x v="7"/>
    <s v="2 - Poder Ejecutivo"/>
    <s v="0201 - PRESIDENCIA DE LA REPÚBLICA"/>
    <s v="0001 - GABINETE SOCIAL DE LA PRESIDENCIA"/>
    <s v="4 - SERVICIOS SOCIALES"/>
    <s v="4.5 - Protección social"/>
    <s v="4.5.99 - Planificación, gestión y supervisión de la protección social"/>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s v="4 - SERVICIOS SOCIALES"/>
    <s v="4.5 - Protección social"/>
    <s v="4.5.99 - Planificación, gestión y supervisión de la protección social"/>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711259.6"/>
  </r>
  <r>
    <s v="2024"/>
    <x v="0"/>
    <x v="0"/>
    <x v="1"/>
    <x v="7"/>
    <s v="2 - Poder Ejecutivo"/>
    <s v="0201 - PRESIDENCIA DE LA REPÚBLICA"/>
    <s v="0001 - MINISTERIO DE LA PRESIDENCIA"/>
    <s v="3 - PROTECCIÓN DEL MEDIO AMBIENTE"/>
    <s v="3.3 - Cambio Climático"/>
    <s v="3.3.04 - Gobernanza del riesgo de desastres climáticos"/>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s v="3 - PROTECCIÓN DEL MEDIO AMBIENTE"/>
    <s v="3.3 - Cambio Climático"/>
    <s v="3.3.04 - Gobernanza del riesgo de desastres climáticos"/>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174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1053219"/>
    <n v="1111914"/>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s v="1 - SERVICIOS  GENERALES"/>
    <s v="1.1 - Administración general"/>
    <s v="1.1.02 - Gestión administrativa, financiera, fiscal, económica y planificación"/>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s v="4 - SERVICIOS SOCIALES"/>
    <s v="4.5 - Protección social"/>
    <s v="4.5.10 - Asistencia social"/>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s v="4 - SERVICIOS SOCIALES"/>
    <s v="4.5 - Protección social"/>
    <s v="4.5.10 - Asistencia social"/>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s v="4 - SERVICIOS SOCIALES"/>
    <s v="4.5 - Protección social"/>
    <s v="4.5.10 - Asistencia social"/>
    <s v="2.7 - OBRAS"/>
    <s v="2.7.1 - OBRAS EN EDIFICACIONES"/>
    <s v="N"/>
    <s v="00 - N/A"/>
    <s v="10 - FONDO GENERAL"/>
    <s v="(en blanco)"/>
    <s v="99 - MULTIPROVINCIAL"/>
    <n v="2500000"/>
    <n v="0"/>
  </r>
  <r>
    <s v="2024"/>
    <x v="0"/>
    <x v="0"/>
    <x v="1"/>
    <x v="7"/>
    <s v="2 - Poder Ejecutivo"/>
    <s v="0201 - PRESIDENCIA DE LA REPÚBLICA"/>
    <s v="0003 - PLAN PRESIDENCIAL CONTRA LA POBREZA"/>
    <s v="4 - SERVICIOS SOCIALES"/>
    <s v="4.5 - Protección social"/>
    <s v="4.5.10 - Asistencia social"/>
    <s v="2.6 - BIENES MUEBLES, INMUEBLES E INTANGIBLES"/>
    <s v="2.6.1 - MOBILIARIO Y EQUIPO"/>
    <s v="N"/>
    <s v="00 - N/A"/>
    <s v="10 - FONDO GENERAL"/>
    <s v="(en blanco)"/>
    <s v="99 - MULTIPROVINCIAL"/>
    <n v="902000000"/>
    <n v="1750540.53"/>
  </r>
  <r>
    <s v="2024"/>
    <x v="0"/>
    <x v="0"/>
    <x v="1"/>
    <x v="7"/>
    <s v="2 - Poder Ejecutivo"/>
    <s v="0201 - PRESIDENCIA DE LA REPÚBLICA"/>
    <s v="0003 - PLAN PRESIDENCIAL CONTRA LA POBREZA"/>
    <s v="4 - SERVICIOS SOCIALES"/>
    <s v="4.5 - Protección social"/>
    <s v="4.5.10 - Asistencia social"/>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s v="4 - SERVICIOS SOCIALES"/>
    <s v="4.5 - Protección social"/>
    <s v="4.5.10 - Asistencia social"/>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s v="4 - SERVICIOS SOCIALES"/>
    <s v="4.5 - Protección social"/>
    <s v="4.5.10 - Asistencia social"/>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s v="4 - SERVICIOS SOCIALES"/>
    <s v="4.5 - Protección social"/>
    <s v="4.5.10 - Asistencia social"/>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s v="4 - SERVICIOS SOCIALES"/>
    <s v="4.5 - Protección social"/>
    <s v="4.5.10 - Asistencia social"/>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s v="4 - SERVICIOS SOCIALES"/>
    <s v="4.5 - Protección social"/>
    <s v="4.5.10 - Asistencia social"/>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s v="4 - SERVICIOS SOCIALES"/>
    <s v="4.5 - Protección social"/>
    <s v="4.5.10 - Asistencia social"/>
    <s v="2.7 - OBRAS"/>
    <s v="2.7.1 - OBRAS EN EDIFICACIONES"/>
    <s v="N"/>
    <s v="00 - N/A"/>
    <s v="10 - FONDO GENERAL"/>
    <s v="(en blanco)"/>
    <s v="99 - MULTIPROVINCIAL"/>
    <n v="17205750"/>
    <n v="0"/>
  </r>
  <r>
    <s v="2024"/>
    <x v="0"/>
    <x v="0"/>
    <x v="1"/>
    <x v="7"/>
    <s v="2 - Poder Ejecutivo"/>
    <s v="0201 - PRESIDENCIA DE LA REPÚBLICA"/>
    <s v="0004 - SERVICIO INTEGRAL DE EMERGENCIAS"/>
    <s v="1 - SERVICIOS  GENERALES"/>
    <s v="1.3 - Defensa nacional"/>
    <s v="1.3.03 - Defensa civil"/>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s v="1 - SERVICIOS  GENERALES"/>
    <s v="1.3 - Defensa nacional"/>
    <s v="1.3.03 - Defensa civil"/>
    <s v="2.6 - BIENES MUEBLES, INMUEBLES E INTANGIBLES"/>
    <s v="2.6.1 - MOBILIARIO Y EQUIPO"/>
    <s v="N"/>
    <s v="00 - N/A"/>
    <s v="20 - FONDOS CON DESTINO ESPECÍFICO"/>
    <s v="(en blanco)"/>
    <s v="99 - MULTIPROVINCIAL"/>
    <n v="85000000"/>
    <n v="245145"/>
  </r>
  <r>
    <s v="2024"/>
    <x v="0"/>
    <x v="0"/>
    <x v="1"/>
    <x v="7"/>
    <s v="2 - Poder Ejecutivo"/>
    <s v="0201 - PRESIDENCIA DE LA REPÚBLICA"/>
    <s v="0004 - SERVICIO INTEGRAL DE EMERGENCIAS"/>
    <s v="1 - SERVICIOS  GENERALES"/>
    <s v="1.3 - Defensa nacional"/>
    <s v="1.3.03 - Defensa civil"/>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s v="1 - SERVICIOS  GENERALES"/>
    <s v="1.3 - Defensa nacional"/>
    <s v="1.3.03 - Defensa civil"/>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s v="1 - SERVICIOS  GENERALES"/>
    <s v="1.3 - Defensa nacional"/>
    <s v="1.3.03 - Defensa civil"/>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s v="1 - SERVICIOS  GENERALES"/>
    <s v="1.3 - Defensa nacional"/>
    <s v="1.3.03 - Defensa civil"/>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s v="1 - SERVICIOS  GENERALES"/>
    <s v="1.3 - Defensa nacional"/>
    <s v="1.3.03 - Defensa civil"/>
    <s v="2.6 - BIENES MUEBLES, INMUEBLES E INTANGIBLES"/>
    <s v="2.6.4 - VEHÍCULOS Y EQUIPO DE TRANSPORTE, TRACCIÓN Y ELEVACIÓN"/>
    <s v="S"/>
    <s v="03 - AMPLIACIÓN DEL SISTEMA NACIONAL DE ATENCION A EMERGENCIAS Y SEGURIDAD 9-1-1, FASE II"/>
    <s v="10 - FONDO GENERAL"/>
    <n v="14624"/>
    <s v="15 - MONTE CRISTI"/>
    <n v="388000000"/>
    <n v="0"/>
  </r>
  <r>
    <s v="2024"/>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N"/>
    <s v="00 - N/A"/>
    <s v="20 - FONDOS CON DESTINO ESPECÍFICO"/>
    <s v="(en blanco)"/>
    <s v="99 - MULTIPROVINCIAL"/>
    <n v="115900000"/>
    <n v="1376265.87"/>
  </r>
  <r>
    <s v="2024"/>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s v="1 - SERVICIOS  GENERALES"/>
    <s v="1.3 - Defensa nacional"/>
    <s v="1.3.03 - Defensa civil"/>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s v="1 - SERVICIOS  GENERALES"/>
    <s v="1.3 - Defensa nacional"/>
    <s v="1.3.03 - Defensa civil"/>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s v="1 - SERVICIOS  GENERALES"/>
    <s v="1.3 - Defensa nacional"/>
    <s v="1.3.03 - Defensa civil"/>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s v="1 - SERVICIOS  GENERALES"/>
    <s v="1.3 - Defensa nacional"/>
    <s v="1.3.03 - Defensa civil"/>
    <s v="2.6 - BIENES MUEBLES, INMUEBLES E INTANGIBLES"/>
    <s v="2.6.8 - BIENES INTANGIBLES"/>
    <s v="N"/>
    <s v="00 - N/A"/>
    <s v="20 - FONDOS CON DESTINO ESPECÍFICO"/>
    <s v="(en blanco)"/>
    <s v="99 - MULTIPROVINCIAL"/>
    <n v="60000000"/>
    <n v="23028098.82"/>
  </r>
  <r>
    <s v="2024"/>
    <x v="0"/>
    <x v="0"/>
    <x v="1"/>
    <x v="7"/>
    <s v="2 - Poder Ejecutivo"/>
    <s v="0201 - PRESIDENCIA DE LA REPÚBLICA"/>
    <s v="0004 - SERVICIO INTEGRAL DE EMERGENCIAS"/>
    <s v="1 - SERVICIOS  GENERALES"/>
    <s v="1.3 - Defensa nacional"/>
    <s v="1.3.03 - Defensa civil"/>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s v="1 - SERVICIOS  GENERALES"/>
    <s v="1.3 - Defensa nacional"/>
    <s v="1.3.03 - Defensa civil"/>
    <s v="2.7 - OBRAS"/>
    <s v="2.7.1 - OBRAS EN EDIFICACIONES"/>
    <s v="N"/>
    <s v="00 - N/A"/>
    <s v="10 - FONDO GENERAL"/>
    <s v="(en blanco)"/>
    <s v="99 - MULTIPROVINCIAL"/>
    <n v="1000000"/>
    <n v="0"/>
  </r>
  <r>
    <s v="2024"/>
    <x v="0"/>
    <x v="0"/>
    <x v="1"/>
    <x v="7"/>
    <s v="2 - Poder Ejecutivo"/>
    <s v="0201 - PRESIDENCIA DE LA REPÚBLICA"/>
    <s v="0004 - SERVICIO INTEGRAL DE EMERGENCIAS"/>
    <s v="1 - SERVICIOS  GENERALES"/>
    <s v="1.3 - Defensa nacional"/>
    <s v="1.3.03 - Defensa civil"/>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s v="1 - SERVICIOS  GENERALES"/>
    <s v="1.3 - Defensa nacional"/>
    <s v="1.3.03 - Defensa civil"/>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s v="4 - SERVICIOS SOCIALES"/>
    <s v="4.5 - Protección social"/>
    <s v="4.5.10 - Asistencia social"/>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s v="4 - SERVICIOS SOCIALES"/>
    <s v="4.5 - Protección social"/>
    <s v="4.5.10 - Asistencia social"/>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s v="4 - SERVICIOS SOCIALES"/>
    <s v="4.5 - Protección social"/>
    <s v="4.5.10 - Asistencia social"/>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s v="4 - SERVICIOS SOCIALES"/>
    <s v="4.5 - Protección social"/>
    <s v="4.5.10 - Asistencia social"/>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s v="4 - SERVICIOS SOCIALES"/>
    <s v="4.5 - Protección social"/>
    <s v="4.5.10 - Asistencia social"/>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s v="4 - SERVICIOS SOCIALES"/>
    <s v="4.5 - Protección social"/>
    <s v="4.5.10 - Asistencia social"/>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s v="4 - SERVICIOS SOCIALES"/>
    <s v="4.5 - Protección social"/>
    <s v="4.5.10 - Asistencia social"/>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s v="4 - SERVICIOS SOCIALES"/>
    <s v="4.5 - Protección social"/>
    <s v="4.5.10 - Asistencia social"/>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s v="4 - SERVICIOS SOCIALES"/>
    <s v="4.5 - Protección social"/>
    <s v="4.5.10 - Asistencia social"/>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s v="4 - SERVICIOS SOCIALES"/>
    <s v="4.5 - Protección social"/>
    <s v="4.5.10 - Asistencia social"/>
    <s v="2.7 - OBRAS"/>
    <s v="2.7.1 - OBRAS EN EDIFICACIONES"/>
    <s v="N"/>
    <s v="00 - N/A"/>
    <s v="10 - FONDO GENERAL"/>
    <s v="(en blanco)"/>
    <s v="99 - MULTIPROVINCIAL"/>
    <n v="37500000"/>
    <n v="0"/>
  </r>
  <r>
    <s v="2024"/>
    <x v="0"/>
    <x v="0"/>
    <x v="1"/>
    <x v="7"/>
    <s v="2 - Poder Ejecutivo"/>
    <s v="0201 - PRESIDENCIA DE LA REPÚBLICA"/>
    <s v="0007 - PROGRAMA SUPÉRATE"/>
    <s v="4 - SERVICIOS SOCIALES"/>
    <s v="4.5 - Protección social"/>
    <s v="4.5.10 - Asistencia social"/>
    <s v="2.7 - OBRAS"/>
    <s v="2.7.1 - OBRAS EN EDIFICACIONES"/>
    <s v="N"/>
    <s v="00 - N/A"/>
    <s v="60 - CREDITO EXTERNO"/>
    <s v="(en blanco)"/>
    <s v="99 - MULTIPROVINCIAL"/>
    <n v="542250000"/>
    <n v="0"/>
  </r>
  <r>
    <s v="2024"/>
    <x v="0"/>
    <x v="0"/>
    <x v="1"/>
    <x v="7"/>
    <s v="2 - Poder Ejecutivo"/>
    <s v="0201 - PRESIDENCIA DE LA REPÚBLICA"/>
    <s v="0007 - PROGRAMA SUPÉRATE"/>
    <s v="4 - SERVICIOS SOCIALES"/>
    <s v="4.5 - Protección social"/>
    <s v="4.5.99 - Planificación, gestión y supervisión de la protección social"/>
    <s v="2.7 - OBRAS"/>
    <s v="2.7.1 - OBRAS EN EDIFICACIONES"/>
    <s v="S"/>
    <s v="00 - N/A"/>
    <s v="60 - CREDITO EXTERNO"/>
    <s v="(en blanco)"/>
    <s v="99 - MULTIPROVINCIAL"/>
    <n v="168000000"/>
    <n v="0"/>
  </r>
  <r>
    <s v="2024"/>
    <x v="0"/>
    <x v="0"/>
    <x v="1"/>
    <x v="7"/>
    <s v="2 - Poder Ejecutivo"/>
    <s v="0201 - PRESIDENCIA DE LA REPÚBLICA"/>
    <s v="0008 - ADMINISTRADORA DE SUBSIDIOS SOCIALES"/>
    <s v="4 - SERVICIOS SOCIALES"/>
    <s v="4.5 - Protección social"/>
    <s v="4.5.10 - Asistencia social"/>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s v="4 - SERVICIOS SOCIALES"/>
    <s v="4.5 - Protección social"/>
    <s v="4.5.10 - Asistencia social"/>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s v="4 - SERVICIOS SOCIALES"/>
    <s v="4.5 - Protección social"/>
    <s v="4.5.10 - Asistencia social"/>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s v="4 - SERVICIOS SOCIALES"/>
    <s v="4.5 - Protección social"/>
    <s v="4.5.10 - Asistencia social"/>
    <s v="2.6 - BIENES MUEBLES, INMUEBLES E INTANGIBLES"/>
    <s v="2.6.6 - EQUIPOS DE DEFENSA Y SEGURIDAD"/>
    <s v="N"/>
    <s v="00 - N/A"/>
    <s v="10 - FONDO GENERAL"/>
    <s v="(en blanco)"/>
    <s v="99 - MULTIPROVINCIAL"/>
    <n v="0"/>
    <n v="0"/>
  </r>
  <r>
    <s v="2024"/>
    <x v="0"/>
    <x v="0"/>
    <x v="1"/>
    <x v="7"/>
    <s v="2 - Poder Ejecutivo"/>
    <s v="0201 - PRESIDENCIA DE LA REPÚBLICA"/>
    <s v="0008 - ADMINISTRADORA DE SUBSIDIOS SOCIALES"/>
    <s v="4 - SERVICIOS SOCIALES"/>
    <s v="4.5 - Protección social"/>
    <s v="4.5.10 - Asistencia social"/>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s v="1 - SERVICIOS  GENERALES"/>
    <s v="1.1 - Administración general"/>
    <s v="1.1.01 - Órganos ejecutivos y legislativos"/>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s v="1 - SERVICIOS  GENERALES"/>
    <s v="1.4 - Justicia, orden público y seguridad"/>
    <s v="1.4.01 - Servicios de seguridad interior"/>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s v="1 - SERVICIOS  GENERALES"/>
    <s v="1.4 - Justicia, orden público y seguridad"/>
    <s v="1.4.01 - Servicios de seguridad interior"/>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63567307"/>
    <n v="16279954.74"/>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8241063"/>
    <n v="14734339.73"/>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2400000"/>
    <n v="1501395.78"/>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54508365"/>
    <n v="6385154.8300000001"/>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11859548"/>
    <n v="4605680.74"/>
  </r>
  <r>
    <s v="2024"/>
    <x v="0"/>
    <x v="0"/>
    <x v="1"/>
    <x v="7"/>
    <s v="2 - Poder Ejecutivo"/>
    <s v="0201 - PRESIDENCIA DE LA REPÚBLICA"/>
    <s v="0009 - COMISIÓN PRESIDENCIAL DE APOYO AL DESARROLLO PROVINCIAL"/>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s v="2 - SERVICIOS ECONÓMICOS"/>
    <s v="2.6 - Transporte"/>
    <s v="2.6.01 - Transporte por carretera"/>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581666"/>
    <n v="120000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46760098"/>
    <n v="3804399.72"/>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43000"/>
    <n v="581214"/>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5720205"/>
    <n v="0"/>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25000"/>
    <n v="997669.87"/>
  </r>
  <r>
    <s v="2024"/>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s v="4 - SERVICIOS SOCIALES"/>
    <s v="4.5 - Protección social"/>
    <s v="4.5.10 - Asistencia social"/>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s v="4 - SERVICIOS SOCIALES"/>
    <s v="4.5 - Protección social"/>
    <s v="4.5.10 - Asistencia social"/>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00000"/>
    <n v="0"/>
  </r>
  <r>
    <s v="2024"/>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7 - OBRAS"/>
    <s v="2.7.1 - OBRAS EN EDIFICACIONES"/>
    <s v="N"/>
    <s v="00 - N/A"/>
    <s v="10 - FONDO GENERAL"/>
    <s v="(en blanco)"/>
    <s v="99 - MULTIPROVINCIAL"/>
    <n v="0"/>
    <n v="0"/>
  </r>
  <r>
    <s v="2024"/>
    <x v="0"/>
    <x v="0"/>
    <x v="1"/>
    <x v="7"/>
    <s v="2 - Poder Ejecutivo"/>
    <s v="0201 - PRESIDENCIA DE LA REPÚBLICA"/>
    <s v="0014 - COMEDORES ECONOMICOS DEL ESTADO"/>
    <s v="4 - SERVICIOS SOCIALES"/>
    <s v="4.5 - Protección social"/>
    <s v="4.5.10 - Asistencia social"/>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s v="4 - SERVICIOS SOCIALES"/>
    <s v="4.5 - Protección social"/>
    <s v="4.5.10 - Asistencia social"/>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s v="4 - SERVICIOS SOCIALES"/>
    <s v="4.5 - Protección social"/>
    <s v="4.5.10 - Asistencia social"/>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s v="4 - SERVICIOS SOCIALES"/>
    <s v="4.5 - Protección social"/>
    <s v="4.5.10 - Asistencia social"/>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s v="4 - SERVICIOS SOCIALES"/>
    <s v="4.5 - Protección social"/>
    <s v="4.5.10 - Asistencia social"/>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s v="4 - SERVICIOS SOCIALES"/>
    <s v="4.5 - Protección social"/>
    <s v="4.5.10 - Asistencia social"/>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s v="4 - SERVICIOS SOCIALES"/>
    <s v="4.5 - Protección social"/>
    <s v="4.5.10 - Asistencia social"/>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s v="4 - SERVICIOS SOCIALES"/>
    <s v="4.5 - Protección social"/>
    <s v="4.5.10 - Asistencia social"/>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s v="1 - SERVICIOS  GENERALES"/>
    <s v="1.4 - Justicia, orden público y seguridad"/>
    <s v="1.4.03 - Administración y servicios de justicia"/>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s v="4 - SERVICIOS SOCIALES"/>
    <s v="4.5 - Protección social"/>
    <s v="4.5.10 - Asistencia social"/>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s v="4 - SERVICIOS SOCIALES"/>
    <s v="4.5 - Protección social"/>
    <s v="4.5.10 - Asistencia social"/>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s v="4 - SERVICIOS SOCIALES"/>
    <s v="4.5 - Protección social"/>
    <s v="4.5.10 - Asistencia social"/>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s v="4 - SERVICIOS SOCIALES"/>
    <s v="4.5 - Protección social"/>
    <s v="4.5.10 - Asistencia social"/>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s v="4 - SERVICIOS SOCIALES"/>
    <s v="4.5 - Protección social"/>
    <s v="4.5.10 - Asistencia social"/>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s v="4 - SERVICIOS SOCIALES"/>
    <s v="4.5 - Protección social"/>
    <s v="4.5.10 - Asistencia social"/>
    <s v="2.7 - OBRAS"/>
    <s v="2.7.1 - OBRAS EN EDIFICACIONES"/>
    <s v="N"/>
    <s v="00 - N/A"/>
    <s v="10 - FONDO GENERAL"/>
    <s v="(en blanco)"/>
    <s v="99 - MULTIPROVINCIAL"/>
    <n v="1100000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s v="4 - SERVICIOS SOCIALES"/>
    <s v="4.5 - Protección social"/>
    <s v="4.5.10 - Asistencia social"/>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s v="4 - SERVICIOS SOCIALES"/>
    <s v="4.5 - Protección social"/>
    <s v="4.5.10 - Asistencia social"/>
    <s v="2.6 - BIENES MUEBLES, INMUEBLES E INTANGIBLES"/>
    <s v="2.6.8 - BIENES INTANGIBLES"/>
    <s v="N"/>
    <s v="00 - N/A"/>
    <s v="10 - FONDO GENERAL"/>
    <s v="(en blanco)"/>
    <s v="99 - MULTIPROVINCIAL"/>
    <n v="42470"/>
    <n v="0"/>
  </r>
  <r>
    <s v="2024"/>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s v="3 - PROTECCIÓN DEL MEDIO AMBIENTE"/>
    <s v="3.2 - Protección de la biodiversidad y ordenación de desechos"/>
    <s v="3.2.11 - Uso sostenible"/>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s v="3 - PROTECCIÓN DEL MEDIO AMBIENTE"/>
    <s v="3.2 - Protección de la biodiversidad y ordenación de desechos"/>
    <s v="3.2.11 - Uso sostenible"/>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700000"/>
    <n v="15694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320000"/>
    <n v="55000.04"/>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32992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7 - OBRAS"/>
    <s v="2.7.1 - OBRAS EN EDIFICACIONES"/>
    <s v="N"/>
    <s v="00 - N/A"/>
    <s v="10 - FONDO GENERAL"/>
    <s v="(en blanco)"/>
    <s v="99 - MULTIPROVINCIAL"/>
    <n v="1570000"/>
    <n v="0"/>
  </r>
  <r>
    <s v="2024"/>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0"/>
    <n v="0"/>
  </r>
  <r>
    <s v="2024"/>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4"/>
    <x v="0"/>
    <x v="0"/>
    <x v="1"/>
    <x v="7"/>
    <s v="2 - Poder Ejecutivo"/>
    <s v="0201 - PRESIDENCIA DE LA REPÚBLICA"/>
    <s v="0033 - ECO5RD"/>
    <s v="1 - SERVICIOS  GENERALES"/>
    <s v="1.1 - Administración general"/>
    <s v="1.1.02 - Gestión administrativa, financiera, fiscal, económica y planificación"/>
    <s v="2.7 - OBRAS"/>
    <s v="2.7.1 - OBRAS EN EDIFICACIONES"/>
    <s v="N"/>
    <s v="00 - N/A"/>
    <s v="60 - CREDITO EXTERNO"/>
    <s v="(en blanco)"/>
    <s v="99 - MULTIPROVINCIAL"/>
    <n v="301250000"/>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10 - FONDO GENERAL"/>
    <n v="14620"/>
    <s v="20 - SAMANA"/>
    <n v="37613167"/>
    <n v="9871662.9199999999"/>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6247848"/>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1 - MOBILIARIO Y EQUIPO"/>
    <s v="N"/>
    <s v="00 - N/A"/>
    <s v="10 - FONDO GENERAL"/>
    <s v="(en blanco)"/>
    <s v="99 - MULTIPROVINCIAL"/>
    <n v="82024548"/>
    <n v="922760"/>
  </r>
  <r>
    <s v="2024"/>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s v="1 - SERVICIOS  GENERALES"/>
    <s v="1.4 - Justicia, orden público y seguridad"/>
    <s v="1.4.01 - Servicios de seguridad interior"/>
    <s v="2.7 - OBRAS"/>
    <s v="2.7.1 - OBRAS EN EDIFICACIONES"/>
    <s v="N"/>
    <s v="00 - N/A"/>
    <s v="10 - FONDO GENERAL"/>
    <s v="(en blanco)"/>
    <s v="99 - MULTIPROVINCIAL"/>
    <n v="0"/>
    <n v="0"/>
  </r>
  <r>
    <s v="2024"/>
    <x v="0"/>
    <x v="0"/>
    <x v="1"/>
    <x v="7"/>
    <s v="2 - Poder Ejecutivo"/>
    <s v="0202 - MINISTERIO DE  INTERIOR Y POLICÍA"/>
    <s v="0001 - MINISTERIO DE INTERIOR Y POLICIA"/>
    <s v="4 - SERVICIOS SOCIALES"/>
    <s v="4.6 - Equidad de género"/>
    <s v="4.6.03 - Acciones para una cultura de igualdad de género."/>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s v="4 - SERVICIOS SOCIALES"/>
    <s v="4.6 - Equidad de género"/>
    <s v="4.6.03 - Acciones para una cultura de igualdad de género."/>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s v="1 - SERVICIOS  GENERALES"/>
    <s v="1.4 - Justicia, orden público y seguridad"/>
    <s v="1.4.01 - Servicios de seguridad interior"/>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0"/>
    <n v="0"/>
  </r>
  <r>
    <s v="2024"/>
    <x v="0"/>
    <x v="0"/>
    <x v="1"/>
    <x v="7"/>
    <s v="2 - Poder Ejecutivo"/>
    <s v="0202 - MINISTERIO DE  INTERIOR Y POLICÍA"/>
    <s v="0001 - POLICIA NACIONAL"/>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s v="1 - SERVICIOS  GENERALES"/>
    <s v="1.4 - Justicia, orden público y seguridad"/>
    <s v="1.4.01 - Servicios de seguridad interior"/>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s v="1 - SERVICIOS  GENERALES"/>
    <s v="1.4 - Justicia, orden público y seguridad"/>
    <s v="1.4.05 - Servicios de migraciones"/>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s v="4 - SERVICIOS SOCIALES"/>
    <s v="4.4 - Educación"/>
    <s v="4.4.04 - Educación superior"/>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s v="4 - SERVICIOS SOCIALES"/>
    <s v="4.4 - Educación"/>
    <s v="4.4.04 - Educación superior"/>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s v="4 - SERVICIOS SOCIALES"/>
    <s v="4.4 - Educación"/>
    <s v="4.4.04 - Educación superior"/>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s v="4 - SERVICIOS SOCIALES"/>
    <s v="4.4 - Educación"/>
    <s v="4.4.04 - Educación superior"/>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s v="4 - SERVICIOS SOCIALES"/>
    <s v="4.4 - Educación"/>
    <s v="4.4.04 - Educación superior"/>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s v="4 - SERVICIOS SOCIALES"/>
    <s v="4.4 - Educación"/>
    <s v="4.4.04 - Educación superior"/>
    <s v="2.7 - OBRAS"/>
    <s v="2.7.1 - OBRAS EN EDIFICACIONES"/>
    <s v="N"/>
    <s v="00 - N/A"/>
    <s v="10 - FONDO GENERAL"/>
    <s v="(en blanco)"/>
    <s v="99 - MULTIPROVINCIAL"/>
    <n v="2866086"/>
    <n v="0"/>
  </r>
  <r>
    <s v="2024"/>
    <x v="0"/>
    <x v="0"/>
    <x v="1"/>
    <x v="7"/>
    <s v="2 - Poder Ejecutivo"/>
    <s v="0202 - MINISTERIO DE  INTERIOR Y POLICÍA"/>
    <s v="0003 - INSTITUTO NACIONAL DE MIGRACION"/>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s v="1 - SERVICIOS  GENERALES"/>
    <s v="1.4 - Justicia, orden público y seguridad"/>
    <s v="1.4.02 - Servicios de protección contra incendios"/>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1 - MOBILIARIO Y EQUIPO"/>
    <s v="N"/>
    <s v="00 - N/A"/>
    <s v="10 - FONDO GENERAL"/>
    <s v="(en blanco)"/>
    <s v="01 - DISTRITO NACIONAL"/>
    <n v="200000"/>
    <n v="0"/>
  </r>
  <r>
    <s v="2024"/>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s v="4 - SERVICIOS SOCIALES"/>
    <s v="4.5 - Protección social"/>
    <s v="4.5.01 - Edad avanzada, pensiones (por edad o incapacidad)"/>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s v="4 - SERVICIOS SOCIALES"/>
    <s v="4.5 - Protección social"/>
    <s v="4.5.01 - Edad avanzada, pensiones (por edad o incapacidad)"/>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s v="1 - SERVICIOS  GENERALES"/>
    <s v="1.4 - Justicia, orden público y seguridad"/>
    <s v="1.4.02 - Servicios de protección contra incendios"/>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s v="4 - SERVICIOS SOCIALES"/>
    <s v="4.2 - Salud"/>
    <s v="4.2.02 - Servicios hospitalarios"/>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s v="4 - SERVICIOS SOCIALES"/>
    <s v="4.2 - Salud"/>
    <s v="4.2.02 - Servicios hospitalarios"/>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s v="4 - SERVICIOS SOCIALES"/>
    <s v="4.5 - Protección social"/>
    <s v="4.5.01 - Edad avanzada, pensiones (por edad o incapacidad)"/>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s v="1 - SERVICIOS  GENERALES"/>
    <s v="1.4 - Justicia, orden público y seguridad"/>
    <s v="1.4.02 - Servicios de protección contra incendios"/>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s v="1 - SERVICIOS  GENERALES"/>
    <s v="1.3 - Defensa nacional"/>
    <s v="1.3.01 - Defensa militar"/>
    <s v="2.6 - BIENES MUEBLES, INMUEBLES E INTANGIBLES"/>
    <s v="2.6.1 - MOBILIARIO Y EQUIPO"/>
    <s v="N"/>
    <s v="00 - N/A"/>
    <s v="10 - FONDO GENERAL"/>
    <s v="(en blanco)"/>
    <s v="99 - MULTIPROVINCIAL"/>
    <n v="14914900"/>
    <n v="30444"/>
  </r>
  <r>
    <s v="2024"/>
    <x v="0"/>
    <x v="0"/>
    <x v="1"/>
    <x v="7"/>
    <s v="2 - Poder Ejecutivo"/>
    <s v="0203 - MINISTERIO DE DEFENSA"/>
    <s v="0001 - ARMADA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s v="1 - SERVICIOS  GENERALES"/>
    <s v="1.3 - Defensa nacional"/>
    <s v="1.3.01 - Defensa militar"/>
    <s v="2.6 - BIENES MUEBLES, INMUEBLES E INTANGIBLES"/>
    <s v="2.6.5 - MAQUINARIA, OTROS EQUIPOS Y HERRAMIENTAS"/>
    <s v="N"/>
    <s v="00 - N/A"/>
    <s v="10 - FONDO GENERAL"/>
    <s v="(en blanco)"/>
    <s v="99 - MULTIPROVINCIAL"/>
    <n v="0"/>
    <n v="74871"/>
  </r>
  <r>
    <s v="2024"/>
    <x v="0"/>
    <x v="0"/>
    <x v="1"/>
    <x v="7"/>
    <s v="2 - Poder Ejecutivo"/>
    <s v="0203 - MINISTERIO DE DEFENSA"/>
    <s v="0001 - ARMADA DE LA REPUBLICA DOMINICANA"/>
    <s v="1 - SERVICIOS  GENERALES"/>
    <s v="1.3 - Defensa nacional"/>
    <s v="1.3.01 - Defensa militar"/>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s v="4 - SERVICIOS SOCIALES"/>
    <s v="4.4 - Educación"/>
    <s v="4.4.08 - Enseñanza y capacitación para defensa y seguridad"/>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s v="1 - SERVICIOS  GENERALES"/>
    <s v="1.3 - Defensa nacional"/>
    <s v="1.3.01 - Defensa militar"/>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s v="1 - SERVICIOS  GENERALES"/>
    <s v="1.3 - Defensa nacional"/>
    <s v="1.3.01 - Defensa militar"/>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s v="1 - SERVICIOS  GENERALES"/>
    <s v="1.3 - Defensa nacional"/>
    <s v="1.3.01 - Defensa militar"/>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s v="1 - SERVICIOS  GENERALES"/>
    <s v="1.3 - Defensa nacional"/>
    <s v="1.3.01 - Defensa militar"/>
    <s v="2.6 - BIENES MUEBLES, INMUEBLES E INTANGIBLES"/>
    <s v="2.6.1 - MOBILIARIO Y EQUIPO"/>
    <s v="N"/>
    <s v="00 - N/A"/>
    <s v="10 - FONDO GENERAL"/>
    <s v="(en blanco)"/>
    <s v="99 - MULTIPROVINCIAL"/>
    <n v="1400000"/>
    <n v="160279.4"/>
  </r>
  <r>
    <s v="2024"/>
    <x v="0"/>
    <x v="0"/>
    <x v="1"/>
    <x v="7"/>
    <s v="2 - Poder Ejecutivo"/>
    <s v="0203 - MINISTERIO DE DEFENSA"/>
    <s v="0001 - FUERZA AEREA DE LA  REPUBLICA DOMINICANA"/>
    <s v="1 - SERVICIOS  GENERALES"/>
    <s v="1.3 - Defensa nacional"/>
    <s v="1.3.01 - Defensa militar"/>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s v="1 - SERVICIOS  GENERALES"/>
    <s v="1.3 - Defensa nacional"/>
    <s v="1.3.01 - Defensa militar"/>
    <s v="2.6 - BIENES MUEBLES, INMUEBLES E INTANGIBLES"/>
    <s v="2.6.4 - VEHÍCULOS Y EQUIPO DE TRANSPORTE, TRACCIÓN Y ELEVACIÓN"/>
    <s v="N"/>
    <s v="00 - N/A"/>
    <s v="20 - FONDOS CON DESTINO ESPECÍFICO"/>
    <s v="(en blanco)"/>
    <s v="99 - MULTIPROVINCIAL"/>
    <n v="0"/>
    <n v="223998400"/>
  </r>
  <r>
    <s v="2024"/>
    <x v="0"/>
    <x v="0"/>
    <x v="1"/>
    <x v="7"/>
    <s v="2 - Poder Ejecutivo"/>
    <s v="0203 - MINISTERIO DE DEFENSA"/>
    <s v="0001 - FUERZA AEREA DE LA  REPUBLICA DOMINICANA"/>
    <s v="1 - SERVICIOS  GENERALES"/>
    <s v="1.3 - Defensa nacional"/>
    <s v="1.3.01 - Defensa militar"/>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s v="1 - SERVICIOS  GENERALES"/>
    <s v="1.3 - Defensa nacional"/>
    <s v="1.3.01 - Defensa militar"/>
    <s v="2.6 - BIENES MUEBLES, INMUEBLES E INTANGIBLES"/>
    <s v="2.6.5 - MAQUINARIA, OTROS EQUIPOS Y HERRAMIENTAS"/>
    <s v="N"/>
    <s v="00 - N/A"/>
    <s v="20 - FONDOS CON DESTINO ESPECÍFICO"/>
    <s v="(en blanco)"/>
    <s v="99 - MULTIPROVINCIAL"/>
    <n v="0"/>
    <n v="586047"/>
  </r>
  <r>
    <s v="2024"/>
    <x v="0"/>
    <x v="0"/>
    <x v="1"/>
    <x v="7"/>
    <s v="2 - Poder Ejecutivo"/>
    <s v="0203 - MINISTERIO DE DEFENSA"/>
    <s v="0001 - FUERZA AEREA DE LA  REPUBLICA DOMINICANA"/>
    <s v="1 - SERVICIOS  GENERALES"/>
    <s v="1.3 - Defensa nacional"/>
    <s v="1.3.01 - Defensa militar"/>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s v="1 - SERVICIOS  GENERALES"/>
    <s v="1.3 - Defensa nacional"/>
    <s v="1.3.01 - Defensa militar"/>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s v="1 - SERVICIOS  GENERALES"/>
    <s v="1.3 - Defensa nacional"/>
    <s v="1.3.01 - Defensa militar"/>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s v="1 - SERVICIOS  GENERALES"/>
    <s v="1.3 - Defensa nacional"/>
    <s v="1.3.01 - Defensa militar"/>
    <s v="2.6 - BIENES MUEBLES, INMUEBLES E INTANGIBLES"/>
    <s v="2.6.1 - MOBILIARIO Y EQUIPO"/>
    <s v="N"/>
    <s v="00 - N/A"/>
    <s v="10 - FONDO GENERAL"/>
    <s v="(en blanco)"/>
    <s v="99 - MULTIPROVINCIAL"/>
    <n v="58778274"/>
    <n v="819939.52"/>
  </r>
  <r>
    <s v="2024"/>
    <x v="0"/>
    <x v="0"/>
    <x v="1"/>
    <x v="7"/>
    <s v="2 - Poder Ejecutivo"/>
    <s v="0203 - MINISTERIO DE DEFENSA"/>
    <s v="0001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23500000"/>
    <n v="858686"/>
  </r>
  <r>
    <s v="2024"/>
    <x v="0"/>
    <x v="0"/>
    <x v="1"/>
    <x v="7"/>
    <s v="2 - Poder Ejecutivo"/>
    <s v="0203 - MINISTERIO DE DEFENSA"/>
    <s v="0001 - MINISTERIO DE DEFENSA"/>
    <s v="1 - SERVICIOS  GENERALES"/>
    <s v="1.3 - Defensa nacional"/>
    <s v="1.3.01 - Defensa militar"/>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s v="1 - SERVICIOS  GENERALES"/>
    <s v="1.3 - Defensa nacional"/>
    <s v="1.3.01 - Defensa militar"/>
    <s v="2.6 - BIENES MUEBLES, INMUEBLES E INTANGIBLES"/>
    <s v="2.6.5 - MAQUINARIA, OTROS EQUIPOS Y HERRAMIENTAS"/>
    <s v="N"/>
    <s v="00 - N/A"/>
    <s v="10 - FONDO GENERAL"/>
    <s v="(en blanco)"/>
    <s v="99 - MULTIPROVINCIAL"/>
    <n v="51980411"/>
    <n v="421056.36"/>
  </r>
  <r>
    <s v="2024"/>
    <x v="0"/>
    <x v="0"/>
    <x v="1"/>
    <x v="7"/>
    <s v="2 - Poder Ejecutivo"/>
    <s v="0203 - MINISTERIO DE DEFENSA"/>
    <s v="0001 - MINISTERIO DE DEFENSA"/>
    <s v="1 - SERVICIOS  GENERALES"/>
    <s v="1.3 - Defensa nacional"/>
    <s v="1.3.01 - Defensa militar"/>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s v="1 - SERVICIOS  GENERALES"/>
    <s v="1.3 - Defensa nacional"/>
    <s v="1.3.01 - Defensa militar"/>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s v="1 - SERVICIOS  GENERALES"/>
    <s v="1.3 - Defensa nacional"/>
    <s v="1.3.01 - Defensa militar"/>
    <s v="2.6 - BIENES MUEBLES, INMUEBLES E INTANGIBLES"/>
    <s v="2.6.8 - BIENES INTANGIBLES"/>
    <s v="N"/>
    <s v="00 - N/A"/>
    <s v="10 - FONDO GENERAL"/>
    <s v="(en blanco)"/>
    <s v="99 - MULTIPROVINCIAL"/>
    <n v="4000000"/>
    <n v="0"/>
  </r>
  <r>
    <s v="2024"/>
    <x v="0"/>
    <x v="0"/>
    <x v="1"/>
    <x v="7"/>
    <s v="2 - Poder Ejecutivo"/>
    <s v="0203 - MINISTERIO DE DEFENSA"/>
    <s v="0001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s v="1 - SERVICIOS  GENERALES"/>
    <s v="1.3 - Defensa nacional"/>
    <s v="1.3.01 - Defensa militar"/>
    <s v="2.7 - OBRAS"/>
    <s v="2.7.1 - OBRAS EN EDIFICACIONES"/>
    <s v="N"/>
    <s v="00 - N/A"/>
    <s v="10 - FONDO GENERAL"/>
    <s v="(en blanco)"/>
    <s v="99 - MULTIPROVINCIAL"/>
    <n v="40394385"/>
    <n v="3888657.66"/>
  </r>
  <r>
    <s v="2024"/>
    <x v="0"/>
    <x v="0"/>
    <x v="1"/>
    <x v="7"/>
    <s v="2 - Poder Ejecutivo"/>
    <s v="0203 - MINISTERIO DE DEFENSA"/>
    <s v="0001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s v="1 - SERVICIOS  GENERALES"/>
    <s v="1.3 - Defensa nacional"/>
    <s v="1.3.01 - Defensa militar"/>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s v="4 - SERVICIOS SOCIALES"/>
    <s v="4.4 - Educación"/>
    <s v="4.4.08 - Enseñanza y capacitación para defensa y seguridad"/>
    <s v="2.6 - BIENES MUEBLES, INMUEBLES E INTANGIBLES"/>
    <s v="2.6.1 - MOBILIARIO Y EQUIPO"/>
    <s v="N"/>
    <s v="00 - N/A"/>
    <s v="10 - FONDO GENERAL"/>
    <s v="(en blanco)"/>
    <s v="32 - SANTO DOMINGO"/>
    <n v="707821"/>
    <n v="13239.6"/>
  </r>
  <r>
    <s v="2024"/>
    <x v="0"/>
    <x v="0"/>
    <x v="1"/>
    <x v="7"/>
    <s v="2 - Poder Ejecutivo"/>
    <s v="0203 - MINISTERIO DE DEFENSA"/>
    <s v="0002 - ACADEMIA MILITAR BATALLA DE LA CARRER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0"/>
    <n v="124791.37"/>
  </r>
  <r>
    <s v="2024"/>
    <x v="0"/>
    <x v="0"/>
    <x v="1"/>
    <x v="7"/>
    <s v="2 - Poder Ejecutivo"/>
    <s v="0203 - MINISTERIO DE DEFENSA"/>
    <s v="0002 - ACADEMIA MILITAR BATALLA DE LA CARRERA"/>
    <s v="4 - SERVICIOS SOCIALES"/>
    <s v="4.4 - Educación"/>
    <s v="4.4.08 - Enseñanza y capacitación para defensa y seguridad"/>
    <s v="2.6 - BIENES MUEBLES, INMUEBLES E INTANGIBLES"/>
    <s v="2.6.5 - MAQUINARIA, OTROS EQUIPOS Y HERRAMIENTAS"/>
    <s v="N"/>
    <s v="00 - N/A"/>
    <s v="10 - FONDO GENERAL"/>
    <s v="(en blanco)"/>
    <s v="32 - SANTO DOMINGO"/>
    <n v="200000"/>
    <n v="0"/>
  </r>
  <r>
    <s v="2024"/>
    <x v="0"/>
    <x v="0"/>
    <x v="1"/>
    <x v="7"/>
    <s v="2 - Poder Ejecutivo"/>
    <s v="0203 - MINISTERIO DE DEFENSA"/>
    <s v="0002 - ACADEMIA MILITAR BATALLA DE LA CARRERA"/>
    <s v="4 - SERVICIOS SOCIALES"/>
    <s v="4.4 - Educación"/>
    <s v="4.4.08 - Enseñanza y capacitación para defensa y seguridad"/>
    <s v="2.6 - BIENES MUEBLES, INMUEBLES E INTANGIBLES"/>
    <s v="2.6.6 - EQUIPOS DE DEFENSA Y SEGURIDAD"/>
    <s v="N"/>
    <s v="00 - N/A"/>
    <s v="10 - FONDO GENERAL"/>
    <s v="(en blanco)"/>
    <s v="32 - SANTO DOMINGO"/>
    <n v="0"/>
    <n v="8285.58"/>
  </r>
  <r>
    <s v="2024"/>
    <x v="0"/>
    <x v="0"/>
    <x v="1"/>
    <x v="7"/>
    <s v="2 - Poder Ejecutivo"/>
    <s v="0203 - MINISTERIO DE DEFENSA"/>
    <s v="0002 - DIRECCION GENERAL DE DRAGAS, PRESAS Y BALIZAMIENTO, M.G"/>
    <s v="1 - SERVICIOS  GENERALES"/>
    <s v="1.3 - Defensa nacional"/>
    <s v="1.3.01 - Defensa militar"/>
    <s v="2.6 - BIENES MUEBLES, INMUEBLES E INTANGIBLES"/>
    <s v="2.6.1 - MOBILIARIO Y EQUIPO"/>
    <s v="N"/>
    <s v="00 - N/A"/>
    <s v="10 - FONDO GENERAL"/>
    <s v="(en blanco)"/>
    <s v="99 - MULTIPROVINCIAL"/>
    <n v="1045000"/>
    <n v="186000.01"/>
  </r>
  <r>
    <s v="2024"/>
    <x v="0"/>
    <x v="0"/>
    <x v="1"/>
    <x v="7"/>
    <s v="2 - Poder Ejecutivo"/>
    <s v="0203 - MINISTERIO DE DEFENSA"/>
    <s v="0002 - DIRECCION GENERAL DE DRAGAS, PRESAS Y BALIZAMIENTO, M.G"/>
    <s v="1 - SERVICIOS  GENERALES"/>
    <s v="1.3 - Defensa nacional"/>
    <s v="1.3.01 - Defensa militar"/>
    <s v="2.6 - BIENES MUEBLES, INMUEBLES E INTANGIBLES"/>
    <s v="2.6.2 - MOBILIARIO Y EQUIPO DE AUDIO, AUDIOVISUAL, RECREATIVO Y EDUCACIONAL"/>
    <s v="N"/>
    <s v="00 - N/A"/>
    <s v="10 - FONDO GENERAL"/>
    <s v="(en blanco)"/>
    <s v="99 - MULTIPROVINCIAL"/>
    <n v="60000"/>
    <n v="59094.400000000001"/>
  </r>
  <r>
    <s v="2024"/>
    <x v="0"/>
    <x v="0"/>
    <x v="1"/>
    <x v="7"/>
    <s v="2 - Poder Ejecutivo"/>
    <s v="0203 - MINISTERIO DE DEFENSA"/>
    <s v="0002 - DIRECCION GENERAL DE DRAGAS, PRESAS Y BALIZAMIENTO, M.G"/>
    <s v="1 - SERVICIOS  GENERALES"/>
    <s v="1.3 - Defensa nacional"/>
    <s v="1.3.01 - Defensa militar"/>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s v="1 - SERVICIOS  GENERALES"/>
    <s v="1.3 - Defensa nacional"/>
    <s v="1.3.01 - Defensa militar"/>
    <s v="2.6 - BIENES MUEBLES, INMUEBLES E INTANGIBLES"/>
    <s v="2.6.5 - MAQUINARIA, OTROS EQUIPOS Y HERRAMIENTAS"/>
    <s v="N"/>
    <s v="00 - N/A"/>
    <s v="10 - FONDO GENERAL"/>
    <s v="(en blanco)"/>
    <s v="99 - MULTIPROVINCIAL"/>
    <n v="510000"/>
    <n v="99990.84"/>
  </r>
  <r>
    <s v="2024"/>
    <x v="0"/>
    <x v="0"/>
    <x v="1"/>
    <x v="7"/>
    <s v="2 - Poder Ejecutivo"/>
    <s v="0203 - MINISTERIO DE DEFENSA"/>
    <s v="0002 - DIRECCION GENERAL DE DRAGAS, PRESAS Y BALIZAMIENTO, M.G"/>
    <s v="1 - SERVICIOS  GENERALES"/>
    <s v="1.3 - Defensa nacional"/>
    <s v="1.3.01 - Defensa militar"/>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s v="1 - SERVICIOS  GENERALES"/>
    <s v="1.3 - Defensa nacional"/>
    <s v="1.3.01 - Defensa militar"/>
    <s v="2.7 - OBRAS"/>
    <s v="2.7.1 - OBRAS EN EDIFICACIONES"/>
    <s v="N"/>
    <s v="00 - N/A"/>
    <s v="10 - FONDO GENERAL"/>
    <s v="(en blanco)"/>
    <s v="99 - MULTIPROVINCIAL"/>
    <n v="1000"/>
    <n v="0"/>
  </r>
  <r>
    <s v="2024"/>
    <x v="0"/>
    <x v="0"/>
    <x v="1"/>
    <x v="7"/>
    <s v="2 - Poder Ejecutivo"/>
    <s v="0203 - MINISTERIO DE DEFENSA"/>
    <s v="0002 - DIRECCION GENERAL DE ESCUELAS VOCACIONALES"/>
    <s v="4 - SERVICIOS SOCIALES"/>
    <s v="4.4 - Educación"/>
    <s v="4.4.07 - Educación vocacional"/>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s v="4 - SERVICIOS SOCIALES"/>
    <s v="4.4 - Educación"/>
    <s v="4.4.07 - Educación vocacional"/>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s v="4 - SERVICIOS SOCIALES"/>
    <s v="4.4 - Educación"/>
    <s v="4.4.07 - Educación vocacional"/>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s v="4 - SERVICIOS SOCIALES"/>
    <s v="4.4 - Educación"/>
    <s v="4.4.07 - Educación vocacional"/>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s v="4 - SERVICIOS SOCIALES"/>
    <s v="4.4 - Educación"/>
    <s v="4.4.07 - Educación vocacional"/>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s v="4 - SERVICIOS SOCIALES"/>
    <s v="4.4 - Educación"/>
    <s v="4.4.07 - Educación vocacional"/>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s v="4 - SERVICIOS SOCIALES"/>
    <s v="4.4 - Educación"/>
    <s v="4.4.07 - Educación vocacional"/>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s v="4 - SERVICIOS SOCIALES"/>
    <s v="4.4 - Educación"/>
    <s v="4.4.07 - Educación vocacional"/>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s v="4 - SERVICIOS SOCIALES"/>
    <s v="4.4 - Educación"/>
    <s v="4.4.07 - Educación vocacional"/>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s v="4 - SERVICIOS SOCIALES"/>
    <s v="4.4 - Educación"/>
    <s v="4.4.07 - Educación vocacional"/>
    <s v="2.7 - OBRAS"/>
    <s v="2.7.1 - OBRAS EN EDIFICACIONES"/>
    <s v="N"/>
    <s v="00 - N/A"/>
    <s v="10 - FONDO GENERAL"/>
    <s v="(en blanco)"/>
    <s v="99 - MULTIPROVINCIAL"/>
    <n v="88648537"/>
    <n v="0"/>
  </r>
  <r>
    <s v="2024"/>
    <x v="0"/>
    <x v="0"/>
    <x v="1"/>
    <x v="7"/>
    <s v="2 - Poder Ejecutivo"/>
    <s v="0203 - MINISTERIO DE DEFENSA"/>
    <s v="0002 - DIRECCION GENERAL DE ESCUELAS VOCACIONALES"/>
    <s v="4 - SERVICIOS SOCIALES"/>
    <s v="4.5 - Protección social"/>
    <s v="4.5.10 - Asistencia social"/>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s v="4 - SERVICIOS SOCIALES"/>
    <s v="4.5 - Protección social"/>
    <s v="4.5.10 - Asistencia social"/>
    <s v="2.6 - BIENES MUEBLES, INMUEBLES E INTANGIBLES"/>
    <s v="2.6.5 - MAQUINARIA, OTROS EQUIPOS Y HERRAMIENTAS"/>
    <s v="N"/>
    <s v="00 - N/A"/>
    <s v="10 - FONDO GENERAL"/>
    <s v="(en blanco)"/>
    <s v="99 - MULTIPROVINCIAL"/>
    <n v="92633"/>
    <n v="0"/>
  </r>
  <r>
    <s v="2024"/>
    <x v="0"/>
    <x v="0"/>
    <x v="1"/>
    <x v="7"/>
    <s v="2 - Poder Ejecutivo"/>
    <s v="0203 - MINISTERIO DE DEFENSA"/>
    <s v="0002 - HOSPITAL MILITAR FAD DR RAMON DE LARA"/>
    <s v="4 - SERVICIOS SOCIALES"/>
    <s v="4.2 - Salud"/>
    <s v="4.2.02 - Servicios hospitalarios"/>
    <s v="2.6 - BIENES MUEBLES, INMUEBLES E INTANGIBLES"/>
    <s v="2.6.1 - MOBILIARIO Y EQUIPO"/>
    <s v="N"/>
    <s v="00 - N/A"/>
    <s v="10 - FONDO GENERAL"/>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1 - MOBILIARIO Y EQUIPO"/>
    <s v="N"/>
    <s v="00 - N/A"/>
    <s v="20 - FONDOS CON DESTINO ESPECÍFICO"/>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3 - EQUIPO E INSTRUMENTAL, CIENTÍFICO Y LABORATORIO"/>
    <s v="N"/>
    <s v="00 - N/A"/>
    <s v="10 - FONDO GENERAL"/>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5 - MAQUINARIA, OTROS EQUIPOS Y HERRAMIENTAS"/>
    <s v="N"/>
    <s v="00 - N/A"/>
    <s v="10 - FONDO GENERAL"/>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2 - HOSPITAL MILITAR FAD DR RAMON DE LARA"/>
    <s v="4 - SERVICIOS SOCIALES"/>
    <s v="4.2 - Salud"/>
    <s v="4.2.02 - Servicios hospitalarios"/>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02 - HOSPITAL MILITAR FAD DR RAMON DE LARA"/>
    <s v="4 - SERVICIOS SOCIALES"/>
    <s v="4.2 - Salud"/>
    <s v="4.2.02 - Servicios hospitalarios"/>
    <s v="2.7 - OBRAS"/>
    <s v="2.7.1 - OBRAS EN EDIFICACIONES"/>
    <s v="N"/>
    <s v="00 - N/A"/>
    <s v="20 - FONDOS CON DESTINO ESPECÍFICO"/>
    <s v="(en blanco)"/>
    <s v="99 - MULTIPROVINCIAL"/>
    <n v="0"/>
    <n v="0"/>
  </r>
  <r>
    <s v="2024"/>
    <x v="0"/>
    <x v="0"/>
    <x v="1"/>
    <x v="7"/>
    <s v="2 - Poder Ejecutivo"/>
    <s v="0203 - MINISTERIO DE DEFENSA"/>
    <s v="0003 - DIRECCIÓN GENERAL DE COMUNIDADES FRONTERIZAS"/>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s v="2 - SERVICIOS ECONÓMICOS"/>
    <s v="2.2 - Agropecuaria, caza, pesca y silvicultura"/>
    <s v="2.2.01 - Agropecuaria"/>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s v="4 - SERVICIOS SOCIALES"/>
    <s v="4.4 - Educación"/>
    <s v="4.4.04 - Educación superior"/>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s v="4 - SERVICIOS SOCIALES"/>
    <s v="4.4 - Educación"/>
    <s v="4.4.04 - Educación superior"/>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s v="4 - SERVICIOS SOCIALES"/>
    <s v="4.4 - Educación"/>
    <s v="4.4.04 - Educación superior"/>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s v="4 - SERVICIOS SOCIALES"/>
    <s v="4.4 - Educación"/>
    <s v="4.4.04 - Educación superior"/>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s v="4 - SERVICIOS SOCIALES"/>
    <s v="4.4 - Educación"/>
    <s v="4.4.08 - Enseñanza y capacitación para defensa y seguridad"/>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s v="4 - SERVICIOS SOCIALES"/>
    <s v="4.4 - Educación"/>
    <s v="4.4.08 - Enseñanza y capacitación para defensa y seguridad"/>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s v="1 - SERVICIOS  GENERALES"/>
    <s v="1.3 - Defensa nacional"/>
    <s v="1.3.01 - Defensa militar"/>
    <s v="2.6 - BIENES MUEBLES, INMUEBLES E INTANGIBLES"/>
    <s v="2.6.1 - MOBILIARIO Y EQUIPO"/>
    <s v="N"/>
    <s v="00 - N/A"/>
    <s v="10 - FONDO GENERAL"/>
    <s v="(en blanco)"/>
    <s v="99 - MULTIPROVINCIAL"/>
    <n v="858824"/>
    <n v="0"/>
  </r>
  <r>
    <s v="2024"/>
    <x v="0"/>
    <x v="0"/>
    <x v="1"/>
    <x v="7"/>
    <s v="2 - Poder Ejecutivo"/>
    <s v="0203 - MINISTERIO DE DEFENSA"/>
    <s v="0003 - SERVICIOS DE PESCA"/>
    <s v="1 - SERVICIOS  GENERALES"/>
    <s v="1.3 - Defensa nacional"/>
    <s v="1.3.01 - Defensa militar"/>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s v="4 - SERVICIOS SOCIALES"/>
    <s v="4.2 - Salud"/>
    <s v="4.2.02 - Servicios hospitalarios"/>
    <s v="2.6 - BIENES MUEBLES, INMUEBLES E INTANGIBLES"/>
    <s v="2.6.1 - MOBILIARIO Y EQUIPO"/>
    <s v="N"/>
    <s v="00 - N/A"/>
    <s v="10 - FONDO GENERAL"/>
    <s v="(en blanco)"/>
    <s v="99 - MULTIPROVINCIAL"/>
    <n v="2100000"/>
    <n v="234772.8"/>
  </r>
  <r>
    <s v="2024"/>
    <x v="0"/>
    <x v="0"/>
    <x v="1"/>
    <x v="7"/>
    <s v="2 - Poder Ejecutivo"/>
    <s v="0203 - MINISTERIO DE DEFENSA"/>
    <s v="0005 - HOSPITAL CENTRAL FUERZAS  ARMADAS"/>
    <s v="4 - SERVICIOS SOCIALES"/>
    <s v="4.2 - Salud"/>
    <s v="4.2.02 - Servicios hospitalarios"/>
    <s v="2.6 - BIENES MUEBLES, INMUEBLES E INTANGIBLES"/>
    <s v="2.6.1 - MOBILIARIO Y EQUIPO"/>
    <s v="N"/>
    <s v="00 - N/A"/>
    <s v="20 - FONDOS CON DESTINO ESPECÍFICO"/>
    <s v="(en blanco)"/>
    <s v="99 - MULTIPROVINCIAL"/>
    <n v="0"/>
    <n v="0"/>
  </r>
  <r>
    <s v="2024"/>
    <x v="0"/>
    <x v="0"/>
    <x v="1"/>
    <x v="7"/>
    <s v="2 - Poder Ejecutivo"/>
    <s v="0203 - MINISTERIO DE DEFENSA"/>
    <s v="0005 - HOSPITAL CENTRAL FUERZAS  ARMADAS"/>
    <s v="4 - SERVICIOS SOCIALES"/>
    <s v="4.2 - Salud"/>
    <s v="4.2.02 - Servicios hospitalarios"/>
    <s v="2.6 - BIENES MUEBLES, INMUEBLES E INTANGIBLES"/>
    <s v="2.6.2 - MOBILIARIO Y EQUIPO DE AUDIO, AUDIOVISUAL, RECREATIVO Y EDUCACIONAL"/>
    <s v="N"/>
    <s v="00 - N/A"/>
    <s v="10 - FONDO GENERAL"/>
    <s v="(en blanco)"/>
    <s v="99 - MULTIPROVINCIAL"/>
    <n v="73367"/>
    <n v="53395"/>
  </r>
  <r>
    <s v="2024"/>
    <x v="0"/>
    <x v="0"/>
    <x v="1"/>
    <x v="7"/>
    <s v="2 - Poder Ejecutivo"/>
    <s v="0203 - MINISTERIO DE DEFENSA"/>
    <s v="0005 - HOSPITAL CENTRAL FUERZAS  ARMADAS"/>
    <s v="4 - SERVICIOS SOCIALES"/>
    <s v="4.2 - Salud"/>
    <s v="4.2.02 - Servicios hospitalario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5 - HOSPITAL CENTRAL FUERZAS  ARMADAS"/>
    <s v="4 - SERVICIOS SOCIALES"/>
    <s v="4.2 - Salud"/>
    <s v="4.2.02 - Servicios hospitalarios"/>
    <s v="2.6 - BIENES MUEBLES, INMUEBLES E INTANGIBLES"/>
    <s v="2.6.3 - EQUIPO E INSTRUMENTAL, CIENTÍFICO Y LABORATORIO"/>
    <s v="N"/>
    <s v="00 - N/A"/>
    <s v="10 - FONDO GENERAL"/>
    <s v="(en blanco)"/>
    <s v="99 - MULTIPROVINCIAL"/>
    <n v="6279974"/>
    <n v="34692"/>
  </r>
  <r>
    <s v="2024"/>
    <x v="0"/>
    <x v="0"/>
    <x v="1"/>
    <x v="7"/>
    <s v="2 - Poder Ejecutivo"/>
    <s v="0203 - MINISTERIO DE DEFENSA"/>
    <s v="0005 - HOSPITAL CENTRAL FUERZAS  ARMADAS"/>
    <s v="4 - SERVICIOS SOCIALES"/>
    <s v="4.2 - Salud"/>
    <s v="4.2.02 - Servicios hospitalarios"/>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5 - HOSPITAL CENTRAL FUERZAS  ARMADAS"/>
    <s v="4 - SERVICIOS SOCIALES"/>
    <s v="4.2 - Salud"/>
    <s v="4.2.02 - Servicios hospitalarios"/>
    <s v="2.6 - BIENES MUEBLES, INMUEBLES E INTANGIBLES"/>
    <s v="2.6.5 - MAQUINARIA, OTROS EQUIPOS Y HERRAMIENTAS"/>
    <s v="N"/>
    <s v="00 - N/A"/>
    <s v="10 - FONDO GENERAL"/>
    <s v="(en blanco)"/>
    <s v="99 - MULTIPROVINCIAL"/>
    <n v="1330000"/>
    <n v="0"/>
  </r>
  <r>
    <s v="2024"/>
    <x v="0"/>
    <x v="0"/>
    <x v="1"/>
    <x v="7"/>
    <s v="2 - Poder Ejecutivo"/>
    <s v="0203 - MINISTERIO DE DEFENSA"/>
    <s v="0005 - HOSPITAL CENTRAL FUERZAS  ARMADAS"/>
    <s v="4 - SERVICIOS SOCIALES"/>
    <s v="4.2 - Salud"/>
    <s v="4.2.02 - Servicios hospitalarios"/>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5 - HOSPITAL CENTRAL FUERZAS  ARMADAS"/>
    <s v="4 - SERVICIOS SOCIALES"/>
    <s v="4.2 - Salud"/>
    <s v="4.2.02 - Servicios hospitalarios"/>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0"/>
  </r>
  <r>
    <s v="2024"/>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s v="4 - SERVICIOS SOCIALES"/>
    <s v="4.4 - Educación"/>
    <s v="4.4.04 - Educación superior"/>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s v="4 - SERVICIOS SOCIALES"/>
    <s v="4.4 - Educación"/>
    <s v="4.4.04 - Educación superior"/>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s v="4 - SERVICIOS SOCIALES"/>
    <s v="4.4 - Educación"/>
    <s v="4.4.04 - Educación superior"/>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s v="4 - SERVICIOS SOCIALES"/>
    <s v="4.4 - Educación"/>
    <s v="4.4.08 - Enseñanza y capacitación para defensa y seguridad"/>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s v="4 - SERVICIOS SOCIALES"/>
    <s v="4.4 - Educación"/>
    <s v="4.4.08 - Enseñanza y capacitación para defensa y seguridad"/>
    <s v="2.6 - BIENES MUEBLES, INMUEBLES E INTANGIBLES"/>
    <s v="2.6.5 - MAQUINARIA, OTROS EQUIPOS Y HERRAMIENTAS"/>
    <s v="N"/>
    <s v="00 - N/A"/>
    <s v="10 - FONDO GENERAL"/>
    <s v="(en blanco)"/>
    <s v="99 - MULTIPROVINCIAL"/>
    <n v="0"/>
    <n v="74004.88"/>
  </r>
  <r>
    <s v="2024"/>
    <x v="0"/>
    <x v="0"/>
    <x v="1"/>
    <x v="7"/>
    <s v="2 - Poder Ejecutivo"/>
    <s v="0203 - MINISTERIO DE DEFENSA"/>
    <s v="0009 - ESCUELA DE GRADUADOS EN DERECHOS HUMANOS Y DERECHO INTERNACIONAL HUMANITARIO"/>
    <s v="4 - SERVICIOS SOCIALES"/>
    <s v="4.4 - Educación"/>
    <s v="4.4.08 - Enseñanza y capacitación para defensa y seguridad"/>
    <s v="2.7 - OBRAS"/>
    <s v="2.7.1 - OBRAS EN EDIFICACIONES"/>
    <s v="N"/>
    <s v="00 - N/A"/>
    <s v="10 - FONDO GENERAL"/>
    <s v="(en blanco)"/>
    <s v="99 - MULTIPROVINCIAL"/>
    <n v="0"/>
    <n v="0"/>
  </r>
  <r>
    <s v="2024"/>
    <x v="0"/>
    <x v="0"/>
    <x v="1"/>
    <x v="7"/>
    <s v="2 - Poder Ejecutivo"/>
    <s v="0203 - MINISTERIO DE DEFENSA"/>
    <s v="0010 - 'ESCUELA DE GRADUADOS DE ALTOS ESTUDIOS ESTRATÉGICOS' (EGAEE)"/>
    <s v="4 - SERVICIOS SOCIALES"/>
    <s v="4.4 - Educación"/>
    <s v="4.4.04 - Educación superior"/>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s v="4 - SERVICIOS SOCIALES"/>
    <s v="4.4 - Educación"/>
    <s v="4.4.04 - Educación superior"/>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s v="4 - SERVICIOS SOCIALES"/>
    <s v="4.4 - Educación"/>
    <s v="4.4.04 - Educación superior"/>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s v="1 - SERVICIOS  GENERALES"/>
    <s v="1.3 - Defensa nacional"/>
    <s v="1.3.01 - Defensa militar"/>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1 - MOBILIARIO Y EQUIPO"/>
    <s v="N"/>
    <s v="00 - N/A"/>
    <s v="10 - FONDO GENERAL"/>
    <s v="(en blanco)"/>
    <s v="99 - MULTIPROVINCIAL"/>
    <n v="675000"/>
    <n v="0"/>
  </r>
  <r>
    <s v="2024"/>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3 - EQUIPO E INSTRUMENTAL, CIENTÍFICO Y LABORATORIO"/>
    <s v="N"/>
    <s v="00 - N/A"/>
    <s v="10 - FONDO GENERAL"/>
    <s v="(en blanco)"/>
    <s v="99 - MULTIPROVINCIAL"/>
    <n v="80000"/>
    <n v="0"/>
  </r>
  <r>
    <s v="2024"/>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5 - MAQUINARIA, OTROS EQUIPOS Y HERRAMIENTAS"/>
    <s v="N"/>
    <s v="00 - N/A"/>
    <s v="10 - FONDO GENERAL"/>
    <s v="(en blanco)"/>
    <s v="99 - MULTIPROVINCIAL"/>
    <n v="133572"/>
    <n v="0"/>
  </r>
  <r>
    <s v="2024"/>
    <x v="0"/>
    <x v="0"/>
    <x v="1"/>
    <x v="7"/>
    <s v="2 - Poder Ejecutivo"/>
    <s v="0203 - MINISTERIO DE DEFENSA"/>
    <s v="0015 - CUERPOS ESPECIALIZADOS DE SEGURIDAD PORTUARIA"/>
    <s v="1 - SERVICIOS  GENERALES"/>
    <s v="1.3 - Defensa nacional"/>
    <s v="1.3.01 - Defensa militar"/>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17 - SERVICIO MILITAR VOLUNTARIO"/>
    <s v="1 - SERVICIOS  GENERALES"/>
    <s v="1.3 - Defensa nacional"/>
    <s v="1.3.01 - Defensa militar"/>
    <s v="2.6 - BIENES MUEBLES, INMUEBLES E INTANGIBLES"/>
    <s v="2.6.1 - MOBILIARIO Y EQUIPO"/>
    <s v="N"/>
    <s v="00 - N/A"/>
    <s v="10 - FONDO GENERAL"/>
    <s v="(en blanco)"/>
    <s v="99 - MULTIPROVINCIAL"/>
    <n v="2473492"/>
    <n v="0"/>
  </r>
  <r>
    <s v="2024"/>
    <x v="0"/>
    <x v="0"/>
    <x v="1"/>
    <x v="7"/>
    <s v="2 - Poder Ejecutivo"/>
    <s v="0203 - MINISTERIO DE DEFENSA"/>
    <s v="0017 - SERVICIO MILITAR VOLUNTARIO"/>
    <s v="1 - SERVICIOS  GENERALES"/>
    <s v="1.3 - Defensa nacional"/>
    <s v="1.3.01 - Defensa militar"/>
    <s v="2.6 - BIENES MUEBLES, INMUEBLES E INTANGIBLES"/>
    <s v="2.6.5 - MAQUINARIA, OTROS EQUIPOS Y HERRAMIENTAS"/>
    <s v="N"/>
    <s v="00 - N/A"/>
    <s v="10 - FONDO GENERAL"/>
    <s v="(en blanco)"/>
    <s v="99 - MULTIPROVINCIAL"/>
    <n v="0"/>
    <n v="5310"/>
  </r>
  <r>
    <s v="2024"/>
    <x v="0"/>
    <x v="0"/>
    <x v="1"/>
    <x v="7"/>
    <s v="2 - Poder Ejecutivo"/>
    <s v="0203 - MINISTERIO DE DEFENSA"/>
    <s v="0019 - SUPERINTENDENCIA DE VIGILANCIA Y SEGURIDAD PRIVADA"/>
    <s v="1 - SERVICIOS  GENERALES"/>
    <s v="1.3 - Defensa nacional"/>
    <s v="1.3.01 - Defensa militar"/>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s v="1 - SERVICIOS  GENERALES"/>
    <s v="1.3 - Defensa nacional"/>
    <s v="1.3.01 - Defensa militar"/>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1 - MOBILIARIO Y EQUIPO"/>
    <s v="N"/>
    <s v="00 - N/A"/>
    <s v="10 - FONDO GENERAL"/>
    <s v="(en blanco)"/>
    <s v="99 - MULTIPROVINCIAL"/>
    <n v="2450000"/>
    <n v="29205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5 - MAQUINARIA, OTROS EQUIPOS Y HERRAMIENTAS"/>
    <s v="N"/>
    <s v="00 - N/A"/>
    <s v="10 - FONDO GENERAL"/>
    <s v="(en blanco)"/>
    <s v="99 - MULTIPROVINCIAL"/>
    <n v="1700000"/>
    <n v="68402"/>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s v="1 - SERVICIOS  GENERALES"/>
    <s v="1.3 - Defensa nacional"/>
    <s v="1.3.01 - Defensa militar"/>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1 - MOBILIARIO Y EQUIPO"/>
    <s v="N"/>
    <s v="00 - N/A"/>
    <s v="10 - FONDO GENERAL"/>
    <s v="(en blanco)"/>
    <s v="99 - MULTIPROVINCIAL"/>
    <n v="543000"/>
    <n v="0"/>
  </r>
  <r>
    <s v="2024"/>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s v="1 - SERVICIOS  GENERALES"/>
    <s v="1.3 - Defensa nacional"/>
    <s v="1.3.01 - Defensa militar"/>
    <s v="2.6 - BIENES MUEBLES, INMUEBLES E INTANGIBLES"/>
    <s v="2.6.1 - MOBILIARIO Y EQUIPO"/>
    <s v="N"/>
    <s v="00 - N/A"/>
    <s v="10 - FONDO GENERAL"/>
    <s v="(en blanco)"/>
    <s v="99 - MULTIPROVINCIAL"/>
    <n v="0"/>
    <n v="66630.490000000005"/>
  </r>
  <r>
    <s v="2024"/>
    <x v="0"/>
    <x v="0"/>
    <x v="1"/>
    <x v="7"/>
    <s v="2 - Poder Ejecutivo"/>
    <s v="0203 - MINISTERIO DE DEFENSA"/>
    <s v="0031 - DIRECCIÓN GENERAL DE LA INDUSTRIA MILITAR DE LAS FUERZAS ARMADAS"/>
    <s v="1 - SERVICIOS  GENERALES"/>
    <s v="1.3 - Defensa nacional"/>
    <s v="1.3.01 - Defensa militar"/>
    <s v="2.6 - BIENES MUEBLES, INMUEBLES E INTANGIBLES"/>
    <s v="2.6.5 - MAQUINARIA, OTROS EQUIPOS Y HERRAMIENTAS"/>
    <s v="N"/>
    <s v="00 - N/A"/>
    <s v="10 - FONDO GENERAL"/>
    <s v="(en blanco)"/>
    <s v="99 - MULTIPROVINCIAL"/>
    <n v="3500000"/>
    <n v="20178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200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s v="1 - SERVICIOS  GENERALES"/>
    <s v="1.2 - Relaciones internacionales"/>
    <s v="1.2.01 - Relaciones internacionales desde oficinas en el país"/>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s v="4 - SERVICIOS SOCIALES"/>
    <s v="4.4 - Educación"/>
    <s v="4.4.04 - Educación superior"/>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s v="4 - SERVICIOS SOCIALES"/>
    <s v="4.4 - Educación"/>
    <s v="4.4.04 - Educación superior"/>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s v="4 - SERVICIOS SOCIALES"/>
    <s v="4.4 - Educación"/>
    <s v="4.4.04 - Educación superior"/>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s v="4 - SERVICIOS SOCIALES"/>
    <s v="4.4 - Educación"/>
    <s v="4.4.04 - Educación superior"/>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s v="4 - SERVICIOS SOCIALES"/>
    <s v="4.4 - Educación"/>
    <s v="4.4.04 - Educación superior"/>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s v="4 - SERVICIOS SOCIALES"/>
    <s v="4.4 - Educación"/>
    <s v="4.4.04 - Educación superior"/>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s v="4 - SERVICIOS SOCIALES"/>
    <s v="4.4 - Educación"/>
    <s v="4.4.04 - Educación superior"/>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s v="4 - SERVICIOS SOCIALES"/>
    <s v="4.4 - Educación"/>
    <s v="4.4.04 - Educación superior"/>
    <s v="2.7 - OBRAS"/>
    <s v="2.7.1 - OBRAS EN EDIFICACIONES"/>
    <s v="N"/>
    <s v="00 - N/A"/>
    <s v="10 - FONDO GENERAL"/>
    <s v="(en blanco)"/>
    <s v="01 - DISTRITO NACIONAL"/>
    <n v="1500000"/>
    <n v="0"/>
  </r>
  <r>
    <s v="2024"/>
    <x v="0"/>
    <x v="0"/>
    <x v="1"/>
    <x v="7"/>
    <s v="2 - Poder Ejecutivo"/>
    <s v="0204 - MINISTERIO DE RELACIONES EXTERIORES"/>
    <s v="0004 - CONSEJO NACIONAL DE FRONTERAS"/>
    <s v="1 - SERVICIOS  GENERALES"/>
    <s v="1.2 - Relaciones internacionales"/>
    <s v="1.2.01 - Relaciones internacionales desde oficinas en el país"/>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s v="1 - SERVICIOS  GENERALES"/>
    <s v="1.2 - Relaciones internacionales"/>
    <s v="1.2.01 - Relaciones internacionales desde oficinas en el país"/>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150000"/>
    <n v="782610.22"/>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s v="1 - SERVICIOS  GENERALES"/>
    <s v="1.1 - Administración general"/>
    <s v="1.1.02 - Gestión administrativa, financiera, fiscal, económica y planificación"/>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s v="4 - SERVICIOS SOCIALES"/>
    <s v="4.4 - Educación"/>
    <s v="4.4.09 - Enseñanza no atribuible a ningún nivel"/>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s v="4 - SERVICIOS SOCIALES"/>
    <s v="4.4 - Educación"/>
    <s v="4.4.09 - Enseñanza no atribuible a ningún nivel"/>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s v="4 - SERVICIOS SOCIALES"/>
    <s v="4.4 - Educación"/>
    <s v="4.4.09 - Enseñanza no atribuible a ningún nivel"/>
    <s v="2.7 - OBRAS"/>
    <s v="2.7.1 - OBRAS EN EDIFICACIONES"/>
    <s v="N"/>
    <s v="00 - N/A"/>
    <s v="70 - DONACION EXTERNA"/>
    <s v="(en blanco)"/>
    <s v="99 - MULTIPROVINCIAL"/>
    <n v="0"/>
    <n v="0"/>
  </r>
  <r>
    <s v="2024"/>
    <x v="0"/>
    <x v="0"/>
    <x v="1"/>
    <x v="7"/>
    <s v="2 - Poder Ejecutivo"/>
    <s v="0205 - MINISTERIO DE HACIENDA"/>
    <s v="0006 - CENTRO DE CAPACITACIÓN EN POLITICA Y GESTION FISCAL"/>
    <s v="4 - SERVICIOS SOCIALES"/>
    <s v="4.4 - Educación"/>
    <s v="4.4.99 - Planificación, gestión y supervisión de la educación"/>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s v="4 - SERVICIOS SOCIALES"/>
    <s v="4.4 - Educación"/>
    <s v="4.4.99 - Planificación, gestión y supervisión de la educación"/>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328728"/>
    <n v="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2749141.1"/>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4000000"/>
    <n v="0"/>
  </r>
  <r>
    <s v="2024"/>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s v="3 - PROTECCIÓN DEL MEDIO AMBIENTE"/>
    <s v="3.3 - Cambio Climático"/>
    <s v="3.3.03 - Conocimiento del riesgo de desastres climáticos"/>
    <s v="2.6 - BIENES MUEBLES, INMUEBLES E INTANGIBLES"/>
    <s v="2.6.1 - MOBILIARIO Y EQUIPO"/>
    <s v="N"/>
    <s v="00 - N/A"/>
    <s v="10 - FONDO GENERAL"/>
    <s v="(en blanco)"/>
    <s v="99 - MULTIPROVINCIAL"/>
    <n v="0"/>
    <n v="0"/>
  </r>
  <r>
    <s v="2024"/>
    <x v="0"/>
    <x v="0"/>
    <x v="1"/>
    <x v="7"/>
    <s v="2 - Poder Ejecutivo"/>
    <s v="0206 - MINISTERIO DE EDUCACIÓN"/>
    <s v="0001 - MINISTERIO DE EDUCACION"/>
    <s v="3 - PROTECCIÓN DEL MEDIO AMBIENTE"/>
    <s v="3.3 - Cambio Climático"/>
    <s v="3.3.03 - Conocimiento del riesgo de desastres climáticos"/>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s v="4 - SERVICIOS SOCIALES"/>
    <s v="4.4 - Educación"/>
    <s v="4.4.01 - Educación inicial"/>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s v="4 - SERVICIOS SOCIALES"/>
    <s v="4.4 - Educación"/>
    <s v="4.4.01 - Educación inicial"/>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N"/>
    <s v="00 - N/A"/>
    <s v="10 - FONDO GENERAL"/>
    <s v="(en blanco)"/>
    <s v="99 - MULTIPROVINCIAL"/>
    <n v="123500000"/>
    <n v="9809615.3000000007"/>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JUAN ARTURO LOCKWARD STAMERS, MUNICIPIO VILLA MONTELLANO, PROVINCIA PUERTO PLATA."/>
    <s v="10 - FONDO GENERAL"/>
    <n v="15883"/>
    <s v="18 - PUERTO PLATA"/>
    <n v="6779437"/>
    <n v="1593656.63"/>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PROF. MANUEL GÓMEZ POLANCO, MUNICIPIO SOSÚA, PROVINCIA PUERTO PLATA."/>
    <s v="10 - FONDO GENERAL"/>
    <n v="15884"/>
    <s v="18 - PUERTO PLATA"/>
    <n v="11289410"/>
    <n v="2464313.7999999998"/>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JEREMÍAS KERRY GREEN, MUNICIPIO SOSÚA, PROVINCIA PUERTO PLATA."/>
    <s v="10 - FONDO GENERAL"/>
    <n v="15885"/>
    <s v="18 - PUERTO PLATA"/>
    <n v="4802120"/>
    <n v="1095516.8799999999"/>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PROF. JUANA CARABALLO POLANCO, MUNICIPIO PUERTO PLATA, PROVINCIA PUERTO PLATA."/>
    <s v="10 - FONDO GENERAL"/>
    <n v="15886"/>
    <s v="18 - PUERTO PLATA"/>
    <n v="11289410"/>
    <n v="2464313.9"/>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s v="4 - SERVICIOS SOCIALES"/>
    <s v="4.4 - Educación"/>
    <s v="4.4.01 - Educación inicial"/>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VIRGINIA ELENA ORTEA, MUNICIPIO PUERTO PLATA, PROVINCIA PUERTO PLATA."/>
    <s v="10 - FONDO GENERAL"/>
    <n v="15887"/>
    <s v="18 - PUERTO PLATA"/>
    <n v="11289410"/>
    <n v="2510239.4300000002"/>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PROF. JUAN EMILIO BOSCH GAVIÑO, MUNICIPIO PUERTO PLATA, PROVINCIA PUERTO PLATA."/>
    <s v="10 - FONDO GENERAL"/>
    <n v="15888"/>
    <s v="18 - PUERTO PLATA"/>
    <n v="11289410"/>
    <n v="2510239.4300000002"/>
  </r>
  <r>
    <s v="2024"/>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GEORGE ARZENO BRUGAL FE Y ALEGRÍA, MUNICIPIO PUERTO PLATA, PROVINCIA PUERTO PLATA."/>
    <s v="10 - FONDO GENERAL"/>
    <n v="15889"/>
    <s v="18 - PUERTO PLATA"/>
    <n v="11289410"/>
    <n v="2510239.4300000002"/>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SILVANO REYNOSO, MUNICIPIO VILLA ISABELA, PROVINCIA PUERTO PLATA."/>
    <s v="10 - FONDO GENERAL"/>
    <n v="15890"/>
    <s v="18 - PUERTO PLATA"/>
    <n v="6779437"/>
    <n v="1615006.54"/>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DR. JOSÉ FRANCISCO PEÑA GÓMEZ, MUNICIPIO PUERTO PLATA, PROVINCIA PUERTO PLATA."/>
    <s v="10 - FONDO GENERAL"/>
    <n v="15891"/>
    <s v="18 - PUERTO PLATA"/>
    <n v="21904546"/>
    <n v="4928521.3499999996"/>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DELIA GÓMEZ, MUNICIPIO IMBERT, PROVINCIA PUERTO PLATA."/>
    <s v="10 - FONDO GENERAL"/>
    <n v="15892"/>
    <s v="18 - PUERTO PLATA"/>
    <n v="11289410"/>
    <n v="2540116.08"/>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s v="4 - SERVICIOS SOCIALES"/>
    <s v="4.4 - Educación"/>
    <s v="4.4.01 - Educación inicial"/>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PEDRO NOLASCO PEÑA, MUNICIPIO LUPERÓN, PROVINCIA PUERTO PLATA."/>
    <s v="10 - FONDO GENERAL"/>
    <n v="15893"/>
    <s v="18 - PUERTO PLATA"/>
    <n v="6779437"/>
    <n v="1525370.52"/>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s v="4 - SERVICIOS SOCIALES"/>
    <s v="4.4 - Educación"/>
    <s v="4.4.01 - Educación inicial"/>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EDRO ALEJANDRINO PINA, MUNICIPIO GUANANICO, PROVINCIA PUERTO PLATA."/>
    <s v="10 - FONDO GENERAL"/>
    <n v="15894"/>
    <s v="18 - PUERTO PLATA"/>
    <n v="11289410"/>
    <n v="2508823.46"/>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JUAN BENTZ, MUNICIPIO LUPERÓN, PROVINCIA PUERTO PLATA."/>
    <s v="10 - FONDO GENERAL"/>
    <n v="15895"/>
    <s v="18 - PUERTO PLATA"/>
    <n v="11289410"/>
    <n v="2508823.46"/>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JULIO ENOR COLÓN, MUNICIPIO LUPERÓN, PROVINCIA PUERTO PLATA."/>
    <s v="10 - FONDO GENERAL"/>
    <n v="15896"/>
    <s v="18 - PUERTO PLATA"/>
    <n v="6779437"/>
    <n v="1557158.28"/>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s v="4 - SERVICIOS SOCIALES"/>
    <s v="4.4 - Educación"/>
    <s v="4.4.01 - Educación inicial"/>
    <s v="2.7 - OBRAS"/>
    <s v="2.7.1 - OBRAS EN EDIFICACIONES"/>
    <s v="S"/>
    <s v="14 - CONSTRUCCIÓN DE 3 ESTANCIAS INFANTIESL EN LA PROVINCIA DE LA VEGA"/>
    <s v="10 - FONDO GENERAL"/>
    <n v="13055"/>
    <s v="13 - LA VEGA"/>
    <n v="3685447"/>
    <n v="3565422.24"/>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VENANCIO VILLAMÁN, MUNICIPIO LUPERÓN, PROVINCIA PUERTO PLATA."/>
    <s v="10 - FONDO GENERAL"/>
    <n v="15897"/>
    <s v="18 - PUERTO PLATA"/>
    <n v="6779437"/>
    <n v="1557158.27"/>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s v="4 - SERVICIOS SOCIALES"/>
    <s v="4.4 - Educación"/>
    <s v="4.4.01 - Educación inicial"/>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s v="4 - SERVICIOS SOCIALES"/>
    <s v="4.4 - Educación"/>
    <s v="4.4.01 - Educación inicial"/>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s v="4 - SERVICIOS SOCIALES"/>
    <s v="4.4 - Educación"/>
    <s v="4.4.01 - Educación inicial"/>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GASTÓN FERNANDO DELIGNE, MUNICIPIO OVIEDO, PROVINCIA PEDERNALES."/>
    <s v="10 - FONDO GENERAL"/>
    <n v="15352"/>
    <s v="16 - PEDERNALES"/>
    <n v="6779437"/>
    <n v="1518981.56"/>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s v="4 - SERVICIOS SOCIALES"/>
    <s v="4.4 - Educación"/>
    <s v="4.4.01 - Educación inicial"/>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LUIS DÍAZ DÍAZ, MUNICIPIO PEDERNALES, PROVINCIA PEDERNALES."/>
    <s v="10 - FONDO GENERAL"/>
    <n v="15353"/>
    <s v="16 - PEDERNALES"/>
    <n v="12576962"/>
    <n v="2861943.06"/>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ISMAEL MIRANDA, MUNICIPIO ENRIQUILLO, PROVINCIA BARAHONA."/>
    <s v="10 - FONDO GENERAL"/>
    <n v="15354"/>
    <s v="04 - BARAHONA"/>
    <n v="6779437"/>
    <n v="1539961.66"/>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CLARENCE CRISTOPHER HAMILTON OXLEY, MUNICIPIO BARAHONA, PROVINCIA BARAHONA."/>
    <s v="10 - FONDO GENERAL"/>
    <n v="15355"/>
    <s v="04 - BARAHONA"/>
    <n v="11289410"/>
    <n v="2482056.9500000002"/>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EL PUERTO, MUNICIPIO AZUA, PROVINCIA AZUA."/>
    <s v="10 - FONDO GENERAL"/>
    <n v="15459"/>
    <s v="02 - AZUA"/>
    <n v="4768626"/>
    <n v="1074767.44"/>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REYNALDO DEL CARMEN GARCÍA, MUNICIPIO AZUA, PROVINCIA AZUA."/>
    <s v="10 - FONDO GENERAL"/>
    <n v="15460"/>
    <s v="02 - AZUA"/>
    <n v="11208701"/>
    <n v="2524843.48"/>
  </r>
  <r>
    <s v="2024"/>
    <x v="0"/>
    <x v="0"/>
    <x v="1"/>
    <x v="7"/>
    <s v="2 - Poder Ejecutivo"/>
    <s v="0206 - MINISTERIO DE EDUCACIÓN"/>
    <s v="0001 - MINISTERIO DE EDUCACION"/>
    <s v="4 - SERVICIOS SOCIALES"/>
    <s v="4.4 - Educación"/>
    <s v="4.4.01 - Educación inicial"/>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CAÑADA DE PIEDRA, MUNICIPIO AZUA, PROVINCIA AZUA."/>
    <s v="10 - FONDO GENERAL"/>
    <n v="15461"/>
    <s v="02 - AZUA"/>
    <n v="6731551"/>
    <n v="1513028.19"/>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s v="4 - SERVICIOS SOCIALES"/>
    <s v="4.4 - Educación"/>
    <s v="4.4.01 - Educación inicial"/>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LA CEIBA NUEVA, MUNICIPIO LAS YAYAS DE VIAJAMA, PROVINCIA AZUA."/>
    <s v="10 - FONDO GENERAL"/>
    <n v="15462"/>
    <s v="02 - AZUA"/>
    <n v="6731551"/>
    <n v="1513028.19"/>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s v="4 - SERVICIOS SOCIALES"/>
    <s v="4.4 - Educación"/>
    <s v="4.4.01 - Educación inicial"/>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CELIDA LUISA PÉREZ DE CRESPO , MUNICIPIO AZUA, PROVINCIA AZUA."/>
    <s v="10 - FONDO GENERAL"/>
    <n v="15463"/>
    <s v="02 - AZUA"/>
    <n v="6731551"/>
    <n v="1513028.19"/>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s v="4 - SERVICIOS SOCIALES"/>
    <s v="4.4 - Educación"/>
    <s v="4.4.01 - Educación inicial"/>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ROF. MÉLIDA GARCÍA, MUNICIPIO COTUÍ, PROVINCIA SANCHEZ RAMIREZ."/>
    <s v="10 - FONDO GENERAL"/>
    <n v="15974"/>
    <s v="24 - SANCHEZ RAMIREZ"/>
    <n v="4768626"/>
    <n v="1081517.04"/>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MARÍA FRANCISCO RUSSO BATISTA, MUNICIPIO BONAO, PROVINCIA MONSEÑOR NOUEL."/>
    <s v="10 - FONDO GENERAL"/>
    <n v="15975"/>
    <s v="28 - MONSENOR NOUEL"/>
    <n v="6731551"/>
    <n v="1558695.07"/>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CRISTIANO, MUNICIPIO MAIMÓN, PROVINCIA MONSEÑOR NOUEL."/>
    <s v="10 - FONDO GENERAL"/>
    <n v="15976"/>
    <s v="28 - MONSENOR NOUEL"/>
    <n v="6731551"/>
    <n v="1558695.07"/>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s v="4 - SERVICIOS SOCIALES"/>
    <s v="4.4 - Educación"/>
    <s v="4.4.01 - Educación inicial"/>
    <s v="2.7 - OBRAS"/>
    <s v="2.7.1 - OBRAS EN EDIFICACIONES"/>
    <s v="S"/>
    <s v="34 - CONSTRUCCIÓN DE 36 ESTANCIAS INFANTILES EN LA PROVINCIA SANTO DOMINGO (FASE 2)"/>
    <s v="10 - FONDO GENERAL"/>
    <n v="13424"/>
    <s v="32 - SANTO DOMINGO"/>
    <n v="74458482"/>
    <n v="13256092.699999999"/>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AMBROSINA RAMÍREZ DE ABAD, MUNICIPIO PIEDRA BLANCA, PROVINCIA MONSEÑOR NOUEL."/>
    <s v="10 - FONDO GENERAL"/>
    <n v="15977"/>
    <s v="28 - MONSENOR NOUEL"/>
    <n v="12486882"/>
    <n v="2704204.05"/>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TEÓFILO MORENO, MUNICIPIO CEVICOS, PROVINCIA SANCHEZ RAMIREZ."/>
    <s v="10 - FONDO GENERAL"/>
    <n v="15978"/>
    <s v="24 - SANCHEZ RAMIREZ"/>
    <n v="4768626"/>
    <n v="1081517.03"/>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GUARINA GARCÍA AMPARO, MUNICIPIO VILLA RIVA, PROVINCIA DUARTE."/>
    <s v="10 - FONDO GENERAL"/>
    <n v="15669"/>
    <s v="06 - DUARTE"/>
    <n v="6731551"/>
    <n v="1519414.04"/>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MONTE COCA, MUNICIPIO HATO MAYOR, PROVINCIA HATO MAYOR."/>
    <s v="10 - FONDO GENERAL"/>
    <n v="15584"/>
    <s v="30 - HATO MAYOR"/>
    <n v="4718384"/>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PROF. ASUNCIÓN NATALIA ACOSTA, MUNICIPIO VILLA RIVA, PROVINCIA DUARTE."/>
    <s v="10 - FONDO GENERAL"/>
    <n v="15670"/>
    <s v="06 - DUARTE"/>
    <n v="6731551"/>
    <n v="1519414.04"/>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ZULEMA LUCIANO, MUNICIPIO GALVÁN, PROVINCIA BAORUCO."/>
    <s v="10 - FONDO GENERAL"/>
    <n v="16050"/>
    <s v="03 - BAHORUCO"/>
    <n v="21904546"/>
    <n v="4881402.83"/>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CONCEPCIÓN BONA, MUNICIPIO TAMAYO, PROVINCIA BAORUCO."/>
    <s v="10 - FONDO GENERAL"/>
    <n v="16051"/>
    <s v="03 - BAHORUCO"/>
    <n v="4802120"/>
    <n v="1147209.83"/>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JOSÉ ALTAGRACIA ANTIGUA FRÍAS, MUNICIPIO ARENOSO, PROVINCIA DUARTE."/>
    <s v="10 - FONDO GENERAL"/>
    <n v="15671"/>
    <s v="06 - DUARTE"/>
    <n v="12486882"/>
    <n v="2884427.29"/>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SANTA MARÍA DEL BATEY, MUNICIPIO HATO MAYOR, PROVINCIA HATO MAYOR."/>
    <s v="10 - FONDO GENERAL"/>
    <n v="15585"/>
    <s v="30 - HATO MAYOR"/>
    <n v="11087637"/>
    <n v="0"/>
  </r>
  <r>
    <s v="2024"/>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CRESCENCIO RODRÍGUEZ, MUNICIPIO TAMAYO, PROVINCIA BAORUCO."/>
    <s v="10 - FONDO GENERAL"/>
    <n v="16052"/>
    <s v="03 - BAHORUCO"/>
    <n v="11289410"/>
    <n v="2520504.38"/>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DR. JOAQUÍN AMPARO BALAGUER RICARDO, MUNICIPIO VILLA RIVA, PROVINCIA DUARTE."/>
    <s v="10 - FONDO GENERAL"/>
    <n v="15672"/>
    <s v="06 - DUARTE"/>
    <n v="11208701"/>
    <n v="2437448.94"/>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LAS PAJAS, MUNICIPIO HATO MAYOR, PROVINCIA HATO MAYOR."/>
    <s v="10 - FONDO GENERAL"/>
    <n v="15586"/>
    <s v="30 - HATO MAYOR"/>
    <n v="4718384"/>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HEROÍNA DÍAZ, MUNICIPIO FANTINO, PROVINCIA SANCHEZ RAMIREZ."/>
    <s v="10 - FONDO GENERAL"/>
    <n v="15984"/>
    <s v="24 - SANCHEZ RAMIREZ"/>
    <n v="4768626"/>
    <n v="1072939.8400000001"/>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SUDADERO, MUNICIPIO HATO MAYOR, PROVINCIA HATO MAYOR."/>
    <s v="10 - FONDO GENERAL"/>
    <n v="15587"/>
    <s v="30 - HATO MAYOR"/>
    <n v="6659723"/>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LAS CAÑITAS, MUNICIPIO SABANA DE LA MAR, PROVINCIA HATO MAYOR."/>
    <s v="10 - FONDO GENERAL"/>
    <n v="15588"/>
    <s v="30 - HATO MAYOR"/>
    <n v="6659723"/>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MARÍA MERCEDES GÓMEZ, MUNICIPIO SANTO DOMINGO ESTE, PROVINCIA SANTO DOMINGO."/>
    <s v="10 - FONDO GENERAL"/>
    <n v="15848"/>
    <s v="32 - SANTO DOMINGO"/>
    <n v="6611838"/>
    <n v="1487662.47"/>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SALUSTIANA HERNÁNDEZ JOSÉ, MUNICIPIO COTUÍ, PROVINCIA SANCHEZ RAMIREZ."/>
    <s v="10 - FONDO GENERAL"/>
    <n v="15985"/>
    <s v="24 - SANCHEZ RAMIREZ"/>
    <n v="6731551"/>
    <n v="1514597.78"/>
  </r>
  <r>
    <s v="2024"/>
    <x v="0"/>
    <x v="0"/>
    <x v="1"/>
    <x v="7"/>
    <s v="2 - Poder Ejecutivo"/>
    <s v="0206 - MINISTERIO DE EDUCACIÓN"/>
    <s v="0001 - MINISTERIO DE EDUCACION"/>
    <s v="4 - SERVICIOS SOCIALES"/>
    <s v="4.4 - Educación"/>
    <s v="4.4.01 - Educación inicial"/>
    <s v="2.7 - OBRAS"/>
    <s v="2.7.1 - OBRAS EN EDIFICACIONES"/>
    <s v="S"/>
    <s v="43 - CONSTRUCCIÓN  DE 3 ESTANCIAS INFANTIESL EN LA PROVINCIA DE LA VEGA (FASE 2)"/>
    <s v="10 - FONDO GENERAL"/>
    <n v="13443"/>
    <s v="13 - LA VEGA"/>
    <n v="8433540"/>
    <n v="7694784.4000000004"/>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ELADIO DE JESÚS MIRAMBEAUX JEREZ, MUNICIPIO COTUÍ, PROVINCIA SANCHEZ RAMIREZ."/>
    <s v="10 - FONDO GENERAL"/>
    <n v="15986"/>
    <s v="24 - SANCHEZ RAMIREZ"/>
    <n v="6731551"/>
    <n v="1514597.78"/>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VICTORIANA SANCIÓN BECO, MUNICIPIO SANTO DOMINGO ESTE, PROVINCIA SANTO DOMINGO."/>
    <s v="10 - FONDO GENERAL"/>
    <n v="15849"/>
    <s v="32 - SANTO DOMINGO"/>
    <n v="11006928"/>
    <n v="2476558.6800000002"/>
  </r>
  <r>
    <s v="2024"/>
    <x v="0"/>
    <x v="0"/>
    <x v="1"/>
    <x v="7"/>
    <s v="2 - Poder Ejecutivo"/>
    <s v="0206 - MINISTERIO DE EDUCACIÓN"/>
    <s v="0001 - MINISTERIO DE EDUCACION"/>
    <s v="4 - SERVICIOS SOCIALES"/>
    <s v="4.4 - Educación"/>
    <s v="4.4.01 - Educación inicial"/>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ROF. MANUEL M. MORILLO SÁNCHEZ, MUNICIPIO COTUÍ, PROVINCIA SANCHEZ RAMIREZ."/>
    <s v="10 - FONDO GENERAL"/>
    <n v="15987"/>
    <s v="24 - SANCHEZ RAMIREZ"/>
    <n v="6731551"/>
    <n v="1514597.78"/>
  </r>
  <r>
    <s v="2024"/>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REPÚBLICA DE NICARAGUA, MUNICIPIO SANTO DOMINGO ESTE, PROVINCIA SANTO DOMINGO."/>
    <s v="10 - FONDO GENERAL"/>
    <n v="15850"/>
    <s v="32 - SANTO DOMINGO"/>
    <n v="11006928"/>
    <n v="2476558.6800000002"/>
  </r>
  <r>
    <s v="2024"/>
    <x v="0"/>
    <x v="0"/>
    <x v="1"/>
    <x v="7"/>
    <s v="2 - Poder Ejecutivo"/>
    <s v="0206 - MINISTERIO DE EDUCACIÓN"/>
    <s v="0001 - MINISTERIO DE EDUCACION"/>
    <s v="4 - SERVICIOS SOCIALES"/>
    <s v="4.4 - Educación"/>
    <s v="4.4.01 - Educación inicial"/>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GALEÓN, MUNICIPIO BANÍ, PROVINCIA PERAVIA."/>
    <s v="10 - FONDO GENERAL"/>
    <n v="15478"/>
    <s v="17 - PERAVIA"/>
    <n v="11208701"/>
    <n v="2471460.1800000002"/>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MARÍA ALTAGRACIA PAULA, MUNICIPIO SAN FRANCISCO DE MACORÍS, PROVINCIA DUARTE."/>
    <s v="10 - FONDO GENERAL"/>
    <n v="15677"/>
    <s v="06 - DUARTE"/>
    <n v="11208701"/>
    <n v="2413072.25"/>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PROF. BEATRIZ AMARANTE ROBLE, MUNICIPIO COTUÍ, PROVINCIA SANCHEZ RAMIREZ."/>
    <s v="10 - FONDO GENERAL"/>
    <n v="15988"/>
    <s v="24 - SANCHEZ RAMIREZ"/>
    <n v="4768626"/>
    <n v="1072939.8400000001"/>
  </r>
  <r>
    <s v="2024"/>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PROF. NILDA CELESTE NOVA, MUNICIPIO SANTO DOMINGO ESTE, PROVINCIA SANTO DOMINGO."/>
    <s v="10 - FONDO GENERAL"/>
    <n v="15851"/>
    <s v="32 - SANTO DOMINGO"/>
    <n v="6611838"/>
    <n v="1487662.53"/>
  </r>
  <r>
    <s v="2024"/>
    <x v="0"/>
    <x v="0"/>
    <x v="1"/>
    <x v="7"/>
    <s v="2 - Poder Ejecutivo"/>
    <s v="0206 - MINISTERIO DE EDUCACIÓN"/>
    <s v="0001 - MINISTERIO DE EDUCACION"/>
    <s v="4 - SERVICIOS SOCIALES"/>
    <s v="4.4 - Educación"/>
    <s v="4.4.01 - Educación inicial"/>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ANA EMILIA ABIGAIL MEJÍA, MUNICIPIO SAN FRANCISCO DE MACORÍS, PROVINCIA DUARTE."/>
    <s v="10 - FONDO GENERAL"/>
    <n v="15678"/>
    <s v="06 - DUARTE"/>
    <n v="6731551"/>
    <n v="1559023.52"/>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MATÍAS RAMÓN MELLA, MUNICIPIO SANTO DOMINGO ESTE, PROVINCIA SANTO DOMINGO."/>
    <s v="10 - FONDO GENERAL"/>
    <n v="15852"/>
    <s v="32 - SANTO DOMINGO"/>
    <n v="6611838"/>
    <n v="1487662.53"/>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NARCISO ALBERTI, MUNICIPIO CEVICOS, PROVINCIA SANCHEZ RAMIREZ."/>
    <s v="10 - FONDO GENERAL"/>
    <n v="15989"/>
    <s v="24 - SANCHEZ RAMIREZ"/>
    <n v="6731551"/>
    <n v="1514597.79"/>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SABANA CHIQUITA, MUNICIPIO BANÍ, PROVINCIA PERAVIA."/>
    <s v="10 - FONDO GENERAL"/>
    <n v="15479"/>
    <s v="17 - PERAVIA"/>
    <n v="4768626"/>
    <n v="1142726.1399999999"/>
  </r>
  <r>
    <s v="2024"/>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s v="4 - SERVICIOS SOCIALES"/>
    <s v="4.4 - Educación"/>
    <s v="4.4.01 - Educación inicial"/>
    <s v="2.7 - OBRAS"/>
    <s v="2.7.1 - OBRAS EN EDIFICACIONES"/>
    <s v="S"/>
    <s v="47 - CONSTRUCCIÓN  DE 2 ESTANCIAS INFANTILES EN LA PROVINCIA DE VALVERDE (FASE 2)"/>
    <s v="10 - FONDO GENERAL"/>
    <n v="13447"/>
    <s v="27 - VALVERDE"/>
    <n v="6028024"/>
    <n v="1687581.97"/>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EL DESPERTAR, MUNICIPIO SANTO DOMINGO ESTE, PROVINCIA SANTO DOMINGO."/>
    <s v="10 - FONDO GENERAL"/>
    <n v="15853"/>
    <s v="32 - SANTO DOMINGO"/>
    <n v="11006928"/>
    <n v="2476557.5"/>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JUAN ISMAEL ZAPATA NIVAR, MUNICIPIO BANÍ, PROVINCIA PERAVIA."/>
    <s v="10 - FONDO GENERAL"/>
    <n v="15480"/>
    <s v="17 - PERAVIA"/>
    <n v="6731551"/>
    <n v="1511717.5"/>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ADRE LUIS D` YANGUELA, MUNICIPIO SAN FRANCISCO DE MACORÍS, PROVINCIA DUARTE."/>
    <s v="10 - FONDO GENERAL"/>
    <n v="15679"/>
    <s v="06 - DUARTE"/>
    <n v="6731551"/>
    <n v="1559023.52"/>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AURORA TAVAREZ BELLIARD, MUNICIPIO GUAYUBÍN, PROVINCIA MONTE CRISTI."/>
    <s v="10 - FONDO GENERAL"/>
    <n v="15904"/>
    <s v="15 - MONTE CRISTI"/>
    <n v="6779437"/>
    <n v="1564202.39"/>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LOS YAGUARIZOS, MUNICIPIO BANÍ, PROVINCIA PERAVIA."/>
    <s v="10 - FONDO GENERAL"/>
    <n v="15481"/>
    <s v="17 - PERAVIA"/>
    <n v="6731551"/>
    <n v="1548690.28"/>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PATRIA MELLA, MUNICIPIO SANTO DOMINGO ESTE, PROVINCIA SANTO DOMINGO."/>
    <s v="10 - FONDO GENERAL"/>
    <n v="15854"/>
    <s v="32 - SANTO DOMINGO"/>
    <n v="11006928"/>
    <n v="2476557.4900000002"/>
  </r>
  <r>
    <s v="2024"/>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SALOMÉ UREÑA, MUNICIPIO SAN FRANCISCO DE MACORÍS, PROVINCIA DUARTE."/>
    <s v="10 - FONDO GENERAL"/>
    <n v="15680"/>
    <s v="06 - DUARTE"/>
    <n v="6731551"/>
    <n v="1559023.52"/>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CONCEPCIÓN BONA, MUNICIPIO BANÍ, PROVINCIA PERAVIA."/>
    <s v="10 - FONDO GENERAL"/>
    <n v="15482"/>
    <s v="17 - PERAVIA"/>
    <n v="11208701"/>
    <n v="2471460.1800000002"/>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LA GUAJACA, MUNICIPIO GUAYUBÍN, PROVINCIA MONTE CRISTI."/>
    <s v="10 - FONDO GENERAL"/>
    <n v="15905"/>
    <s v="15 - MONTE CRISTI"/>
    <n v="11289410"/>
    <n v="2457296.0099999998"/>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DEMETRIO RODRÍGUEZ, MUNICIPIO GUAYUBÍN, PROVINCIA MONTE CRISTI."/>
    <s v="10 - FONDO GENERAL"/>
    <n v="15906"/>
    <s v="15 - MONTE CRISTI"/>
    <n v="6779437"/>
    <n v="1564202.38"/>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EL PROYECTO AGRARIO, MUNICIPIO GUAYUBÍN, PROVINCIA MONTE CRISTI."/>
    <s v="10 - FONDO GENERAL"/>
    <n v="15907"/>
    <s v="15 - MONTE CRISTI"/>
    <n v="4802120"/>
    <n v="1083058.83"/>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CARMELA BELLIARD, MUNICIPIO GUAYUBÍN, PROVINCIA MONTE CRISTI."/>
    <s v="10 - FONDO GENERAL"/>
    <n v="15908"/>
    <s v="15 - MONTE CRISTI"/>
    <n v="4802120"/>
    <n v="1083058.83"/>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SANTA CRUZ, MUNICIPIO LAS MATAS DE SANTA CRUZ, PROVINCIA MONTE CRISTI."/>
    <s v="10 - FONDO GENERAL"/>
    <n v="15909"/>
    <s v="15 - MONTE CRISTI"/>
    <n v="6779437"/>
    <n v="1525370.51"/>
  </r>
  <r>
    <s v="2024"/>
    <x v="0"/>
    <x v="0"/>
    <x v="1"/>
    <x v="7"/>
    <s v="2 - Poder Ejecutivo"/>
    <s v="0206 - MINISTERIO DE EDUCACIÓN"/>
    <s v="0001 - MINISTERIO DE EDUCACION"/>
    <s v="4 - SERVICIOS SOCIALES"/>
    <s v="4.4 - Educación"/>
    <s v="4.4.01 - Educación inicial"/>
    <s v="2.7 - OBRAS"/>
    <s v="2.7.1 - OBRAS EN EDIFICACIONES"/>
    <s v="S"/>
    <s v="54 - CONSTRUCCIÓN  DE 1 ESTANCIA INFANTIL EN LA PROVINCIA DE SANTIAGO RODRIGUEZ (FASE 2)"/>
    <s v="10 - FONDO GENERAL"/>
    <n v="13457"/>
    <s v="26 - SANTIAGO RODRIGUEZ"/>
    <n v="4592751"/>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AGUA DE LUIS, MUNICIPIO GUAYUBÍN, PROVINCIA MONTE CRISTI."/>
    <s v="10 - FONDO GENERAL"/>
    <n v="15910"/>
    <s v="15 - MONTE CRISTI"/>
    <n v="6779437"/>
    <n v="1525370.52"/>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MARÍA TRINIDAD SÁNCHEZ, MUNICIPIO GUAYUBIN, PROVINCIA MONTE CRISTI."/>
    <s v="10 - FONDO GENERAL"/>
    <n v="15911"/>
    <s v="15 - MONTE CRISTI"/>
    <n v="4802120"/>
    <n v="1080476.8500000001"/>
  </r>
  <r>
    <s v="2024"/>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RAMONA MUÑOZ DE PASCAL, MUNICIPIO CASTAÑUELAS, PROVINCIA MONTE CRISTI."/>
    <s v="10 - FONDO GENERAL"/>
    <n v="15912"/>
    <s v="15 - MONTE CRISTI"/>
    <n v="11289410"/>
    <n v="2540116.08"/>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FRANCISCO DEL ROSARIO SÁNCHEZ, MUNICIPIO SANTO DOMINGO ESTE, PROVINCIA SANTO DOMINGO."/>
    <s v="10 - FONDO GENERAL"/>
    <n v="15863"/>
    <s v="32 - SANTO DOMINGO"/>
    <n v="11006928"/>
    <n v="2479441.54"/>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LUISA DE LA ROSA HELENA, MUNICIPIO VILLA VÁZQUEZ, PROVINCIA MONTE CRISTI."/>
    <s v="10 - FONDO GENERAL"/>
    <n v="15913"/>
    <s v="15 - MONTE CRISTI"/>
    <n v="6779437"/>
    <n v="1525370.52"/>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LOS BERROA, MUNICIPIO SAN ANTONIO DE GUERRA, PROVINCIA SANTO DOMINGO."/>
    <s v="10 - FONDO GENERAL"/>
    <n v="15864"/>
    <s v="32 - SANTO DOMINGO"/>
    <n v="6611838"/>
    <n v="1479015.68"/>
  </r>
  <r>
    <s v="2024"/>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ARROQUIAL MATECA (MADRE TERESA DE CALCUTA), MUNICIPIO SAN ANTONIO DE GUERRA, PROVINCIA SANTO DOMINGO."/>
    <s v="10 - FONDO GENERAL"/>
    <n v="15865"/>
    <s v="32 - SANTO DOMINGO"/>
    <n v="11006928"/>
    <n v="2479441.5299999998"/>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TOMAS HERNÁNDEZ FRANCO, MUNICIPIO SAN ANTONIO DE GUERRA, PROVINCIA SANTO DOMINGO."/>
    <s v="10 - FONDO GENERAL"/>
    <n v="15866"/>
    <s v="32 - SANTO DOMINGO"/>
    <n v="4684890"/>
    <n v="1056982.8899999999"/>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s v="4 - SERVICIOS SOCIALES"/>
    <s v="4.4 - Educación"/>
    <s v="4.4.01 - Educación inicial"/>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JAPÓN, MUNICIPIO SANTO DOMINGO ESTE, PROVINCIA SANTO DOMINGO."/>
    <s v="10 - FONDO GENERAL"/>
    <n v="15931"/>
    <s v="32 - SANTO DOMINGO"/>
    <n v="11006928"/>
    <n v="2476558.6800000002"/>
  </r>
  <r>
    <s v="2024"/>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s v="4 - SERVICIOS SOCIALES"/>
    <s v="4.4 - Educación"/>
    <s v="4.4.01 - Educación inicial"/>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GRAL. JOSÉ FRANCISCO DE SAN MARTIN, MUNICIPIO SANTO DOMINGO OESTE, PROVINCIA SANTO DOMINGO."/>
    <s v="10 - FONDO GENERAL"/>
    <n v="15960"/>
    <s v="32 - SANTO DOMINGO"/>
    <n v="11006928"/>
    <n v="2422018.4"/>
  </r>
  <r>
    <s v="2024"/>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PROF. MARÍA AMADA RAMÍREZ DÍAZ, MUNICIPIO SANTO DOMINGO OESTE, PROVINCIA SANTO DOMINGO."/>
    <s v="10 - FONDO GENERAL"/>
    <n v="15961"/>
    <s v="32 - SANTO DOMINGO"/>
    <n v="6611838"/>
    <n v="1651285.08"/>
  </r>
  <r>
    <s v="2024"/>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BÁSICA LAS MALVINAS, MUNICIPIO SANTO DOMINGO OESTE, PROVINCIA SANTO DOMINGO."/>
    <s v="10 - FONDO GENERAL"/>
    <n v="15962"/>
    <s v="32 - SANTO DOMINGO"/>
    <n v="11006928"/>
    <n v="2422018.4"/>
  </r>
  <r>
    <s v="2024"/>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PROF. PETRONILA TRINIDAD SUÁREZ, MUNICIPIO SANTO DOMINGO OESTE, PROVINCIA SANTO DOMINGO."/>
    <s v="10 - FONDO GENERAL"/>
    <n v="15963"/>
    <s v="32 - SANTO DOMINGO"/>
    <n v="11006928"/>
    <n v="2422018.4"/>
  </r>
  <r>
    <s v="2024"/>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MARINO MORENO GONZÁLEZ, MUNICIPIO PEDRO BRAND, PROVINCIA SANTO DOMINGO."/>
    <s v="10 - FONDO GENERAL"/>
    <n v="15966"/>
    <s v="32 - SANTO DOMINGO"/>
    <n v="11006928"/>
    <n v="2476558.7000000002"/>
  </r>
  <r>
    <s v="2024"/>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JUANA DE ARCO, MUNICIPIO PEDRO BRAND, PROVINCIA SANTO DOMINGO."/>
    <s v="10 - FONDO GENERAL"/>
    <n v="15967"/>
    <s v="32 - SANTO DOMINGO"/>
    <n v="4684890"/>
    <n v="1054099.6299999999"/>
  </r>
  <r>
    <s v="2024"/>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GREGORIO SANTOS, MUNICIPIO PEDRO BRAND, PROVINCIA SANTO DOMINGO."/>
    <s v="10 - FONDO GENERAL"/>
    <n v="15968"/>
    <s v="32 - SANTO DOMINGO"/>
    <n v="11006928"/>
    <n v="2476558.7000000002"/>
  </r>
  <r>
    <s v="2024"/>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s v="4 - SERVICIOS SOCIALES"/>
    <s v="4.4 - Educación"/>
    <s v="4.4.01 - Educación inicial"/>
    <s v="2.7 - OBRAS"/>
    <s v="2.7.1 - OBRAS EN EDIFICACIONES"/>
    <s v="S"/>
    <s v="97 - AMPLIACIÓN DEL PLANTEL EDUCATIVO PARA INICIAL CONCEPCIÓN BONA, MUNICIPIO SANTO DOMINGO OESTE, PROVINCIA SANTO DOMINGO."/>
    <s v="10 - FONDO GENERAL"/>
    <n v="15969"/>
    <s v="32 - SANTO DOMINGO"/>
    <n v="6611838"/>
    <n v="1487663.07"/>
  </r>
  <r>
    <s v="2024"/>
    <x v="0"/>
    <x v="0"/>
    <x v="1"/>
    <x v="7"/>
    <s v="2 - Poder Ejecutivo"/>
    <s v="0206 - MINISTERIO DE EDUCACIÓN"/>
    <s v="0001 - MINISTERIO DE EDUCACION"/>
    <s v="4 - SERVICIOS SOCIALES"/>
    <s v="4.4 - Educación"/>
    <s v="4.4.01 - Educación inicial"/>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s v="4 - SERVICIOS SOCIALES"/>
    <s v="4.4 - Educación"/>
    <s v="4.4.01 - Educación inicial"/>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s v="4 - SERVICIOS SOCIALES"/>
    <s v="4.4 - Educación"/>
    <s v="4.4.01 - Educación inicial"/>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s v="4 - SERVICIOS SOCIALES"/>
    <s v="4.4 - Educación"/>
    <s v="4.4.01 - Educación inicial"/>
    <s v="2.7 - OBRAS"/>
    <s v="2.7.1 - OBRAS EN EDIFICACIONES"/>
    <s v="S"/>
    <s v="99 - AMPLIACIÓN DEL PLANTEL EDUCATIVO PARA INICIAL ENRIQUETA OMLER, MUNICIPIO SOSÚA, PROVINCIA PUERTO PLATA."/>
    <s v="10 - FONDO GENERAL"/>
    <n v="15882"/>
    <s v="18 - PUERTO PLATA"/>
    <n v="6779437"/>
    <n v="1593656.69"/>
  </r>
  <r>
    <s v="2024"/>
    <x v="0"/>
    <x v="0"/>
    <x v="1"/>
    <x v="7"/>
    <s v="2 - Poder Ejecutivo"/>
    <s v="0206 - MINISTERIO DE EDUCACIÓN"/>
    <s v="0001 - MINISTERIO DE EDUCACION"/>
    <s v="4 - SERVICIOS SOCIALES"/>
    <s v="4.4 - Educación"/>
    <s v="4.4.01 - Educación inicial"/>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s v="4 - SERVICIOS SOCIALES"/>
    <s v="4.4 - Educación"/>
    <s v="4.4.02 - Educación primaria"/>
    <s v="2.6 - BIENES MUEBLES, INMUEBLES E INTANGIBLES"/>
    <s v="2.6.1 - MOBILIARIO Y EQUIPO"/>
    <s v="N"/>
    <s v="00 - N/A"/>
    <s v="10 - FONDO GENERAL"/>
    <s v="(en blanco)"/>
    <s v="99 - MULTIPROVINCIAL"/>
    <n v="313300000"/>
    <n v="562293.6"/>
  </r>
  <r>
    <s v="2024"/>
    <x v="0"/>
    <x v="0"/>
    <x v="1"/>
    <x v="7"/>
    <s v="2 - Poder Ejecutivo"/>
    <s v="0206 - MINISTERIO DE EDUCACIÓN"/>
    <s v="0001 - MINISTERIO DE EDUCACION"/>
    <s v="4 - SERVICIOS SOCIALES"/>
    <s v="4.4 - Educación"/>
    <s v="4.4.02 - Educación primaria"/>
    <s v="2.6 - BIENES MUEBLES, INMUEBLES E INTANGIBLES"/>
    <s v="2.6.2 - MOBILIARIO Y EQUIPO DE AUDIO, AUDIOVISUAL, RECREATIVO Y EDUCACIONAL"/>
    <s v="N"/>
    <s v="00 - N/A"/>
    <s v="10 - FONDO GENERAL"/>
    <s v="(en blanco)"/>
    <s v="99 - MULTIPROVINCIAL"/>
    <n v="206000000"/>
    <n v="3155859.5399999991"/>
  </r>
  <r>
    <s v="2024"/>
    <x v="0"/>
    <x v="0"/>
    <x v="1"/>
    <x v="7"/>
    <s v="2 - Poder Ejecutivo"/>
    <s v="0206 - MINISTERIO DE EDUCACIÓN"/>
    <s v="0001 - MINISTERIO DE EDUCACION"/>
    <s v="4 - SERVICIOS SOCIALES"/>
    <s v="4.4 - Educación"/>
    <s v="4.4.02 - Educación primaria"/>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s v="4 - SERVICIOS SOCIALES"/>
    <s v="4.4 - Educación"/>
    <s v="4.4.02 - Educación primaria"/>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s v="4 - SERVICIOS SOCIALES"/>
    <s v="4.4 - Educación"/>
    <s v="4.4.02 - Educación primaria"/>
    <s v="2.7 - OBRAS"/>
    <s v="2.7.1 - OBRAS EN EDIFICACIONES"/>
    <s v="S"/>
    <s v="05 - CONSTRUCCIÓN DE PLANTELES EDUCATIVOS EN LA PROVINCIA DISTRITO NACIONAL (FASE 3)"/>
    <s v="10 - FONDO GENERAL"/>
    <n v="13547"/>
    <s v="01 - DISTRITO NACIONAL"/>
    <n v="11583014"/>
    <n v="8456203.1300000008"/>
  </r>
  <r>
    <s v="2024"/>
    <x v="0"/>
    <x v="0"/>
    <x v="1"/>
    <x v="7"/>
    <s v="2 - Poder Ejecutivo"/>
    <s v="0206 - MINISTERIO DE EDUCACIÓN"/>
    <s v="0001 - MINISTERIO DE EDUCACION"/>
    <s v="4 - SERVICIOS SOCIALES"/>
    <s v="4.4 - Educación"/>
    <s v="4.4.02 - Educación primaria"/>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s v="4 - SERVICIOS SOCIALES"/>
    <s v="4.4 - Educación"/>
    <s v="4.4.02 - Educación primaria"/>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s v="4 - SERVICIOS SOCIALES"/>
    <s v="4.4 - Educación"/>
    <s v="4.4.02 - Educación primaria"/>
    <s v="2.7 - OBRAS"/>
    <s v="2.7.1 - OBRAS EN EDIFICACIONES"/>
    <s v="S"/>
    <s v="09 - CONSTRUCCIÓN DE PLANTELES EDUCATIVOS EN LA PROVINCIA ESPAILLAT (FASE 3)"/>
    <s v="10 - FONDO GENERAL"/>
    <n v="13553"/>
    <s v="09 - ESPAILLAT"/>
    <n v="42419829"/>
    <n v="12820070.689999999"/>
  </r>
  <r>
    <s v="2024"/>
    <x v="0"/>
    <x v="0"/>
    <x v="1"/>
    <x v="7"/>
    <s v="2 - Poder Ejecutivo"/>
    <s v="0206 - MINISTERIO DE EDUCACIÓN"/>
    <s v="0001 - MINISTERIO DE EDUCACION"/>
    <s v="4 - SERVICIOS SOCIALES"/>
    <s v="4.4 - Educación"/>
    <s v="4.4.02 - Educación primaria"/>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s v="4 - SERVICIOS SOCIALES"/>
    <s v="4.4 - Educación"/>
    <s v="4.4.02 - Educación primaria"/>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s v="4 - SERVICIOS SOCIALES"/>
    <s v="4.4 - Educación"/>
    <s v="4.4.02 - Educación primaria"/>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s v="4 - SERVICIOS SOCIALES"/>
    <s v="4.4 - Educación"/>
    <s v="4.4.02 - Educación primaria"/>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s v="4 - SERVICIOS SOCIALES"/>
    <s v="4.4 - Educación"/>
    <s v="4.4.02 - Educación primaria"/>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s v="4 - SERVICIOS SOCIALES"/>
    <s v="4.4 - Educación"/>
    <s v="4.4.02 - Educación primaria"/>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s v="4 - SERVICIOS SOCIALES"/>
    <s v="4.4 - Educación"/>
    <s v="4.4.02 - Educación primaria"/>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s v="4 - SERVICIOS SOCIALES"/>
    <s v="4.4 - Educación"/>
    <s v="4.4.02 - Educación primaria"/>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s v="4 - SERVICIOS SOCIALES"/>
    <s v="4.4 - Educación"/>
    <s v="4.4.02 - Educación primaria"/>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s v="4 - SERVICIOS SOCIALES"/>
    <s v="4.4 - Educación"/>
    <s v="4.4.02 - Educación primaria"/>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s v="4 - SERVICIOS SOCIALES"/>
    <s v="4.4 - Educación"/>
    <s v="4.4.02 - Educación primaria"/>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s v="4 - SERVICIOS SOCIALES"/>
    <s v="4.4 - Educación"/>
    <s v="4.4.02 - Educación primaria"/>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s v="4 - SERVICIOS SOCIALES"/>
    <s v="4.4 - Educación"/>
    <s v="4.4.02 - Educación primaria"/>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s v="4 - SERVICIOS SOCIALES"/>
    <s v="4.4 - Educación"/>
    <s v="4.4.02 - Educación primaria"/>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s v="4 - SERVICIOS SOCIALES"/>
    <s v="4.4 - Educación"/>
    <s v="4.4.02 - Educación primaria"/>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s v="4 - SERVICIOS SOCIALES"/>
    <s v="4.4 - Educación"/>
    <s v="4.4.02 - Educación primaria"/>
    <s v="2.7 - OBRAS"/>
    <s v="2.7.1 - OBRAS EN EDIFICACIONES"/>
    <s v="S"/>
    <s v="22 - CONSTRUCCIÓN DE PLANTELES EDUCATIVOS EN LA PROVINCIA SAN CRISTÓBAL (FASE 3)"/>
    <s v="10 - FONDO GENERAL"/>
    <n v="13554"/>
    <s v="21 - SAN CRISTOBAL"/>
    <n v="40554117"/>
    <n v="1066927.3500000001"/>
  </r>
  <r>
    <s v="2024"/>
    <x v="0"/>
    <x v="0"/>
    <x v="1"/>
    <x v="7"/>
    <s v="2 - Poder Ejecutivo"/>
    <s v="0206 - MINISTERIO DE EDUCACIÓN"/>
    <s v="0001 - MINISTERIO DE EDUCACION"/>
    <s v="4 - SERVICIOS SOCIALES"/>
    <s v="4.4 - Educación"/>
    <s v="4.4.02 - Educación primaria"/>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s v="4 - SERVICIOS SOCIALES"/>
    <s v="4.4 - Educación"/>
    <s v="4.4.02 - Educación primaria"/>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s v="4 - SERVICIOS SOCIALES"/>
    <s v="4.4 - Educación"/>
    <s v="4.4.02 - Educación primaria"/>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s v="4 - SERVICIOS SOCIALES"/>
    <s v="4.4 - Educación"/>
    <s v="4.4.02 - Educación primaria"/>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s v="4 - SERVICIOS SOCIALES"/>
    <s v="4.4 - Educación"/>
    <s v="4.4.02 - Educación primaria"/>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s v="4 - SERVICIOS SOCIALES"/>
    <s v="4.4 - Educación"/>
    <s v="4.4.02 - Educación primaria"/>
    <s v="2.7 - OBRAS"/>
    <s v="2.7.1 - OBRAS EN EDIFICACIONES"/>
    <s v="S"/>
    <s v="28 - CONSTRUCCIÓN DE 5 PLANTELES ESCOLARES EN LA PROVINCIA ELIAS PIÑA"/>
    <s v="10 - FONDO GENERAL"/>
    <n v="12528"/>
    <s v="07 - ELIAS PINA"/>
    <n v="46629417"/>
    <n v="10130456.859999999"/>
  </r>
  <r>
    <s v="2024"/>
    <x v="0"/>
    <x v="0"/>
    <x v="1"/>
    <x v="7"/>
    <s v="2 - Poder Ejecutivo"/>
    <s v="0206 - MINISTERIO DE EDUCACIÓN"/>
    <s v="0001 - MINISTERIO DE EDUCACION"/>
    <s v="4 - SERVICIOS SOCIALES"/>
    <s v="4.4 - Educación"/>
    <s v="4.4.02 - Educación primaria"/>
    <s v="2.7 - OBRAS"/>
    <s v="2.7.1 - OBRAS EN EDIFICACIONES"/>
    <s v="S"/>
    <s v="29 - AMPLIACIÓN DE PLANTELES EDUCATIVOS EN LA PROVINCIA DE SAN CRISTÓBAL (FASE 2)"/>
    <s v="10 - FONDO GENERAL"/>
    <n v="13376"/>
    <s v="21 - SAN CRISTOBAL"/>
    <n v="8668175"/>
    <n v="1819275.04"/>
  </r>
  <r>
    <s v="2024"/>
    <x v="0"/>
    <x v="0"/>
    <x v="1"/>
    <x v="7"/>
    <s v="2 - Poder Ejecutivo"/>
    <s v="0206 - MINISTERIO DE EDUCACIÓN"/>
    <s v="0001 - MINISTERIO DE EDUCACION"/>
    <s v="4 - SERVICIOS SOCIALES"/>
    <s v="4.4 - Educación"/>
    <s v="4.4.02 - Educación primaria"/>
    <s v="2.7 - OBRAS"/>
    <s v="2.7.1 - OBRAS EN EDIFICACIONES"/>
    <s v="S"/>
    <s v="30 - CONSTRUCCIÓN DE 15 PLANTELES ESCOLARES EN LA PROVINCIA PERAVIA"/>
    <s v="10 - FONDO GENERAL"/>
    <n v="12564"/>
    <s v="17 - PERAVIA"/>
    <n v="30719190"/>
    <n v="0"/>
  </r>
  <r>
    <s v="2024"/>
    <x v="0"/>
    <x v="0"/>
    <x v="1"/>
    <x v="7"/>
    <s v="2 - Poder Ejecutivo"/>
    <s v="0206 - MINISTERIO DE EDUCACIÓN"/>
    <s v="0001 - MINISTERIO DE EDUCACION"/>
    <s v="4 - SERVICIOS SOCIALES"/>
    <s v="4.4 - Educación"/>
    <s v="4.4.02 - Educación primaria"/>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s v="4 - SERVICIOS SOCIALES"/>
    <s v="4.4 - Educación"/>
    <s v="4.4.02 - Educación primaria"/>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s v="4 - SERVICIOS SOCIALES"/>
    <s v="4.4 - Educación"/>
    <s v="4.4.02 - Educación primaria"/>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s v="4 - SERVICIOS SOCIALES"/>
    <s v="4.4 - Educación"/>
    <s v="4.4.02 - Educación primaria"/>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s v="4 - SERVICIOS SOCIALES"/>
    <s v="4.4 - Educación"/>
    <s v="4.4.02 - Educación primaria"/>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s v="4 - SERVICIOS SOCIALES"/>
    <s v="4.4 - Educación"/>
    <s v="4.4.02 - Educación primaria"/>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s v="4 - SERVICIOS SOCIALES"/>
    <s v="4.4 - Educación"/>
    <s v="4.4.02 - Educación primaria"/>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s v="4 - SERVICIOS SOCIALES"/>
    <s v="4.4 - Educación"/>
    <s v="4.4.02 - Educación primaria"/>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s v="4 - SERVICIOS SOCIALES"/>
    <s v="4.4 - Educación"/>
    <s v="4.4.02 - Educación primaria"/>
    <s v="2.7 - OBRAS"/>
    <s v="2.7.1 - OBRAS EN EDIFICACIONES"/>
    <s v="S"/>
    <s v="34 - CONSTRUCCIÓN DE PLANTELES EDUCATIVOS EN LA PROVINCIA DE DAJABÓN (FASE 2)"/>
    <s v="10 - FONDO GENERAL"/>
    <n v="13381"/>
    <s v="05 - DAJABON"/>
    <n v="7086485"/>
    <n v="6886334.1100000003"/>
  </r>
  <r>
    <s v="2024"/>
    <x v="0"/>
    <x v="0"/>
    <x v="1"/>
    <x v="7"/>
    <s v="2 - Poder Ejecutivo"/>
    <s v="0206 - MINISTERIO DE EDUCACIÓN"/>
    <s v="0001 - MINISTERIO DE EDUCACION"/>
    <s v="4 - SERVICIOS SOCIALES"/>
    <s v="4.4 - Educación"/>
    <s v="4.4.02 - Educación primaria"/>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s v="4 - SERVICIOS SOCIALES"/>
    <s v="4.4 - Educación"/>
    <s v="4.4.02 - Educación primaria"/>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s v="4 - SERVICIOS SOCIALES"/>
    <s v="4.4 - Educación"/>
    <s v="4.4.02 - Educación primaria"/>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s v="4 - SERVICIOS SOCIALES"/>
    <s v="4.4 - Educación"/>
    <s v="4.4.02 - Educación primaria"/>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s v="4 - SERVICIOS SOCIALES"/>
    <s v="4.4 - Educación"/>
    <s v="4.4.02 - Educación primaria"/>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s v="4 - SERVICIOS SOCIALES"/>
    <s v="4.4 - Educación"/>
    <s v="4.4.02 - Educación primaria"/>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s v="4 - SERVICIOS SOCIALES"/>
    <s v="4.4 - Educación"/>
    <s v="4.4.02 - Educación primaria"/>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s v="4 - SERVICIOS SOCIALES"/>
    <s v="4.4 - Educación"/>
    <s v="4.4.02 - Educación primaria"/>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s v="4 - SERVICIOS SOCIALES"/>
    <s v="4.4 - Educación"/>
    <s v="4.4.02 - Educación primaria"/>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s v="4 - SERVICIOS SOCIALES"/>
    <s v="4.4 - Educación"/>
    <s v="4.4.02 - Educación primaria"/>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s v="4 - SERVICIOS SOCIALES"/>
    <s v="4.4 - Educación"/>
    <s v="4.4.02 - Educación primaria"/>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s v="4 - SERVICIOS SOCIALES"/>
    <s v="4.4 - Educación"/>
    <s v="4.4.02 - Educación primaria"/>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s v="4 - SERVICIOS SOCIALES"/>
    <s v="4.4 - Educación"/>
    <s v="4.4.02 - Educación primaria"/>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s v="4 - SERVICIOS SOCIALES"/>
    <s v="4.4 - Educación"/>
    <s v="4.4.02 - Educación primaria"/>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s v="4 - SERVICIOS SOCIALES"/>
    <s v="4.4 - Educación"/>
    <s v="4.4.02 - Educación primaria"/>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s v="4 - SERVICIOS SOCIALES"/>
    <s v="4.4 - Educación"/>
    <s v="4.4.02 - Educación primaria"/>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s v="4 - SERVICIOS SOCIALES"/>
    <s v="4.4 - Educación"/>
    <s v="4.4.02 - Educación primaria"/>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s v="4 - SERVICIOS SOCIALES"/>
    <s v="4.4 - Educación"/>
    <s v="4.4.02 - Educación primaria"/>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s v="4 - SERVICIOS SOCIALES"/>
    <s v="4.4 - Educación"/>
    <s v="4.4.02 - Educación primaria"/>
    <s v="2.7 - OBRAS"/>
    <s v="2.7.1 - OBRAS EN EDIFICACIONES"/>
    <s v="S"/>
    <s v="50 - AMPLIACIÓN  Y REHABILITACION DE 29 PLANTELES ESCOLARES EN LA PROVINCIA DUARTE"/>
    <s v="10 - FONDO GENERAL"/>
    <n v="12566"/>
    <s v="06 - DUARTE"/>
    <n v="17520178"/>
    <n v="818099.05"/>
  </r>
  <r>
    <s v="2024"/>
    <x v="0"/>
    <x v="0"/>
    <x v="1"/>
    <x v="7"/>
    <s v="2 - Poder Ejecutivo"/>
    <s v="0206 - MINISTERIO DE EDUCACIÓN"/>
    <s v="0001 - MINISTERIO DE EDUCACION"/>
    <s v="4 - SERVICIOS SOCIALES"/>
    <s v="4.4 - Educación"/>
    <s v="4.4.02 - Educación primaria"/>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s v="4 - SERVICIOS SOCIALES"/>
    <s v="4.4 - Educación"/>
    <s v="4.4.02 - Educación primaria"/>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s v="4 - SERVICIOS SOCIALES"/>
    <s v="4.4 - Educación"/>
    <s v="4.4.02 - Educación primaria"/>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s v="4 - SERVICIOS SOCIALES"/>
    <s v="4.4 - Educación"/>
    <s v="4.4.02 - Educación primaria"/>
    <s v="2.7 - OBRAS"/>
    <s v="2.7.1 - OBRAS EN EDIFICACIONES"/>
    <s v="S"/>
    <s v="51 - CONSTRUCCIÓN DE PLANTELES EDUCATIVOS EN LA PROVINCIA DE SAMANÁ (FASE 2)"/>
    <s v="10 - FONDO GENERAL"/>
    <n v="13412"/>
    <s v="20 - SAMANA"/>
    <n v="8417867"/>
    <n v="2420890.69"/>
  </r>
  <r>
    <s v="2024"/>
    <x v="0"/>
    <x v="0"/>
    <x v="1"/>
    <x v="7"/>
    <s v="2 - Poder Ejecutivo"/>
    <s v="0206 - MINISTERIO DE EDUCACIÓN"/>
    <s v="0001 - MINISTERIO DE EDUCACION"/>
    <s v="4 - SERVICIOS SOCIALES"/>
    <s v="4.4 - Educación"/>
    <s v="4.4.02 - Educación primaria"/>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s v="4 - SERVICIOS SOCIALES"/>
    <s v="4.4 - Educación"/>
    <s v="4.4.02 - Educación primaria"/>
    <s v="2.7 - OBRAS"/>
    <s v="2.7.1 - OBRAS EN EDIFICACIONES"/>
    <s v="S"/>
    <s v="52 - CONSTRUCCIÓN DE PLANTELES EDUCATIVOS EN LA PROVINCIA DE SAN CRISTÓBAL (FASE 2)"/>
    <s v="10 - FONDO GENERAL"/>
    <n v="13413"/>
    <s v="21 - SAN CRISTOBAL"/>
    <n v="91340400"/>
    <n v="5307132.5999999996"/>
  </r>
  <r>
    <s v="2024"/>
    <x v="0"/>
    <x v="0"/>
    <x v="1"/>
    <x v="7"/>
    <s v="2 - Poder Ejecutivo"/>
    <s v="0206 - MINISTERIO DE EDUCACIÓN"/>
    <s v="0001 - MINISTERIO DE EDUCACION"/>
    <s v="4 - SERVICIOS SOCIALES"/>
    <s v="4.4 - Educación"/>
    <s v="4.4.02 - Educación primaria"/>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s v="4 - SERVICIOS SOCIALES"/>
    <s v="4.4 - Educación"/>
    <s v="4.4.02 - Educación primaria"/>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s v="4 - SERVICIOS SOCIALES"/>
    <s v="4.4 - Educación"/>
    <s v="4.4.02 - Educación primaria"/>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s v="4 - SERVICIOS SOCIALES"/>
    <s v="4.4 - Educación"/>
    <s v="4.4.02 - Educación primaria"/>
    <s v="2.7 - OBRAS"/>
    <s v="2.7.1 - OBRAS EN EDIFICACIONES"/>
    <s v="S"/>
    <s v="55 - CONSTRUCCIÓN DE PLANTELES EDUCATIVOS EN LA PROVINCIA DE SAN PEDRO DE MACORÍS (FASE 2)"/>
    <s v="10 - FONDO GENERAL"/>
    <n v="13416"/>
    <s v="23 - SAN PEDRO DE MACORIS"/>
    <n v="138822901"/>
    <n v="0"/>
  </r>
  <r>
    <s v="2024"/>
    <x v="0"/>
    <x v="0"/>
    <x v="1"/>
    <x v="7"/>
    <s v="2 - Poder Ejecutivo"/>
    <s v="0206 - MINISTERIO DE EDUCACIÓN"/>
    <s v="0001 - MINISTERIO DE EDUCACION"/>
    <s v="4 - SERVICIOS SOCIALES"/>
    <s v="4.4 - Educación"/>
    <s v="4.4.02 - Educación primaria"/>
    <s v="2.7 - OBRAS"/>
    <s v="2.7.1 - OBRAS EN EDIFICACIONES"/>
    <s v="S"/>
    <s v="56 - CONSTRUCCIÓN DE PLANTELES EDUCATIVOS EN LA PROVINCIA DE SANTIAGO (FASE 2)"/>
    <s v="10 - FONDO GENERAL"/>
    <n v="13417"/>
    <s v="25 - SANTIAGO"/>
    <n v="41235553"/>
    <n v="7333380.4199999999"/>
  </r>
  <r>
    <s v="2024"/>
    <x v="0"/>
    <x v="0"/>
    <x v="1"/>
    <x v="7"/>
    <s v="2 - Poder Ejecutivo"/>
    <s v="0206 - MINISTERIO DE EDUCACIÓN"/>
    <s v="0001 - MINISTERIO DE EDUCACION"/>
    <s v="4 - SERVICIOS SOCIALES"/>
    <s v="4.4 - Educación"/>
    <s v="4.4.02 - Educación primaria"/>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s v="4 - SERVICIOS SOCIALES"/>
    <s v="4.4 - Educación"/>
    <s v="4.4.02 - Educación primaria"/>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s v="4 - SERVICIOS SOCIALES"/>
    <s v="4.4 - Educación"/>
    <s v="4.4.02 - Educación primaria"/>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s v="4 - SERVICIOS SOCIALES"/>
    <s v="4.4 - Educación"/>
    <s v="4.4.02 - Educación primaria"/>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s v="4 - SERVICIOS SOCIALES"/>
    <s v="4.4 - Educación"/>
    <s v="4.4.02 - Educación primaria"/>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s v="4 - SERVICIOS SOCIALES"/>
    <s v="4.4 - Educación"/>
    <s v="4.4.02 - Educación primaria"/>
    <s v="2.7 - OBRAS"/>
    <s v="2.7.1 - OBRAS EN EDIFICACIONES"/>
    <s v="S"/>
    <s v="59 - CONSTRUCCIÓN DE PLANTELES EDUCATIVOS EN LA PROVINCIA DE SANTO DOMINGO (FASE 2)"/>
    <s v="10 - FONDO GENERAL"/>
    <n v="13420"/>
    <s v="32 - SANTO DOMINGO"/>
    <n v="212431522"/>
    <n v="11281297.260000002"/>
  </r>
  <r>
    <s v="2024"/>
    <x v="0"/>
    <x v="0"/>
    <x v="1"/>
    <x v="7"/>
    <s v="2 - Poder Ejecutivo"/>
    <s v="0206 - MINISTERIO DE EDUCACIÓN"/>
    <s v="0001 - MINISTERIO DE EDUCACION"/>
    <s v="4 - SERVICIOS SOCIALES"/>
    <s v="4.4 - Educación"/>
    <s v="4.4.02 - Educación primaria"/>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s v="4 - SERVICIOS SOCIALES"/>
    <s v="4.4 - Educación"/>
    <s v="4.4.02 - Educación primaria"/>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s v="4 - SERVICIOS SOCIALES"/>
    <s v="4.4 - Educación"/>
    <s v="4.4.02 - Educación primaria"/>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s v="4 - SERVICIOS SOCIALES"/>
    <s v="4.4 - Educación"/>
    <s v="4.4.02 - Educación primaria"/>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s v="4 - SERVICIOS SOCIALES"/>
    <s v="4.4 - Educación"/>
    <s v="4.4.02 - Educación primaria"/>
    <s v="2.7 - OBRAS"/>
    <s v="2.7.1 - OBRAS EN EDIFICACIONES"/>
    <s v="S"/>
    <s v="61 - CONSTRUCCIÓN DE PLANTELES EDUCATIVOS EN LA PROVINCIA SANTO DOMINGO (FASE 3)"/>
    <s v="10 - FONDO GENERAL"/>
    <n v="13598"/>
    <s v="32 - SANTO DOMINGO"/>
    <n v="394481344"/>
    <n v="4123169.22"/>
  </r>
  <r>
    <s v="2024"/>
    <x v="0"/>
    <x v="0"/>
    <x v="1"/>
    <x v="7"/>
    <s v="2 - Poder Ejecutivo"/>
    <s v="0206 - MINISTERIO DE EDUCACIÓN"/>
    <s v="0001 - MINISTERIO DE EDUCACION"/>
    <s v="4 - SERVICIOS SOCIALES"/>
    <s v="4.4 - Educación"/>
    <s v="4.4.02 - Educación primaria"/>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s v="4 - SERVICIOS SOCIALES"/>
    <s v="4.4 - Educación"/>
    <s v="4.4.02 - Educación primaria"/>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s v="4 - SERVICIOS SOCIALES"/>
    <s v="4.4 - Educación"/>
    <s v="4.4.02 - Educación primaria"/>
    <s v="2.7 - OBRAS"/>
    <s v="2.7.1 - OBRAS EN EDIFICACIONES"/>
    <s v="S"/>
    <s v="64 - AMPLIACIÓN Y REHABILITACION DE 11 PLANTELES ESCOLARES E EN LA PROVINCIA SAMANA"/>
    <s v="10 - FONDO GENERAL"/>
    <n v="12588"/>
    <s v="20 - SAMANA"/>
    <n v="7422513"/>
    <n v="683422.51"/>
  </r>
  <r>
    <s v="2024"/>
    <x v="0"/>
    <x v="0"/>
    <x v="1"/>
    <x v="7"/>
    <s v="2 - Poder Ejecutivo"/>
    <s v="0206 - MINISTERIO DE EDUCACIÓN"/>
    <s v="0001 - MINISTERIO DE EDUCACION"/>
    <s v="4 - SERVICIOS SOCIALES"/>
    <s v="4.4 - Educación"/>
    <s v="4.4.02 - Educación primaria"/>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s v="4 - SERVICIOS SOCIALES"/>
    <s v="4.4 - Educación"/>
    <s v="4.4.02 - Educación primaria"/>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s v="4 - SERVICIOS SOCIALES"/>
    <s v="4.4 - Educación"/>
    <s v="4.4.02 - Educación primaria"/>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s v="4 - SERVICIOS SOCIALES"/>
    <s v="4.4 - Educación"/>
    <s v="4.4.02 - Educación primaria"/>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s v="4 - SERVICIOS SOCIALES"/>
    <s v="4.4 - Educación"/>
    <s v="4.4.02 - Educación primaria"/>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s v="4 - SERVICIOS SOCIALES"/>
    <s v="4.4 - Educación"/>
    <s v="4.4.02 - Educación primaria"/>
    <s v="2.7 - OBRAS"/>
    <s v="2.7.1 - OBRAS EN EDIFICACIONES"/>
    <s v="S"/>
    <s v="75 - CONSTRUCCIÓN DE 11 PLANTELES ESCOLARES EN LA PROVINCIA SANCHEZ RAMIREZ"/>
    <s v="10 - FONDO GENERAL"/>
    <n v="12559"/>
    <s v="24 - SANCHEZ RAMIREZ"/>
    <n v="95767327"/>
    <n v="5743363.3899999997"/>
  </r>
  <r>
    <s v="2024"/>
    <x v="0"/>
    <x v="0"/>
    <x v="1"/>
    <x v="7"/>
    <s v="2 - Poder Ejecutivo"/>
    <s v="0206 - MINISTERIO DE EDUCACIÓN"/>
    <s v="0001 - MINISTERIO DE EDUCACION"/>
    <s v="4 - SERVICIOS SOCIALES"/>
    <s v="4.4 - Educación"/>
    <s v="4.4.02 - Educación primaria"/>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s v="4 - SERVICIOS SOCIALES"/>
    <s v="4.4 - Educación"/>
    <s v="4.4.03 - Educación secundaria"/>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s v="4 - SERVICIOS SOCIALES"/>
    <s v="4.4 - Educación"/>
    <s v="4.4.03 - Educación secundaria"/>
    <s v="2.6 - BIENES MUEBLES, INMUEBLES E INTANGIBLES"/>
    <s v="2.6.2 - MOBILIARIO Y EQUIPO DE AUDIO, AUDIOVISUAL, RECREATIVO Y EDUCACIONAL"/>
    <s v="N"/>
    <s v="00 - N/A"/>
    <s v="10 - FONDO GENERAL"/>
    <s v="(en blanco)"/>
    <s v="99 - MULTIPROVINCIAL"/>
    <n v="96346400"/>
    <n v="0"/>
  </r>
  <r>
    <s v="2024"/>
    <x v="0"/>
    <x v="0"/>
    <x v="1"/>
    <x v="7"/>
    <s v="2 - Poder Ejecutivo"/>
    <s v="0206 - MINISTERIO DE EDUCACIÓN"/>
    <s v="0001 - MINISTERIO DE EDUCACION"/>
    <s v="4 - SERVICIOS SOCIALES"/>
    <s v="4.4 - Educación"/>
    <s v="4.4.03 - Educación secundaria"/>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s v="4 - SERVICIOS SOCIALES"/>
    <s v="4.4 - Educación"/>
    <s v="4.4.05 - Educación de adultos"/>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s v="4 - SERVICIOS SOCIALES"/>
    <s v="4.4 - Educación"/>
    <s v="4.4.06 - Educación técnica"/>
    <s v="2.6 - BIENES MUEBLES, INMUEBLES E INTANGIBLES"/>
    <s v="2.6.1 - MOBILIARIO Y EQUIPO"/>
    <s v="N"/>
    <s v="00 - N/A"/>
    <s v="10 - FONDO GENERAL"/>
    <s v="(en blanco)"/>
    <s v="99 - MULTIPROVINCIAL"/>
    <n v="3320580"/>
    <n v="7606728.79"/>
  </r>
  <r>
    <s v="2024"/>
    <x v="0"/>
    <x v="0"/>
    <x v="1"/>
    <x v="7"/>
    <s v="2 - Poder Ejecutivo"/>
    <s v="0206 - MINISTERIO DE EDUCACIÓN"/>
    <s v="0001 - MINISTERIO DE EDUCACION"/>
    <s v="4 - SERVICIOS SOCIALES"/>
    <s v="4.4 - Educación"/>
    <s v="4.4.06 - Educación técnica"/>
    <s v="2.6 - BIENES MUEBLES, INMUEBLES E INTANGIBLES"/>
    <s v="2.6.2 - MOBILIARIO Y EQUIPO DE AUDIO, AUDIOVISUAL, RECREATIVO Y EDUCACIONAL"/>
    <s v="N"/>
    <s v="00 - N/A"/>
    <s v="10 - FONDO GENERAL"/>
    <s v="(en blanco)"/>
    <s v="99 - MULTIPROVINCIAL"/>
    <n v="0"/>
    <n v="46188.47"/>
  </r>
  <r>
    <s v="2024"/>
    <x v="0"/>
    <x v="0"/>
    <x v="1"/>
    <x v="7"/>
    <s v="2 - Poder Ejecutivo"/>
    <s v="0206 - MINISTERIO DE EDUCACIÓN"/>
    <s v="0001 - MINISTERIO DE EDUCACION"/>
    <s v="4 - SERVICIOS SOCIALES"/>
    <s v="4.4 - Educación"/>
    <s v="4.4.06 - Educación técnica"/>
    <s v="2.6 - BIENES MUEBLES, INMUEBLES E INTANGIBLES"/>
    <s v="2.6.3 - EQUIPO E INSTRUMENTAL, CIENTÍFICO Y LABORATORIO"/>
    <s v="N"/>
    <s v="00 - N/A"/>
    <s v="10 - FONDO GENERAL"/>
    <s v="(en blanco)"/>
    <s v="99 - MULTIPROVINCIAL"/>
    <n v="0"/>
    <n v="2427403.34"/>
  </r>
  <r>
    <s v="2024"/>
    <x v="0"/>
    <x v="0"/>
    <x v="1"/>
    <x v="7"/>
    <s v="2 - Poder Ejecutivo"/>
    <s v="0206 - MINISTERIO DE EDUCACIÓN"/>
    <s v="0001 - MINISTERIO DE EDUCACION"/>
    <s v="4 - SERVICIOS SOCIALES"/>
    <s v="4.4 - Educación"/>
    <s v="4.4.06 - Educación técnica"/>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s v="4 - SERVICIOS SOCIALES"/>
    <s v="4.4 - Educación"/>
    <s v="4.4.06 - Educación técnica"/>
    <s v="2.6 - BIENES MUEBLES, INMUEBLES E INTANGIBLES"/>
    <s v="2.6.5 - MAQUINARIA, OTROS EQUIPOS Y HERRAMIENTAS"/>
    <s v="N"/>
    <s v="00 - N/A"/>
    <s v="10 - FONDO GENERAL"/>
    <s v="(en blanco)"/>
    <s v="99 - MULTIPROVINCIAL"/>
    <n v="267294"/>
    <n v="2015078.4600000004"/>
  </r>
  <r>
    <s v="2024"/>
    <x v="0"/>
    <x v="0"/>
    <x v="1"/>
    <x v="7"/>
    <s v="2 - Poder Ejecutivo"/>
    <s v="0206 - MINISTERIO DE EDUCACIÓN"/>
    <s v="0001 - MINISTERIO DE EDUCACION"/>
    <s v="4 - SERVICIOS SOCIALES"/>
    <s v="4.4 - Educación"/>
    <s v="4.4.06 - Educación técnica"/>
    <s v="2.6 - BIENES MUEBLES, INMUEBLES E INTANGIBLES"/>
    <s v="2.6.6 - EQUIPOS DE DEFENSA Y SEGURIDAD"/>
    <s v="N"/>
    <s v="00 - N/A"/>
    <s v="10 - FONDO GENERAL"/>
    <s v="(en blanco)"/>
    <s v="99 - MULTIPROVINCIAL"/>
    <n v="0"/>
    <n v="12664.369999999999"/>
  </r>
  <r>
    <s v="2024"/>
    <x v="0"/>
    <x v="0"/>
    <x v="1"/>
    <x v="7"/>
    <s v="2 - Poder Ejecutivo"/>
    <s v="0206 - MINISTERIO DE EDUCACIÓN"/>
    <s v="0001 - MINISTERIO DE EDUCACION"/>
    <s v="4 - SERVICIOS SOCIALES"/>
    <s v="4.4 - Educación"/>
    <s v="4.4.06 - Educación técnica"/>
    <s v="2.6 - BIENES MUEBLES, INMUEBLES E INTANGIBLES"/>
    <s v="2.6.8 - BIENES INTANGIBLES"/>
    <s v="N"/>
    <s v="00 - N/A"/>
    <s v="10 - FONDO GENERAL"/>
    <s v="(en blanco)"/>
    <s v="99 - MULTIPROVINCIAL"/>
    <n v="0"/>
    <n v="1901753.4700000002"/>
  </r>
  <r>
    <s v="2024"/>
    <x v="0"/>
    <x v="0"/>
    <x v="1"/>
    <x v="7"/>
    <s v="2 - Poder Ejecutivo"/>
    <s v="0206 - MINISTERIO DE EDUCACIÓN"/>
    <s v="0001 - MINISTERIO DE EDUCACION"/>
    <s v="4 - SERVICIOS SOCIALES"/>
    <s v="4.4 - Educación"/>
    <s v="4.4.06 - Educación técnica"/>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s v="4 - SERVICIOS SOCIALES"/>
    <s v="4.4 - Educación"/>
    <s v="4.4.07 - Educación vocacional"/>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s v="4 - SERVICIOS SOCIALES"/>
    <s v="4.4 - Educación"/>
    <s v="4.4.07 - Educación vocacional"/>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s v="4 - SERVICIOS SOCIALES"/>
    <s v="4.4 - Educación"/>
    <s v="4.4.07 - Educación vocacional"/>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s v="4 - SERVICIOS SOCIALES"/>
    <s v="4.4 - Educación"/>
    <s v="4.4.07 - Educación vocacional"/>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1 - MOBILIARIO Y EQUIPO"/>
    <s v="N"/>
    <s v="00 - N/A"/>
    <s v="10 - FONDO GENERAL"/>
    <s v="(en blanco)"/>
    <s v="99 - MULTIPROVINCIAL"/>
    <n v="7261306532"/>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5 - MAQUINARIA, OTROS EQUIPOS Y HERRAMIENTAS"/>
    <s v="N"/>
    <s v="00 - N/A"/>
    <s v="10 - FONDO GENERAL"/>
    <s v="(en blanco)"/>
    <s v="99 - MULTIPROVINCIAL"/>
    <n v="4313548643"/>
    <n v="185320.18"/>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s v="4 - SERVICIOS SOCIALES"/>
    <s v="4.4 - Educación"/>
    <s v="4.4.99 - Planificación, gestión y supervisión de la educación"/>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s v="4 - SERVICIOS SOCIALES"/>
    <s v="4.4 - Educación"/>
    <s v="4.4.99 - Planificación, gestión y supervisión de la educación"/>
    <s v="2.7 - OBRAS"/>
    <s v="2.7.1 - OBRAS EN EDIFICACIONES"/>
    <s v="N"/>
    <s v="00 - N/A"/>
    <s v="10 - FONDO GENERAL"/>
    <s v="(en blanco)"/>
    <s v="99 - MULTIPROVINCIAL"/>
    <n v="566759670"/>
    <n v="240273515.01999998"/>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s v="4 - SERVICIOS SOCIALES"/>
    <s v="4.4 - Educación"/>
    <s v="4.4.99 - Planificación, gestión y supervisión de la educación"/>
    <s v="2.7 - OBRAS"/>
    <s v="2.7.1 - OBRAS EN EDIFICACIONES"/>
    <s v="N"/>
    <s v="00 - N/A"/>
    <s v="10 - FONDO GENERAL"/>
    <s v="(en blanco)"/>
    <s v="99 - MULTIPROVINCIAL"/>
    <n v="748654023"/>
    <n v="0"/>
  </r>
  <r>
    <s v="2024"/>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s v="4 - SERVICIOS SOCIALES"/>
    <s v="4.4 - Educación"/>
    <s v="4.4.98 - Investigación y desarrollo relacionados con la educación"/>
    <s v="2.7 - OBRAS"/>
    <s v="2.7.1 - OBRAS EN EDIFICACIONES"/>
    <s v="N"/>
    <s v="00 - N/A"/>
    <s v="10 - FONDO GENERAL"/>
    <s v="(en blanco)"/>
    <s v="99 - MULTIPROVINCIAL"/>
    <n v="0"/>
    <n v="0"/>
  </r>
  <r>
    <s v="2024"/>
    <x v="0"/>
    <x v="0"/>
    <x v="1"/>
    <x v="7"/>
    <s v="2 - Poder Ejecutivo"/>
    <s v="0206 - MINISTERIO DE EDUCACIÓN"/>
    <s v="0005 - INSTITUTO NACIONAL DE BIENESTAR MAGISTERIAL"/>
    <s v="4 - SERVICIOS SOCIALES"/>
    <s v="4.4 - Educación"/>
    <s v="4.4.99 - Planificación, gestión y supervisión de la educación"/>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s v="4 - SERVICIOS SOCIALES"/>
    <s v="4.4 - Educación"/>
    <s v="4.4.98 - Investigación y desarrollo relacionados con la educación"/>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1 - MOBILIARIO Y EQUIPO"/>
    <s v="N"/>
    <s v="00 - N/A"/>
    <s v="10 - FONDO GENERAL"/>
    <s v="(en blanco)"/>
    <s v="99 - MULTIPROVINCIAL"/>
    <n v="66785232"/>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2 - MOBILIARIO Y EQUIPO DE AUDIO, AUDIOVISUAL, RECREATIVO Y EDUCACIONAL"/>
    <s v="N"/>
    <s v="00 - N/A"/>
    <s v="10 - FONDO GENERAL"/>
    <s v="(en blanco)"/>
    <s v="99 - MULTIPROVINCIAL"/>
    <n v="2012326"/>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5 - MAQUINARIA, OTROS EQUIPOS Y HERRAMIENTAS"/>
    <s v="N"/>
    <s v="00 - N/A"/>
    <s v="10 - FONDO GENERAL"/>
    <s v="(en blanco)"/>
    <s v="99 - MULTIPROVINCIAL"/>
    <n v="7531000"/>
    <n v="165200"/>
  </r>
  <r>
    <s v="2024"/>
    <x v="0"/>
    <x v="0"/>
    <x v="1"/>
    <x v="7"/>
    <s v="2 - Poder Ejecutivo"/>
    <s v="0206 - MINISTERIO DE EDUCACIÓN"/>
    <s v="0008 - INSTITUTO SUPERIOR DE FORMACIÓN DOCENTE  SALOME UREÑA"/>
    <s v="4 - SERVICIOS SOCIALES"/>
    <s v="4.4 - Educación"/>
    <s v="4.4.04 - Educación superior"/>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s v="4 - SERVICIOS SOCIALES"/>
    <s v="4.4 - Educación"/>
    <s v="4.4.04 - Educación superior"/>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s v="4 - SERVICIOS SOCIALES"/>
    <s v="4.4 - Educación"/>
    <s v="4.4.04 - Educación superior"/>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48717091"/>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5 - MAQUINARIA, OTROS EQUIPOS Y HERRAMIENTAS"/>
    <s v="N"/>
    <s v="00 - N/A"/>
    <s v="10 - FONDO GENERAL"/>
    <s v="(en blanco)"/>
    <s v="99 - MULTIPROVINCIAL"/>
    <n v="36440364"/>
    <n v="61813"/>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7 - ACTIVOS BIOLÓGICOS"/>
    <s v="N"/>
    <s v="00 - N/A"/>
    <s v="10 - FONDO GENERAL"/>
    <s v="(en blanco)"/>
    <s v="99 - MULTIPROVINCIAL"/>
    <n v="0"/>
    <n v="0"/>
  </r>
  <r>
    <s v="2024"/>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s v="4 - SERVICIOS SOCIALES"/>
    <s v="4.4 - Educación"/>
    <s v="4.4.99 - Planificación, gestión y supervisión de la educación"/>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s v="4 - SERVICIOS SOCIALES"/>
    <s v="4.2 - Salud"/>
    <s v="4.2.03 - Servicios de la salud pública y prevención de la salud"/>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s v="4 - SERVICIOS SOCIALES"/>
    <s v="4.2 - Salud"/>
    <s v="4.2.98 - Investigación y desarrollo relacionados con la salud"/>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s v="4 - SERVICIOS SOCIALES"/>
    <s v="4.2 - Salud"/>
    <s v="4.2.98 - Investigación y desarrollo relacionados con la salud"/>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s v="4 - SERVICIOS SOCIALES"/>
    <s v="4.2 - Salud"/>
    <s v="4.2.98 - Investigación y desarrollo relacionados con la salud"/>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s v="4 - SERVICIOS SOCIALES"/>
    <s v="4.2 - Salud"/>
    <s v="4.2.99 - Planificación, gestión y supervisión de la salud"/>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1 - MOBILIARIO Y EQUIPO"/>
    <s v="S"/>
    <s v="00 - N/A"/>
    <s v="10 - FONDO GENERAL"/>
    <s v="(en blanco)"/>
    <s v="99 - MULTIPROVINCIAL"/>
    <n v="4253100"/>
    <n v="0"/>
  </r>
  <r>
    <s v="2024"/>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s v="4 - SERVICIOS SOCIALES"/>
    <s v="4.2 - Salud"/>
    <s v="4.2.99 - Planificación, gestión y supervisión de la salud"/>
    <s v="2.6 - BIENES MUEBLES, INMUEBLES E INTANGIBLES"/>
    <s v="2.6.1 - MOBILIARIO Y EQUIPO"/>
    <s v="N"/>
    <s v="00 - N/A"/>
    <s v="10 - FONDO GENERAL"/>
    <s v="(en blanco)"/>
    <s v="99 - MULTIPROVINCIAL"/>
    <n v="2247363"/>
    <n v="90244.63"/>
  </r>
  <r>
    <s v="2024"/>
    <x v="0"/>
    <x v="0"/>
    <x v="1"/>
    <x v="7"/>
    <s v="2 - Poder Ejecutivo"/>
    <s v="0207 - MINISTERIO DE SALUD PÚBLICA Y ASISTENCIA SOCIAL"/>
    <s v="0007 - CONSEJO NACIONAL PARA EL VIH SIDA"/>
    <s v="4 - SERVICIOS SOCIALES"/>
    <s v="4.2 - Salud"/>
    <s v="4.2.99 - Planificación, gestión y supervisión de la salud"/>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s v="4 - SERVICIOS SOCIALES"/>
    <s v="4.2 - Salud"/>
    <s v="4.2.99 - Planificación, gestión y supervisión de la salud"/>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1 - MOBILIARIO Y EQUIPO"/>
    <s v="N"/>
    <s v="00 - N/A"/>
    <s v="70 - DONACION EXTERNA"/>
    <s v="(en blanco)"/>
    <s v="99 - MULTIPROVINCIAL"/>
    <n v="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3 - EQUIPO E INSTRUMENTAL, CIENTÍFICO Y LABORATORIO"/>
    <s v="N"/>
    <s v="00 - N/A"/>
    <s v="70 - DONACION EXTERNA"/>
    <s v="(en blanco)"/>
    <s v="99 - MULTIPROVINCIAL"/>
    <n v="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4 - VEHÍCULOS Y EQUIPO DE TRANSPORTE, TRACCIÓN Y ELEVACIÓN"/>
    <s v="N"/>
    <s v="00 - N/A"/>
    <s v="70 - DONACION EXTERNA"/>
    <s v="(en blanco)"/>
    <s v="99 - MULTIPROVINCIAL"/>
    <n v="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5 - MAQUINARIA, OTROS EQUIPOS Y HERRAMIENTAS"/>
    <s v="N"/>
    <s v="00 - N/A"/>
    <s v="10 - FONDO GENERAL"/>
    <s v="(en blanco)"/>
    <s v="99 - MULTIPROVINCIAL"/>
    <n v="1413727"/>
    <n v="571305.03"/>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5 - MAQUINARIA, OTROS EQUIPOS Y HERRAMIENTAS"/>
    <s v="N"/>
    <s v="00 - N/A"/>
    <s v="70 - DONACION EXTERNA"/>
    <s v="(en blanco)"/>
    <s v="99 - MULTIPROVINCIAL"/>
    <n v="0"/>
    <n v="0"/>
  </r>
  <r>
    <s v="2024"/>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6 - EQUIPOS DE DEFENSA Y SEGURIDAD"/>
    <s v="N"/>
    <s v="00 - N/A"/>
    <s v="10 - FONDO GENERAL"/>
    <s v="(en blanco)"/>
    <s v="99 - MULTIPROVINCIAL"/>
    <n v="0"/>
    <n v="0"/>
  </r>
  <r>
    <s v="2024"/>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0"/>
    <n v="0"/>
  </r>
  <r>
    <s v="2024"/>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500000"/>
    <n v="0"/>
  </r>
  <r>
    <s v="2024"/>
    <x v="0"/>
    <x v="0"/>
    <x v="1"/>
    <x v="7"/>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7 - OBRAS"/>
    <s v="2.7.1 - OBRAS EN EDIFICACIONES"/>
    <s v="N"/>
    <s v="00 - N/A"/>
    <s v="20 - FONDOS CON DESTINO ESPECÍFICO"/>
    <s v="(en blanco)"/>
    <s v="99 - MULTIPROVINCIAL"/>
    <n v="6000000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296500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99 - MULTIPROVINCIAL"/>
    <n v="8650000"/>
    <n v="343315.15"/>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99 - MULTIPROVINCIAL"/>
    <n v="860000"/>
    <n v="49088"/>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99 - MULTIPROVINCIAL"/>
    <n v="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6 - EQUIPOS DE DEFENSA Y SEGURIDAD"/>
    <s v="N"/>
    <s v="00 - N/A"/>
    <s v="10 - FONDO GENERAL"/>
    <s v="(en blanco)"/>
    <s v="99 - MULTIPROVINCIAL"/>
    <n v="0"/>
    <n v="0"/>
  </r>
  <r>
    <s v="2024"/>
    <x v="0"/>
    <x v="0"/>
    <x v="1"/>
    <x v="7"/>
    <s v="2 - Poder Ejecutivo"/>
    <s v="0209 - MINISTERIO DE TRABAJO"/>
    <s v="0001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s v="2 - SERVICIOS ECONÓMICOS"/>
    <s v="2.1 - Asuntos económicos, comerciales y laborales"/>
    <s v="2.1.02 - Asuntos laborales generales"/>
    <s v="2.7 - OBRAS"/>
    <s v="2.7.1 - OBRAS EN EDIFICACIONES"/>
    <s v="N"/>
    <s v="00 - N/A"/>
    <s v="70 - DONACION EXTERNA"/>
    <s v="(en blanco)"/>
    <s v="99 - MULTIPROVINCIAL"/>
    <n v="2884525"/>
    <n v="0"/>
  </r>
  <r>
    <s v="2024"/>
    <x v="0"/>
    <x v="0"/>
    <x v="1"/>
    <x v="7"/>
    <s v="2 - Poder Ejecutivo"/>
    <s v="0209 - MINISTERIO DE TRABAJO"/>
    <s v="0001 - MINISTERIO DE TRABAJO"/>
    <s v="4 - SERVICIOS SOCIALES"/>
    <s v="4.5 - Protección social"/>
    <s v="4.5.06 - Desempleo"/>
    <s v="2.6 - BIENES MUEBLES, INMUEBLES E INTANGIBLES"/>
    <s v="2.6.1 - MOBILIARIO Y EQUIPO"/>
    <s v="S"/>
    <s v="00 - N/A"/>
    <s v="60 - CREDITO EXTERNO"/>
    <s v="(en blanco)"/>
    <s v="25 - SANTIAGO"/>
    <n v="3434250"/>
    <n v="0"/>
  </r>
  <r>
    <s v="2024"/>
    <x v="0"/>
    <x v="0"/>
    <x v="1"/>
    <x v="7"/>
    <s v="2 - Poder Ejecutivo"/>
    <s v="0209 - MINISTERIO DE TRABAJO"/>
    <s v="0001 - MINISTERIO DE TRABAJO"/>
    <s v="4 - SERVICIOS SOCIALES"/>
    <s v="4.5 - Protección social"/>
    <s v="4.5.06 - Desempleo"/>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20300000"/>
    <n v="4000000"/>
  </r>
  <r>
    <s v="2024"/>
    <x v="0"/>
    <x v="0"/>
    <x v="1"/>
    <x v="7"/>
    <s v="2 - Poder Ejecutivo"/>
    <s v="0210 - MINISTERIO DE AGRICULTURA"/>
    <s v="0001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N"/>
    <s v="00 - N/A"/>
    <s v="10 - FONDO GENERAL"/>
    <s v="(en blanco)"/>
    <s v="99 - MULTIPROVINCIAL"/>
    <n v="289000000"/>
    <n v="42869696.5"/>
  </r>
  <r>
    <s v="2024"/>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s v="2 - SERVICIOS ECONÓMICOS"/>
    <s v="2.2 - Agropecuaria, caza, pesca y silvicultura"/>
    <s v="2.2.01 - Agropecuaria"/>
    <s v="2.7 - OBRAS"/>
    <s v="2.7.1 - OBRAS EN EDIFICACIONES"/>
    <s v="N"/>
    <s v="00 - N/A"/>
    <s v="10 - FONDO GENERAL"/>
    <s v="(en blanco)"/>
    <s v="99 - MULTIPROVINCIAL"/>
    <n v="4500000"/>
    <n v="0"/>
  </r>
  <r>
    <s v="2024"/>
    <x v="0"/>
    <x v="0"/>
    <x v="1"/>
    <x v="7"/>
    <s v="2 - Poder Ejecutivo"/>
    <s v="0210 - MINISTERIO DE AGRICULTURA"/>
    <s v="0001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s v="2 - SERVICIOS ECONÓMICOS"/>
    <s v="2.2 - Agropecuaria, caza, pesca y silvicultura"/>
    <s v="2.2.04 - Conservación, ampliación y explotación racionalizada de reservas forestales."/>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s v="2 - SERVICIOS ECONÓMICOS"/>
    <s v="2.2 - Agropecuaria, caza, pesca y silvicultura"/>
    <s v="2.2.04 - Conservación, ampliación y explotación racionalizada de reservas forestales."/>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s v="2 - SERVICIOS ECONÓMICOS"/>
    <s v="2.2 - Agropecuaria, caza, pesca y silvicultura"/>
    <s v="2.2.04 - Conservación, ampliación y explotación racionalizada de reservas forestales."/>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s v="2 - SERVICIOS ECONÓMICOS"/>
    <s v="2.2 - Agropecuaria, caza, pesca y silvicultura"/>
    <s v="2.2.99 - Planificación, gestión y supervisión agropecuaria, caza, pesca y silvicultura"/>
    <s v="2.7 - OBRAS"/>
    <s v="2.7.1 - OBRAS EN EDIFICACIONES"/>
    <s v="N"/>
    <s v="00 - N/A"/>
    <s v="10 - FONDO GENERAL"/>
    <s v="(en blanco)"/>
    <s v="99 - MULTIPROVINCIAL"/>
    <n v="22000000"/>
    <n v="0"/>
  </r>
  <r>
    <s v="2024"/>
    <x v="0"/>
    <x v="0"/>
    <x v="1"/>
    <x v="7"/>
    <s v="2 - Poder Ejecutivo"/>
    <s v="0210 - MINISTERIO DE AGRICULTURA"/>
    <s v="0001 - MINISTERIO DE AGRICULTURA"/>
    <s v="2 - SERVICIOS ECONÓMICOS"/>
    <s v="2.6 - Transporte"/>
    <s v="2.6.01 - Transporte por carretera"/>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s v="2 - SERVICIOS ECONÓMICOS"/>
    <s v="2.6 - Transporte"/>
    <s v="2.6.01 - Transporte por carretera"/>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s v="4 - SERVICIOS SOCIALES"/>
    <s v="4.1 - Vivienda y servicios comunitarios"/>
    <s v="4.1.03 - Abastecimiento de agua potable"/>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s v="4 - SERVICIOS SOCIALES"/>
    <s v="4.1 - Vivienda y servicios comunitarios"/>
    <s v="4.1.03 - Abastecimiento de agua potable"/>
    <s v="2.7 - OBRAS"/>
    <s v="2.7.1 - OBRAS EN EDIFICACIONES"/>
    <s v="N"/>
    <s v="00 - N/A"/>
    <s v="10 - FONDO GENERAL"/>
    <s v="(en blanco)"/>
    <s v="99 - MULTIPROVINCIAL"/>
    <n v="400000"/>
    <n v="0"/>
  </r>
  <r>
    <s v="2024"/>
    <x v="0"/>
    <x v="0"/>
    <x v="1"/>
    <x v="7"/>
    <s v="2 - Poder Ejecutivo"/>
    <s v="0210 - MINISTERIO DE AGRICULTURA"/>
    <s v="0001 - MINISTERIO DE AGRICULTURA"/>
    <s v="4 - SERVICIOS SOCIALES"/>
    <s v="4.4 - Educación"/>
    <s v="4.4.06 - Educación técnica"/>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s v="4 - SERVICIOS SOCIALES"/>
    <s v="4.4 - Educación"/>
    <s v="4.4.06 - Educación técnica"/>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s v="4 - SERVICIOS SOCIALES"/>
    <s v="4.4 - Educación"/>
    <s v="4.4.06 - Educación técnica"/>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s v="4 - SERVICIOS SOCIALES"/>
    <s v="4.4 - Educación"/>
    <s v="4.4.06 - Educación técnica"/>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s v="4 - SERVICIOS SOCIALES"/>
    <s v="4.4 - Educación"/>
    <s v="4.4.06 - Educación técnica"/>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s v="4 - SERVICIOS SOCIALES"/>
    <s v="4.6 - Equidad de género"/>
    <s v="4.6.01 - Acciones focalizada en mujeres"/>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s v="4 - SERVICIOS SOCIALES"/>
    <s v="4.6 - Equidad de género"/>
    <s v="4.6.01 - Acciones focalizada en mujeres"/>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5 - MAQUINARIA, OTROS EQUIPOS Y HERRAMIENTAS"/>
    <s v="N"/>
    <s v="00 - N/A"/>
    <s v="10 - FONDO GENERAL"/>
    <s v="(en blanco)"/>
    <s v="99 - MULTIPROVINCIAL"/>
    <n v="280000"/>
    <n v="2800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s v="2 - SERVICIOS ECONÓMICOS"/>
    <s v="2.3 - Riego"/>
    <s v="2.3.01 - Riego"/>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s v="2 - SERVICIOS ECONÓMICOS"/>
    <s v="2.2 - Agropecuaria, caza, pesca y silvicultura"/>
    <s v="2.2.01 - Agropecuaria"/>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s v="2 - SERVICIOS ECONÓMICOS"/>
    <s v="2.2 - Agropecuaria, caza, pesca y silvicultura"/>
    <s v="2.2.01 - Agropecuaria"/>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s v="1 - SERVICIOS  GENERALES"/>
    <s v="1.1 - Administración general"/>
    <s v="1.1.02 - Gestión administrativa, financiera, fiscal, económica y planificación"/>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1 - MOBILIARIO Y EQUIPO"/>
    <s v="N"/>
    <s v="00 - N/A"/>
    <s v="10 - FONDO GENERAL"/>
    <s v="(en blanco)"/>
    <s v="99 - MULTIPROVINCIAL"/>
    <n v="20000000"/>
    <n v="13183613.57"/>
  </r>
  <r>
    <s v="2024"/>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5 - MAQUINARIA, OTROS EQUIPOS Y HERRAMIENTAS"/>
    <s v="N"/>
    <s v="00 - N/A"/>
    <s v="10 - FONDO GENERAL"/>
    <s v="(en blanco)"/>
    <s v="99 - MULTIPROVINCIAL"/>
    <n v="33000000"/>
    <n v="1759999.74"/>
  </r>
  <r>
    <s v="2024"/>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8 - BIENES INTANGIBLES"/>
    <s v="N"/>
    <s v="00 - N/A"/>
    <s v="10 - FONDO GENERAL"/>
    <s v="(en blanco)"/>
    <s v="99 - MULTIPROVINCIAL"/>
    <n v="5000000"/>
    <n v="5681958.1899999995"/>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1 - MOBILIARIO Y EQUIPO"/>
    <s v="N"/>
    <s v="00 - N/A"/>
    <s v="20 - FONDOS CON DESTINO ESPECÍFICO"/>
    <s v="(en blanco)"/>
    <s v="99 - MULTIPROVINCIAL"/>
    <n v="21050000"/>
    <n v="419499.85"/>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5 - MAQUINARIA, OTROS EQUIPOS Y HERRAMIENTAS"/>
    <s v="N"/>
    <s v="00 - N/A"/>
    <s v="20 - FONDOS CON DESTINO ESPECÍFICO"/>
    <s v="(en blanco)"/>
    <s v="99 - MULTIPROVINCIAL"/>
    <n v="47000000"/>
    <n v="15280378.189999999"/>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8 - BIENES INTANGIBLES"/>
    <s v="N"/>
    <s v="00 - N/A"/>
    <s v="20 - FONDOS CON DESTINO ESPECÍFICO"/>
    <s v="(en blanco)"/>
    <s v="99 - MULTIPROVINCIAL"/>
    <n v="0"/>
    <n v="31917422.34"/>
  </r>
  <r>
    <s v="2024"/>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5 - MAQUINARIA, OTROS EQUIPOS Y HERRAMIENTAS"/>
    <s v="N"/>
    <s v="00 - N/A"/>
    <s v="10 - FONDO GENERAL"/>
    <s v="(en blanco)"/>
    <s v="99 - MULTIPROVINCIAL"/>
    <n v="14100000"/>
    <n v="694917.26"/>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s v="2 - SERVICIOS ECONÓMICOS"/>
    <s v="2.6 - Transporte"/>
    <s v="2.6.03 - Transporte por ferrocarril"/>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s v="1 - SERVICIOS  GENERALES"/>
    <s v="1.3 - Defensa nacional"/>
    <s v="1.3.06 - Reducción del riesgo de desastres no climáticos"/>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s v="1 - SERVICIOS  GENERALES"/>
    <s v="1.3 - Defensa nacional"/>
    <s v="1.3.06 - Reducción del riesgo de desastres no climáticos"/>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s v="1 - SERVICIOS  GENERALES"/>
    <s v="1.3 - Defensa nacional"/>
    <s v="1.3.06 - Reducción del riesgo de desastres no climáticos"/>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s v="1 - SERVICIOS  GENERALES"/>
    <s v="1.3 - Defensa nacional"/>
    <s v="1.3.06 - Reducción del riesgo de desastres no climáticos"/>
    <s v="2.6 - BIENES MUEBLES, INMUEBLES E INTANGIBLES"/>
    <s v="2.6.5 - MAQUINARIA, OTROS EQUIPOS Y HERRAMIENTAS"/>
    <s v="N"/>
    <s v="00 - N/A"/>
    <s v="10 - FONDO GENERAL"/>
    <s v="(en blanco)"/>
    <s v="99 - MULTIPROVINCIAL"/>
    <n v="5500000"/>
    <n v="0"/>
  </r>
  <r>
    <s v="2024"/>
    <x v="0"/>
    <x v="0"/>
    <x v="1"/>
    <x v="7"/>
    <s v="2 - Poder Ejecutivo"/>
    <s v="0211 - MINISTERIO DE OBRAS PÚBLICAS Y COMUNICACIONES"/>
    <s v="0006 - OFICINA NAC. DE EVALUACIÓN SÍSMICA Y VULNERABILIDAD DE INFRAESTRUCTURA"/>
    <s v="1 - SERVICIOS  GENERALES"/>
    <s v="1.3 - Defensa nacional"/>
    <s v="1.3.06 - Reducción del riesgo de desastres no climáticos"/>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3 - EQUIPO E INSTRUMENTAL, CIENTÍFICO Y LABORATORIO"/>
    <s v="N"/>
    <s v="00 - N/A"/>
    <s v="10 - FONDO GENERAL"/>
    <s v="(en blanco)"/>
    <s v="99 - MULTIPROVINCIAL"/>
    <n v="4800000"/>
    <n v="512692.3"/>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s v="2 - SERVICIOS ECONÓMICOS"/>
    <s v="2.1 - Asuntos económicos, comerciales y laborales"/>
    <s v="2.1.01 - Asuntos económicos y regulación del comercio"/>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s v="2 - SERVICIOS ECONÓMICOS"/>
    <s v="2.6 - Transporte"/>
    <s v="2.6.04 - Transporte aéreo"/>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s v="2 - SERVICIOS ECONÓMICOS"/>
    <s v="2.4 - Energía y combustible"/>
    <s v="2.4.03 - Combustible"/>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1 - MOBILIARIO Y EQUIPO"/>
    <s v="N"/>
    <s v="00 - N/A"/>
    <s v="10 - FONDO GENERAL"/>
    <s v="(en blanco)"/>
    <s v="99 - MULTIPROVINCIAL"/>
    <n v="1385000"/>
    <n v="196485.93"/>
  </r>
  <r>
    <s v="2024"/>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10000"/>
    <n v="0"/>
  </r>
  <r>
    <s v="2024"/>
    <x v="0"/>
    <x v="0"/>
    <x v="1"/>
    <x v="7"/>
    <s v="2 - Poder Ejecutivo"/>
    <s v="0213 - MINISTERIO DE TURISMO"/>
    <s v="0001 - MINISTERIO DE TURISMO"/>
    <s v="2 - SERVICIOS ECONÓMICOS"/>
    <s v="2.9 - Otros servicios económicos"/>
    <s v="2.9.03 - Turismo"/>
    <s v="2.6 - BIENES MUEBLES, INMUEBLES E INTANGIBLES"/>
    <s v="2.6.1 - MOBILIARIO Y EQUIPO"/>
    <s v="N"/>
    <s v="00 - N/A"/>
    <s v="10 - FONDO GENERAL"/>
    <s v="(en blanco)"/>
    <s v="99 - MULTIPROVINCIAL"/>
    <n v="39703891"/>
    <n v="50758.69"/>
  </r>
  <r>
    <s v="2024"/>
    <x v="0"/>
    <x v="0"/>
    <x v="1"/>
    <x v="7"/>
    <s v="2 - Poder Ejecutivo"/>
    <s v="0213 - MINISTERIO DE TURISMO"/>
    <s v="0001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s v="2 - SERVICIOS ECONÓMICOS"/>
    <s v="2.9 - Otros servicios económicos"/>
    <s v="2.9.03 - Turismo"/>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s v="2 - SERVICIOS ECONÓMICOS"/>
    <s v="2.9 - Otros servicios económicos"/>
    <s v="2.9.03 - Turismo"/>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s v="2 - SERVICIOS ECONÓMICOS"/>
    <s v="2.9 - Otros servicios económicos"/>
    <s v="2.9.03 - Turismo"/>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s v="1 - SERVICIOS  GENERALES"/>
    <s v="1.1 - Administración general"/>
    <s v="1.1.02 - Gestión administrativa, financiera, fiscal, económica y planificación"/>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N"/>
    <s v="00 - N/A"/>
    <s v="20 - FONDOS CON DESTINO ESPECÍFICO"/>
    <s v="(en blanco)"/>
    <s v="99 - MULTIPROVINCIAL"/>
    <n v="9500000"/>
    <n v="606756"/>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5 - MAQUINARIA, OTROS EQUIPOS Y HERRAMIENTAS"/>
    <s v="N"/>
    <s v="00 - N/A"/>
    <s v="20 - FONDOS CON DESTINO ESPECÍFICO"/>
    <s v="(en blanco)"/>
    <s v="99 - MULTIPROVINCIAL"/>
    <n v="2000000"/>
    <n v="35640.01"/>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s v="2 - SERVICIOS ECONÓMICOS"/>
    <s v="2.9 - Otros servicios económicos"/>
    <s v="2.9.03 - Turismo"/>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s v="3 - PROTECCIÓN DEL MEDIO AMBIENTE"/>
    <s v="3.1 - Protección del aire, agua y suelo"/>
    <s v="3.1.03 - Ordenación de aguas residuales, drenaje y alcantarillado"/>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s v="4 - SERVICIOS SOCIALES"/>
    <s v="4.1 - Vivienda y servicios comunitarios"/>
    <s v="4.1.02 - Desarrollo comunitario"/>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s v="4 - SERVICIOS SOCIALES"/>
    <s v="4.1 - Vivienda y servicios comunitarios"/>
    <s v="4.1.02 - Desarrollo comunitario"/>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1 - MOBILIARIO Y EQUIPO"/>
    <s v="N"/>
    <s v="00 - N/A"/>
    <s v="20 - FONDOS CON DESTINO ESPECÍFICO"/>
    <s v="(en blanco)"/>
    <s v="99 - MULTIPROVINCIAL"/>
    <n v="13126539"/>
    <n v="553251.91"/>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3 - EQUIPO E INSTRUMENTAL, CIENTÍFICO Y LABORATORIO"/>
    <s v="N"/>
    <s v="00 - N/A"/>
    <s v="20 - FONDOS CON DESTINO ESPECÍFICO"/>
    <s v="(en blanco)"/>
    <s v="99 - MULTIPROVINCIAL"/>
    <n v="85000"/>
    <n v="7083.33"/>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4 - VEHÍCULOS Y EQUIPO DE TRANSPORTE, TRACCIÓN Y ELEVACIÓN"/>
    <s v="N"/>
    <s v="00 - N/A"/>
    <s v="20 - FONDOS CON DESTINO ESPECÍFICO"/>
    <s v="(en blanco)"/>
    <s v="99 - MULTIPROVINCIAL"/>
    <n v="800000"/>
    <n v="1862.7"/>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5 - MAQUINARIA, OTROS EQUIPOS Y HERRAMIENTAS"/>
    <s v="N"/>
    <s v="00 - N/A"/>
    <s v="20 - FONDOS CON DESTINO ESPECÍFICO"/>
    <s v="(en blanco)"/>
    <s v="99 - MULTIPROVINCIAL"/>
    <n v="2011000"/>
    <n v="0"/>
  </r>
  <r>
    <s v="2024"/>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2550000"/>
    <n v="0"/>
  </r>
  <r>
    <s v="2024"/>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1 - MOBILIARIO Y EQUIPO"/>
    <s v="N"/>
    <s v="00 - N/A"/>
    <s v="70 - DONACION EXTERNA"/>
    <s v="(en blanco)"/>
    <s v="99 - MULTIPROVINCIAL"/>
    <n v="0"/>
    <n v="0"/>
  </r>
  <r>
    <s v="2024"/>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s v="1 - SERVICIOS  GENERALES"/>
    <s v="1.1 - Administración general"/>
    <s v="1.1.05 - Gestión de la administración general para transversalizar el enfoque de género"/>
    <s v="2.7 - OBRAS"/>
    <s v="2.7.1 - OBRAS EN EDIFICACIONES"/>
    <s v="N"/>
    <s v="00 - N/A"/>
    <s v="10 - FONDO GENERAL"/>
    <s v="(en blanco)"/>
    <s v="99 - MULTIPROVINCIAL"/>
    <n v="6000000"/>
    <n v="0"/>
  </r>
  <r>
    <s v="2024"/>
    <x v="0"/>
    <x v="0"/>
    <x v="1"/>
    <x v="7"/>
    <s v="2 - Poder Ejecutivo"/>
    <s v="0215 - MINISTERIO DE LA MUJER"/>
    <s v="0001 - MINISTERIO DE LA MUJER"/>
    <s v="1 - SERVICIOS  GENERALES"/>
    <s v="1.1 - Administración general"/>
    <s v="1.1.05 - Gestión de la administración general para transversalizar el enfoque de género"/>
    <s v="2.7 - OBRAS"/>
    <s v="2.7.1 - OBRAS EN EDIFICACIONES"/>
    <s v="N"/>
    <s v="00 - N/A"/>
    <s v="70 - DONACION EXTERNA"/>
    <s v="(en blanco)"/>
    <s v="99 - MULTIPROVINCIAL"/>
    <n v="168632586"/>
    <n v="0"/>
  </r>
  <r>
    <s v="2024"/>
    <x v="0"/>
    <x v="0"/>
    <x v="1"/>
    <x v="7"/>
    <s v="2 - Poder Ejecutivo"/>
    <s v="0215 - MINISTERIO DE LA MUJER"/>
    <s v="0001 - MINISTERIO DE LA MUJER"/>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s v="4 - SERVICIOS SOCIALES"/>
    <s v="4.6 - Equidad de género"/>
    <s v="4.6.03 - Acciones para una cultura de igualdad de género."/>
    <s v="2.6 - BIENES MUEBLES, INMUEBLES E INTANGIBLES"/>
    <s v="2.6.1 - MOBILIARIO Y EQUIPO"/>
    <s v="N"/>
    <s v="00 - N/A"/>
    <s v="10 - FONDO GENERAL"/>
    <s v="(en blanco)"/>
    <s v="99 - MULTIPROVINCIAL"/>
    <n v="71466"/>
    <n v="0"/>
  </r>
  <r>
    <s v="2024"/>
    <x v="0"/>
    <x v="0"/>
    <x v="1"/>
    <x v="7"/>
    <s v="2 - Poder Ejecutivo"/>
    <s v="0215 - MINISTERIO DE LA MUJER"/>
    <s v="0001 - MINISTERIO DE LA MUJER"/>
    <s v="4 - SERVICIOS SOCIALES"/>
    <s v="4.6 - Equidad de género"/>
    <s v="4.6.03 - Acciones para una cultura de igualdad de género."/>
    <s v="2.7 - OBRAS"/>
    <s v="2.7.1 - OBRAS EN EDIFICACIONES"/>
    <s v="N"/>
    <s v="00 - N/A"/>
    <s v="10 - FONDO GENERAL"/>
    <s v="(en blanco)"/>
    <s v="99 - MULTIPROVINCIAL"/>
    <n v="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1 - MOBILIARIO Y EQUIPO"/>
    <s v="N"/>
    <s v="00 - N/A"/>
    <s v="70 - DONACION EXTERNA"/>
    <s v="(en blanco)"/>
    <s v="99 - MULTIPROVINCIAL"/>
    <n v="0"/>
    <n v="2933285"/>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s v="4 - SERVICIOS SOCIALES"/>
    <s v="4.6 - Equidad de género"/>
    <s v="4.6.04 - Acciones de prevención, atención y protección de violencia de género"/>
    <s v="2.7 - OBRAS"/>
    <s v="2.7.1 - OBRAS EN EDIFICACIONES"/>
    <s v="N"/>
    <s v="00 - N/A"/>
    <s v="10 - FONDO GENERAL"/>
    <s v="(en blanco)"/>
    <s v="99 - MULTIPROVINCIAL"/>
    <n v="1809951"/>
    <n v="636090.79"/>
  </r>
  <r>
    <s v="2024"/>
    <x v="0"/>
    <x v="0"/>
    <x v="1"/>
    <x v="7"/>
    <s v="2 - Poder Ejecutivo"/>
    <s v="0215 - MINISTERIO DE LA MUJER"/>
    <s v="0001 - MINISTERIO DE LA MUJER"/>
    <s v="4 - SERVICIOS SOCIALES"/>
    <s v="4.6 - Equidad de género"/>
    <s v="4.6.04 - Acciones de prevención, atención y protección de violencia de género"/>
    <s v="2.7 - OBRAS"/>
    <s v="2.7.1 - OBRAS EN EDIFICACIONES"/>
    <s v="N"/>
    <s v="00 - N/A"/>
    <s v="70 - DONACION EXTERNA"/>
    <s v="(en blanco)"/>
    <s v="99 - MULTIPROVINCIAL"/>
    <n v="0"/>
    <n v="873621.75"/>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7300000"/>
    <n v="0"/>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800000"/>
    <n v="0"/>
  </r>
  <r>
    <s v="2024"/>
    <x v="0"/>
    <x v="0"/>
    <x v="1"/>
    <x v="7"/>
    <s v="2 - Poder Ejecutivo"/>
    <s v="0216 - MINISTERIO DE CULTURA"/>
    <s v="0001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s v="4 - SERVICIOS SOCIALES"/>
    <s v="4.3 - Actividades deportivas, recreativas, culturales y religiosas"/>
    <s v="4.3.03 - Servicios culturales"/>
    <s v="2.7 - OBRAS"/>
    <s v="2.7.1 - OBRAS EN EDIFICACIONES"/>
    <s v="N"/>
    <s v="00 - N/A"/>
    <s v="10 - FONDO GENERAL"/>
    <s v="(en blanco)"/>
    <s v="99 - MULTIPROVINCIAL"/>
    <n v="3000000"/>
    <n v="0"/>
  </r>
  <r>
    <s v="2024"/>
    <x v="0"/>
    <x v="0"/>
    <x v="1"/>
    <x v="7"/>
    <s v="2 - Poder Ejecutivo"/>
    <s v="0216 - MINISTERIO DE CULTURA"/>
    <s v="0002 - ORQUESTA SINFÓNICA NACIONAL"/>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s v="4 - SERVICIOS SOCIALES"/>
    <s v="4.3 - Actividades deportivas, recreativas, culturales y religiosas"/>
    <s v="4.3.03 - Servicios culturale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s v="4 - SERVICIOS SOCIALES"/>
    <s v="4.3 - Actividades deportivas, recreativas, culturales y religiosas"/>
    <s v="4.3.03 - Servicios culturales"/>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r>
  <r>
    <s v="2024"/>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s v="4 - SERVICIOS SOCIALES"/>
    <s v="4.3 - Actividades deportivas, recreativas, culturales y religiosas"/>
    <s v="4.3.03 - Servicios culturales"/>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s v="4 - SERVICIOS SOCIALES"/>
    <s v="4.5 - Protección social"/>
    <s v="4.5.09 - Juventud"/>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s v="4 - SERVICIOS SOCIALES"/>
    <s v="4.5 - Protección social"/>
    <s v="4.5.09 - Juventud"/>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s v="4 - SERVICIOS SOCIALES"/>
    <s v="4.5 - Protección social"/>
    <s v="4.5.09 - Juventud"/>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s v="4 - SERVICIOS SOCIALES"/>
    <s v="4.5 - Protección social"/>
    <s v="4.5.09 - Juventud"/>
    <s v="2.6 - BIENES MUEBLES, INMUEBLES E INTANGIBLES"/>
    <s v="2.6.8 - BIENES INTANGIBLES"/>
    <s v="N"/>
    <s v="00 - N/A"/>
    <s v="10 - FONDO GENERAL"/>
    <s v="(en blanco)"/>
    <s v="99 - MULTIPROVINCIAL"/>
    <n v="740000"/>
    <n v="0"/>
  </r>
  <r>
    <s v="2024"/>
    <x v="0"/>
    <x v="0"/>
    <x v="1"/>
    <x v="7"/>
    <s v="2 - Poder Ejecutivo"/>
    <s v="0217 - MINISTERIO DE LA JUVENTUD"/>
    <s v="0001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4"/>
    <x v="0"/>
    <x v="0"/>
    <x v="1"/>
    <x v="7"/>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1 - SERVICIOS  GENERALES"/>
    <s v="1.1 - Administración general"/>
    <s v="1.1.05 - Gestión de la administración general para transversalizar el enfoque de género"/>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3 - Acceso y participación de los beneficios de la biodiversidad"/>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6 - Economía verde"/>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6 - Economía verde"/>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6 - Economía verde"/>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6 - Economía verde"/>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8 - Gestión de la contaminación"/>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14 - Tratamiento y eliminación de residuos no peligrosos en vertederos"/>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s v="3 - PROTECCIÓN DEL MEDIO AMBIENTE"/>
    <s v="3.3 - Cambio Climático"/>
    <s v="3.3.05 - Reducción del riesgo de desastres climáticos"/>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s v="3 - PROTECCIÓN DEL MEDIO AMBIENTE"/>
    <s v="3.3 - Cambio Climático"/>
    <s v="3.3.99 - Planificación, gestión y supervisión de cambio climático"/>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2 - AZUA"/>
    <n v="49434623"/>
    <n v="1030835.76"/>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3 - BAHORUCO"/>
    <n v="25000000"/>
    <n v="515417.88"/>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4 - BARAHONA"/>
    <n v="25000000"/>
    <n v="515417.88"/>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7 - ELIAS PINA"/>
    <n v="25000000"/>
    <n v="515417.88"/>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10 - INDEPENDENCIA"/>
    <n v="25000000"/>
    <n v="515419.92000000004"/>
  </r>
  <r>
    <s v="2024"/>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22 - SAN JUAN"/>
    <n v="25000000"/>
    <n v="515417.88"/>
  </r>
  <r>
    <s v="2024"/>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s v="4 - SERVICIOS SOCIALES"/>
    <s v="4.4 - Educación"/>
    <s v="4.4.04 - Educación superior"/>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3 - EQUIPO E INSTRUMENTAL, CIENTÍFICO Y LABORATORIO"/>
    <s v="N"/>
    <s v="00 - N/A"/>
    <s v="20 - FONDOS CON DESTINO ESPECÍFICO"/>
    <s v="(en blanco)"/>
    <s v="99 - MULTIPROVINCIAL"/>
    <n v="1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5 - MAQUINARIA, OTROS EQUIPOS Y HERRAMIENTAS"/>
    <s v="N"/>
    <s v="00 - N/A"/>
    <s v="20 - FONDOS CON DESTINO ESPECÍFICO"/>
    <s v="(en blanco)"/>
    <s v="99 - MULTIPROVINCIAL"/>
    <n v="50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s v="4 - SERVICIOS SOCIALES"/>
    <s v="4.4 - Educación"/>
    <s v="4.4.06 - Educación técnica"/>
    <s v="2.7 - OBRAS"/>
    <s v="2.7.1 - OBRAS EN EDIFICACIONES"/>
    <s v="N"/>
    <s v="00 - N/A"/>
    <s v="10 - FONDO GENERAL"/>
    <s v="(en blanco)"/>
    <s v="99 - MULTIPROVINCIAL"/>
    <n v="1690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s v="4 - SERVICIOS SOCIALES"/>
    <s v="4.4 - Educación"/>
    <s v="4.4.04 - Educación superior"/>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s v="4 - SERVICIOS SOCIALES"/>
    <s v="4.4 - Educación"/>
    <s v="4.4.04 - Educación superior"/>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s v="4 - SERVICIOS SOCIALES"/>
    <s v="4.4 - Educación"/>
    <s v="4.4.04 - Educación superior"/>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s v="4 - SERVICIOS SOCIALES"/>
    <s v="4.5 - Protección social"/>
    <s v="4.5.10 - Asistencia social"/>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s v="4 - SERVICIOS SOCIALES"/>
    <s v="4.5 - Protección social"/>
    <s v="4.5.10 - Asistencia social"/>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91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1 - MOBILIARIO Y EQUIPO"/>
    <s v="N"/>
    <s v="00 - N/A"/>
    <s v="10 - FONDO GENERAL"/>
    <s v="(en blanco)"/>
    <s v="99 - MULTIPROVINCIAL"/>
    <n v="0"/>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4 - VEHÍCULOS Y EQUIPO DE TRANSPORTE, TRACCIÓN Y ELEVACIÓN"/>
    <s v="N"/>
    <s v="00 - N/A"/>
    <s v="10 - FONDO GENERAL"/>
    <s v="(en blanco)"/>
    <s v="99 - MULTIPROVINCIAL"/>
    <n v="0"/>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5 - MAQUINARIA, OTROS EQUIPOS Y HERRAMIENTAS"/>
    <s v="N"/>
    <s v="00 - N/A"/>
    <s v="10 - FONDO GENERAL"/>
    <s v="(en blanco)"/>
    <s v="01 - DISTRITO NACIONAL"/>
    <n v="0"/>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5 - MAQUINARIA, OTROS EQUIPOS Y HERRAMIENTAS"/>
    <s v="N"/>
    <s v="00 - N/A"/>
    <s v="10 - FONDO GENERAL"/>
    <s v="(en blanco)"/>
    <s v="99 - MULTIPROVINCIAL"/>
    <n v="0"/>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6 - EQUIPOS DE DEFENSA Y SEGURIDAD"/>
    <s v="N"/>
    <s v="00 - N/A"/>
    <s v="10 - FONDO GENERAL"/>
    <s v="(en blanco)"/>
    <s v="99 - MULTIPROVINCIAL"/>
    <n v="0"/>
    <n v="0"/>
  </r>
  <r>
    <s v="2024"/>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8 - BIENES INTANGIBLES"/>
    <s v="N"/>
    <s v="00 - N/A"/>
    <s v="10 - FONDO GENERAL"/>
    <s v="(en blanco)"/>
    <s v="99 - MULTIPROVINCIAL"/>
    <n v="0"/>
    <n v="0"/>
  </r>
  <r>
    <s v="2024"/>
    <x v="0"/>
    <x v="0"/>
    <x v="1"/>
    <x v="7"/>
    <s v="2 - Poder Ejecutivo"/>
    <s v="0222 - MINISTERIO DE ENERGIA Y MINAS"/>
    <s v="0001 - MINISTERIO DE ENERGIA Y MINAS"/>
    <s v="2 - SERVICIOS ECONÓMICOS"/>
    <s v="2.4 - Energía y combustible"/>
    <s v="2.4.04 - Energía eléctrica de fuentes termoeléctricas"/>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1 - MOBILIARIO Y EQUIPO"/>
    <s v="N"/>
    <s v="00 - N/A"/>
    <s v="10 - FONDO GENERAL"/>
    <s v="(en blanco)"/>
    <s v="99 - MULTIPROVINCIAL"/>
    <n v="44742478"/>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s v="2 - SERVICIOS ECONÓMICOS"/>
    <s v="2.4 - Energía y combustible"/>
    <s v="2.4.09 - Conservación, aprovechamiento y explotación racionalizada de fuentes de electricidad"/>
    <s v="2.7 - OBRAS"/>
    <s v="2.7.1 - OBRAS EN EDIFICACIONES"/>
    <s v="N"/>
    <s v="00 - N/A"/>
    <s v="10 - FONDO GENERAL"/>
    <s v="(en blanco)"/>
    <s v="99 - MULTIPROVINCIAL"/>
    <n v="86115852"/>
    <n v="0"/>
  </r>
  <r>
    <s v="2024"/>
    <x v="0"/>
    <x v="0"/>
    <x v="1"/>
    <x v="7"/>
    <s v="2 - Poder Ejecutivo"/>
    <s v="0222 - MINISTERIO DE ENERGIA Y MINAS"/>
    <s v="0001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s v="3 - PROTECCIÓN DEL MEDIO AMBIENTE"/>
    <s v="3.1 - Protección del aire, agua y suelo"/>
    <s v="3.1.04 - Protección del suelo contra la erosión y otras formas de degradación física"/>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s v="3 - PROTECCIÓN DEL MEDIO AMBIENTE"/>
    <s v="3.1 - Protección del aire, agua y suelo"/>
    <s v="3.1.04 - Protección del suelo contra la erosión y otras formas de degradación física"/>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s v="3 - PROTECCIÓN DEL MEDIO AMBIENTE"/>
    <s v="3.1 - Protección del aire, agua y suelo"/>
    <s v="3.1.04 - Protección del suelo contra la erosión y otras formas de degradación física"/>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s v="3 - PROTECCIÓN DEL MEDIO AMBIENTE"/>
    <s v="3.1 - Protección del aire, agua y suelo"/>
    <s v="3.1.04 - Protección del suelo contra la erosión y otras formas de degradación física"/>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s v="1 - SERVICIOS  GENERALES"/>
    <s v="1.1 - Administración general"/>
    <s v="1.1.01 - Órganos ejecutivos y legislativos"/>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30735283"/>
    <n v="17312886.449999999"/>
  </r>
  <r>
    <s v="2024"/>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s v="1 - SERVICIOS  GENERALES"/>
    <s v="1.4 - Justicia, orden público y seguridad"/>
    <s v="1.4.03 - Administración y servicios de justicia"/>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s v="1 - SERVICIOS  GENERALES"/>
    <s v="1.4 - Justicia, orden público y seguridad"/>
    <s v="1.4.04 - Prisiones"/>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10 - FONDO GENERAL"/>
    <n v="14649"/>
    <s v="32 - SANTO DOMINGO"/>
    <n v="718629256"/>
    <n v="37131589.519999996"/>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21668804"/>
    <n v="3841985.4299999997"/>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3631091"/>
    <n v="1344848.56"/>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5910215"/>
    <n v="1896882.2"/>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6858925"/>
    <n v="2286242.44"/>
  </r>
  <r>
    <s v="2024"/>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3906459"/>
    <n v="1085127.45"/>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39 - Construcción Hospital Municipal Villa Vásquez, Provincia de Monte Cristi."/>
    <s v="10 - FONDO GENERAL"/>
    <n v="14488"/>
    <s v="15 - MONTE CRISTI"/>
    <n v="243336587"/>
    <n v="136671273"/>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13242284"/>
    <n v="7530825.9699999997"/>
  </r>
  <r>
    <s v="2024"/>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211014534"/>
    <n v="74066316.620000005"/>
  </r>
  <r>
    <s v="2024"/>
    <x v="0"/>
    <x v="0"/>
    <x v="1"/>
    <x v="7"/>
    <s v="2 - Poder Ejecutivo"/>
    <s v="0223 - MINISTERIO DE LA VIVIENDA, HABITAT Y EDIFICACIONES (MIVHED)"/>
    <s v="0001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8000000"/>
    <n v="3600031.86"/>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67635236"/>
    <n v="8021512.0200000005"/>
  </r>
  <r>
    <s v="2024"/>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201040000"/>
    <n v="179939649.21000001"/>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3442388"/>
    <n v="3442388"/>
  </r>
  <r>
    <s v="2024"/>
    <x v="0"/>
    <x v="0"/>
    <x v="1"/>
    <x v="7"/>
    <s v="2 - Poder Ejecutivo"/>
    <s v="0223 - MINISTERIO DE LA VIVIENDA, HABITAT Y EDIFICACIONES (MIVHED)"/>
    <s v="0001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42450000"/>
    <n v="1112953.1599999999"/>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2005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700000"/>
    <n v="106418.52"/>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2030000"/>
    <n v="100784.98000000001"/>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s v="4 - SERVICIOS SOCIALES"/>
    <s v="4.5 - Protección social"/>
    <s v="4.5.07 - Vivienda social"/>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s v="4 - SERVICIOS SOCIALES"/>
    <s v="4.5 - Protección social"/>
    <s v="4.5.07 - Vivienda social"/>
    <s v="2.7 - OBRAS"/>
    <s v="2.7.1 - OBRAS EN EDIFICACIONES"/>
    <s v="N"/>
    <s v="00 - N/A"/>
    <s v="20 - FONDOS CON DESTINO ESPECÍFICO"/>
    <s v="(en blanco)"/>
    <s v="99 - MULTIPROVINCIAL"/>
    <n v="15050000"/>
    <n v="0"/>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24626688"/>
    <n v="4112302"/>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0917196"/>
    <n v="7217668"/>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4277005"/>
    <n v="1459904"/>
  </r>
  <r>
    <s v="2024"/>
    <x v="0"/>
    <x v="0"/>
    <x v="1"/>
    <x v="7"/>
    <s v="4 - Junta Central Electoral"/>
    <s v="0401 - JUNTA CENTRAL ELECTORAL"/>
    <s v="0001 - JUNTA CENTRAL ELECTORAL"/>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163064100"/>
    <n v="23366930"/>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3162701"/>
    <n v="3645993"/>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63440"/>
    <n v="263440"/>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435003"/>
    <n v="435003"/>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130000"/>
    <n v="426000"/>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218947"/>
    <n v="1944220"/>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6646638"/>
    <n v="8984424"/>
  </r>
  <r>
    <s v="2024"/>
    <x v="0"/>
    <x v="0"/>
    <x v="1"/>
    <x v="7"/>
    <s v="6 - Tribunal Constitucional"/>
    <s v="0403 - TRIBUNAL CONSTITUCIONAL"/>
    <s v="0001 - TRIBUNAL CONSTITUCIONAL"/>
    <s v="1 - SERVICIOS  GENERALES"/>
    <s v="1.4 - Justicia, orden público y seguridad"/>
    <s v="1.4.03 - Administración y servicios de justicia"/>
    <s v="2.6 - BIENES MUEBLES, INMUEBLES E INTANGIBLES"/>
    <s v="2.6.1 - MOBILIARIO Y EQUIPO"/>
    <s v="N"/>
    <s v="00 - N/A"/>
    <s v="10 - FONDO GENERAL"/>
    <s v="(en blanco)"/>
    <s v="99 - MULTIPROVINCIAL"/>
    <n v="26699362"/>
    <n v="2249891.98"/>
  </r>
  <r>
    <s v="2024"/>
    <x v="0"/>
    <x v="0"/>
    <x v="1"/>
    <x v="7"/>
    <s v="6 - Tribunal Constitucional"/>
    <s v="0403 - TRIBUNAL CONSTITUCIONAL"/>
    <s v="0001 - TRIBUNAL CONSTITUCION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275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50000"/>
    <n v="0"/>
  </r>
  <r>
    <s v="2024"/>
    <x v="0"/>
    <x v="0"/>
    <x v="1"/>
    <x v="7"/>
    <s v="7 - Defensor del Pueblo"/>
    <s v="0404 - DEFENSOR DEL PUEBLO"/>
    <s v="0001 - DEFENSOR DEL PUEBLO"/>
    <s v="1 - SERVICIOS  GENERALES"/>
    <s v="1.4 - Justicia, orden público y seguridad"/>
    <s v="1.4.03 - Administración y servicios de justicia"/>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s v="1 - SERVICIOS  GENERALES"/>
    <s v="1.1 - Administración general"/>
    <s v="1.1.02 - Gestión administrativa, financiera, fiscal, económica y planificación"/>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s v="1 - SERVICIOS  GENERALES"/>
    <s v="1.4 - Justicia, orden público y seguridad"/>
    <s v="1.4.03 - Administración y servicios de justicia"/>
    <s v="2.6 - BIENES MUEBLES, INMUEBLES E INTANGIBLES"/>
    <s v="2.6.1 - MOBILIARIO Y EQUIPO"/>
    <s v="N"/>
    <s v="00 - N/A"/>
    <s v="10 - FONDO GENERAL"/>
    <s v="(en blanco)"/>
    <s v="99 - MULTIPROVINCIAL"/>
    <n v="7207067"/>
    <n v="1767844"/>
  </r>
  <r>
    <s v="2024"/>
    <x v="0"/>
    <x v="0"/>
    <x v="1"/>
    <x v="7"/>
    <s v="8 - Tribunal Superior Electoral (TSE)"/>
    <s v="0405 - TRIBUNAL SUPERIOR  ELECTORAL ( TSE)"/>
    <s v="0001 - TRIBUNAL SUPERIOR  ELECTORAL TSE"/>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3500000"/>
    <n v="500000"/>
  </r>
  <r>
    <s v="2024"/>
    <x v="0"/>
    <x v="0"/>
    <x v="1"/>
    <x v="7"/>
    <s v="8 - Tribunal Superior Electoral (TSE)"/>
    <s v="0405 - TRIBUNAL SUPERIOR  ELECTORAL ( TSE)"/>
    <s v="0001 - TRIBUNAL SUPERIOR  ELECTORAL TSE"/>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000000"/>
    <n v="400000"/>
  </r>
  <r>
    <s v="2024"/>
    <x v="0"/>
    <x v="0"/>
    <x v="1"/>
    <x v="7"/>
    <s v="8 - Tribunal Superior Electoral (TSE)"/>
    <s v="0405 - TRIBUNAL SUPERIOR  ELECTORAL ( TSE)"/>
    <s v="0001 - TRIBUNAL SUPERIOR  ELECTORAL TSE"/>
    <s v="1 - SERVICIOS  GENERALES"/>
    <s v="1.4 - Justicia, orden público y seguridad"/>
    <s v="1.4.03 - Administración y servicios de justicia"/>
    <s v="2.6 - BIENES MUEBLES, INMUEBLES E INTANGIBLES"/>
    <s v="2.6.8 - BIENES INTANGIBLES"/>
    <s v="N"/>
    <s v="00 - N/A"/>
    <s v="10 - FONDO GENERAL"/>
    <s v="(en blanco)"/>
    <s v="99 - MULTIPROVINCIAL"/>
    <n v="5000000"/>
    <n v="200000"/>
  </r>
  <r>
    <s v="2024"/>
    <x v="0"/>
    <x v="0"/>
    <x v="1"/>
    <x v="8"/>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s v="4 - SERVICIOS SOCIALES"/>
    <s v="4.5 - Protección social"/>
    <s v="4.5.09 - Juventud"/>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s v="4 - SERVICIOS SOCIALES"/>
    <s v="4.5 - Protección social"/>
    <s v="4.5.10 - Asistencia social"/>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s v="4 - SERVICIOS SOCIALES"/>
    <s v="4.5 - Protección social"/>
    <s v="4.5.10 - Asistencia social"/>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s v="1 - SERVICIOS  GENERALES"/>
    <s v="1.3 - Defensa nacional"/>
    <s v="1.3.01 - Defensa militar"/>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s v="1 - SERVICIOS  GENERALES"/>
    <s v="1.3 - Defensa nacional"/>
    <s v="1.3.01 - Defensa militar"/>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2 - DIRECCION GENERAL DE ESCUELAS VOCACIONALES"/>
    <s v="4 - SERVICIOS SOCIALES"/>
    <s v="4.4 - Educación"/>
    <s v="4.4.07 - Educación vocacional"/>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200000"/>
    <n v="0"/>
  </r>
  <r>
    <s v="2024"/>
    <x v="0"/>
    <x v="0"/>
    <x v="1"/>
    <x v="8"/>
    <s v="2 - Poder Ejecutivo"/>
    <s v="0216 - MINISTERIO DE CULTURA"/>
    <s v="0001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s v="3 - PROTECCIÓN DEL MEDIO AMBIENTE"/>
    <s v="3.1 - Protección del aire, agua y suelo"/>
    <s v="3.1.04 - Protección del suelo contra la erosión y otras formas de degradación física"/>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s v="1 - SERVICIOS  GENERALES"/>
    <s v="1.1 - Administración general"/>
    <s v="1.1.01 - Órganos ejecutivos y legislativos"/>
    <s v="2.6 - BIENES MUEBLES, INMUEBLES E INTANGIBLES"/>
    <s v="2.6.9 - EDIFICIOS, ESTRUCTURAS, TIERRAS, TERRENOS Y OBJETOS DE VALOR"/>
    <s v="N"/>
    <s v="00 - N/A"/>
    <s v="10 - FONDO GENERAL"/>
    <s v="(en blanco)"/>
    <s v="99 - MULTIPROVINCIAL"/>
    <n v="0"/>
    <n v="16666666"/>
  </r>
  <r>
    <s v="2024"/>
    <x v="0"/>
    <x v="0"/>
    <x v="1"/>
    <x v="9"/>
    <s v="1 - Poder Legislativo"/>
    <s v="0102 - CÁMARA DE DIPUTADOS"/>
    <s v="0001 - CÁMARA DE DIPUTADOS"/>
    <s v="1 - SERVICIOS  GENERALES"/>
    <s v="1.1 - Administración general"/>
    <s v="1.1.01 - Órganos ejecutivos y legislativos"/>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s v="4 - SERVICIOS SOCIALES"/>
    <s v="4.5 - Protección social"/>
    <s v="4.5.10 - Asistencia social"/>
    <s v="2.6 - BIENES MUEBLES, INMUEBLES E INTANGIBLES"/>
    <s v="2.6.8 - BIENES INTANGIBLES"/>
    <s v="N"/>
    <s v="00 - N/A"/>
    <s v="10 - FONDO GENERAL"/>
    <s v="(en blanco)"/>
    <s v="99 - MULTIPROVINCIAL"/>
    <n v="100000"/>
    <n v="0"/>
  </r>
  <r>
    <s v="2024"/>
    <x v="0"/>
    <x v="0"/>
    <x v="1"/>
    <x v="9"/>
    <s v="2 - Poder Ejecutivo"/>
    <s v="0203 - MINISTERIO DE DEFENSA"/>
    <s v="0001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7517384.4399999995"/>
  </r>
  <r>
    <s v="2024"/>
    <x v="0"/>
    <x v="0"/>
    <x v="1"/>
    <x v="9"/>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s v="4 - SERVICIOS SOCIALES"/>
    <s v="4.4 - Educación"/>
    <s v="4.4.99 - Planificación, gestión y supervisión de la educación"/>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s v="4 - SERVICIOS SOCIALES"/>
    <s v="4.4 - Educación"/>
    <s v="4.4.04 - Educación superior"/>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15564185"/>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0"/>
    <n v="0"/>
  </r>
  <r>
    <s v="2024"/>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s v="4 - SERVICIOS SOCIALES"/>
    <s v="4.3 - Actividades deportivas, recreativas, culturales y religiosas"/>
    <s v="4.3.03 - Servicios culturales"/>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s v="1 - SERVICIOS  GENERALES"/>
    <s v="1.4 - Justicia, orden público y seguridad"/>
    <s v="1.4.03 - Administración y servicios de justicia"/>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30000000"/>
    <n v="0"/>
  </r>
  <r>
    <s v="2024"/>
    <x v="0"/>
    <x v="0"/>
    <x v="1"/>
    <x v="10"/>
    <s v="2 - Poder Ejecutivo"/>
    <s v="0201 - PRESIDENCIA DE LA REPÚBLICA"/>
    <s v="0001 - MINISTERIO DE LA PRESIDENCIA"/>
    <s v="2 - SERVICIOS ECONÓMICOS"/>
    <s v="2.6 - Transporte"/>
    <s v="2.6.03 - Transporte por ferrocarril"/>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s v="2 - SERVICIOS ECONÓMICOS"/>
    <s v="2.6 - Transporte"/>
    <s v="2.6.03 - Transporte por ferrocarril"/>
    <s v="2.5 - TRANSFERENCIAS DE CAPITAL"/>
    <s v="2.5.4 - TRANSFERENCIAS DE CAPITAL  A EMPRESAS PÚBLICAS NO FINANCIERAS"/>
    <s v="N"/>
    <s v="00 - N/A"/>
    <s v="60 - CREDITO EXTERNO"/>
    <s v="(en blanco)"/>
    <s v="99 - MULTIPROVINCIAL"/>
    <n v="16026500008"/>
    <n v="0"/>
  </r>
  <r>
    <s v="2024"/>
    <x v="0"/>
    <x v="0"/>
    <x v="1"/>
    <x v="10"/>
    <s v="2 - Poder Ejecutivo"/>
    <s v="0201 - PRESIDENCIA DE LA REPÚBLICA"/>
    <s v="0001 - SECRETARIADO ADMINISTRATIVO DE LA PRESIDENCI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1153161.20999999"/>
  </r>
  <r>
    <s v="2024"/>
    <x v="0"/>
    <x v="0"/>
    <x v="1"/>
    <x v="10"/>
    <s v="2 - Poder Ejecutivo"/>
    <s v="0201 - PRESIDENCIA DE LA REPÚBLICA"/>
    <s v="0001 - SECRETARIADO ADMINISTRATIVO DE LA PRESIDENCIA"/>
    <s v="3 - PROTECCIÓN DEL MEDIO AMBIENTE"/>
    <s v="3.3 - Cambio Climático"/>
    <s v="3.3.01 - Mixtos"/>
    <s v="2.5 - TRANSFERENCIAS DE CAPITAL"/>
    <s v="2.5.2 - TRANSFERENCIAS DE CAPITAL AL GOBIERNO GENERAL  NACIONAL"/>
    <s v="N"/>
    <s v="00 - N/A"/>
    <s v="10 - FONDO GENERAL"/>
    <s v="(en blanco)"/>
    <s v="99 - MULTIPROVINCIAL"/>
    <n v="0"/>
    <n v="0"/>
  </r>
  <r>
    <s v="2024"/>
    <x v="0"/>
    <x v="0"/>
    <x v="1"/>
    <x v="10"/>
    <s v="2 - Poder Ejecutivo"/>
    <s v="0201 - PRESIDENCIA DE LA REPÚBLICA"/>
    <s v="0001 - SECRETARIADO ADMINISTRATIVO DE LA PRESIDENCI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11146263.710000001"/>
  </r>
  <r>
    <s v="2024"/>
    <x v="0"/>
    <x v="0"/>
    <x v="1"/>
    <x v="10"/>
    <s v="2 - Poder Ejecutivo"/>
    <s v="0201 - PRESIDENCIA DE LA REPÚBLICA"/>
    <s v="0001 - SECRETARIADO ADMINISTRATIVO DE LA PRESIDENCI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12502424.190000001"/>
  </r>
  <r>
    <s v="2024"/>
    <x v="0"/>
    <x v="0"/>
    <x v="1"/>
    <x v="10"/>
    <s v="2 - Poder Ejecutivo"/>
    <s v="0202 - MINISTERIO DE  INTERIOR Y POLICÍA"/>
    <s v="0001 - MINISTERIO DE INTERIOR Y POLICI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986100354"/>
    <n v="1497681036"/>
  </r>
  <r>
    <s v="2024"/>
    <x v="0"/>
    <x v="0"/>
    <x v="1"/>
    <x v="10"/>
    <s v="2 - Poder Ejecutivo"/>
    <s v="0202 - MINISTERIO DE  INTERIOR Y POLICÍA"/>
    <s v="0001 - POLICIA NACIONAL"/>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s v="4 - SERVICIOS SOCIALES"/>
    <s v="4.4 - Educación"/>
    <s v="4.4.01 - Educación inicial"/>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7505310000"/>
    <n v="1842267239.79"/>
  </r>
  <r>
    <s v="2024"/>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2500000000"/>
    <n v="878515550.25"/>
  </r>
  <r>
    <s v="2024"/>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3397182877"/>
    <n v="14581856.5"/>
  </r>
  <r>
    <s v="2024"/>
    <x v="0"/>
    <x v="0"/>
    <x v="1"/>
    <x v="10"/>
    <s v="2 - Poder Ejecutivo"/>
    <s v="0207 - MINISTERIO DE SALUD PÚBLICA Y ASISTENCIA SOCIAL"/>
    <s v="0001 - MINISTERIO DE SALUD PUBLICA Y ASISTENCIA SOCIAL"/>
    <s v="4 - SERVICIOS SOCIALES"/>
    <s v="4.2 - Salud"/>
    <s v="4.2.01 - Servicios para pacientes externos"/>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s v="4 - SERVICIOS SOCIALES"/>
    <s v="4.2 - Salud"/>
    <s v="4.2.02 - Servicios hospitalarios"/>
    <s v="2.5 - TRANSFERENCIAS DE CAPITAL"/>
    <s v="2.5.2 - TRANSFERENCIAS DE CAPITAL AL GOBIERNO GENERAL  NACIONAL"/>
    <s v="N"/>
    <s v="00 - N/A"/>
    <s v="10 - FONDO GENERAL"/>
    <s v="(en blanco)"/>
    <s v="32 - SANTO DOMINGO"/>
    <n v="44834386"/>
    <n v="3577386.67"/>
  </r>
  <r>
    <s v="2024"/>
    <x v="0"/>
    <x v="0"/>
    <x v="1"/>
    <x v="10"/>
    <s v="2 - Poder Ejecutivo"/>
    <s v="0207 - MINISTERIO DE SALUD PÚBLICA Y ASISTENCIA SOCIAL"/>
    <s v="0001 - MINISTERIO DE SALUD PUBLICA Y ASISTENCIA SOCIAL"/>
    <s v="4 - SERVICIOS SOCIALES"/>
    <s v="4.2 - Salud"/>
    <s v="4.2.02 - Servicios hospitalarios"/>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673579969"/>
    <n v="56131664.079999998"/>
  </r>
  <r>
    <s v="2024"/>
    <x v="0"/>
    <x v="0"/>
    <x v="1"/>
    <x v="10"/>
    <s v="2 - Poder Ejecutivo"/>
    <s v="0207 - MINISTERIO DE SALUD PÚBLICA Y ASISTENCIA SOCIAL"/>
    <s v="0001 - MINISTERIO DE SALUD PU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1590619991"/>
    <n v="615094715.83999991"/>
  </r>
  <r>
    <s v="2024"/>
    <x v="0"/>
    <x v="0"/>
    <x v="1"/>
    <x v="10"/>
    <s v="2 - Poder Ejecutivo"/>
    <s v="0208 - MINISTERIO DE DEPORTES Y RECREACIÓN"/>
    <s v="0001 - MINISTERIO DE DEPORTES Y RECREACIÓN"/>
    <s v="4 - SERVICIOS SOCIALES"/>
    <s v="4.3 - Actividades deportivas, recreativas, culturales y religiosas"/>
    <s v="4.3.01 - Deportes de alto rendimiento"/>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s v="4 - SERVICIOS SOCIALES"/>
    <s v="4.5 - Protección social"/>
    <s v="4.5.99 - Planificación, gestión y supervisión de la protección social"/>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4633805"/>
    <n v="12605634.09"/>
  </r>
  <r>
    <s v="2024"/>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s v="2 - SERVICIOS ECONÓMICOS"/>
    <s v="2.6 - Transporte"/>
    <s v="2.6.99 - Planificación, gestión y supervisión del transporte"/>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4999999.68"/>
  </r>
  <r>
    <s v="2024"/>
    <x v="0"/>
    <x v="0"/>
    <x v="1"/>
    <x v="10"/>
    <s v="2 - Poder Ejecutivo"/>
    <s v="0212 - MINISTERIO DE INDUSTRIA, COMERCIO Y MIPYMES (MICM)"/>
    <s v="0001 - MINISTERIO DE INDUSTRIA, COMERCIO y MIPYMES (MICM)"/>
    <s v="2 - SERVICIOS ECONÓMICOS"/>
    <s v="2.1 - Asuntos económicos, comerciales y laborales"/>
    <s v="2.1.01 - Asuntos económicos y regulación del comercio"/>
    <s v="2.5 - TRANSFERENCIAS DE CAPITAL"/>
    <s v="2.5.5 - TRANSFERENCIAS DE CAPITAL A INSTITUCIONES PÚBLICAS FINANCIERAS"/>
    <s v="N"/>
    <s v="00 - N/A"/>
    <s v="10 - FONDO GENERAL"/>
    <s v="(en blanco)"/>
    <s v="99 - MULTIPROVINCIAL"/>
    <n v="500000000"/>
    <n v="125000000"/>
  </r>
  <r>
    <s v="2024"/>
    <x v="0"/>
    <x v="0"/>
    <x v="1"/>
    <x v="10"/>
    <s v="2 - Poder Ejecutivo"/>
    <s v="0213 - MINISTERIO DE TURISMO"/>
    <s v="0001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s v="4 - SERVICIOS SOCIALES"/>
    <s v="4.6 - Equidad de género"/>
    <s v="4.6.01 - Acciones focalizada en mujeres"/>
    <s v="2.5 - TRANSFERENCIAS DE CAPITAL"/>
    <s v="2.5.4 - TRANSFERENCIAS DE CAPITAL  A EMPRESAS PÚBLICAS NO FINANCIERAS"/>
    <s v="N"/>
    <s v="00 - N/A"/>
    <s v="10 - FONDO GENERAL"/>
    <s v="(en blanco)"/>
    <s v="99 - MULTIPROVINCIAL"/>
    <n v="26000000"/>
    <n v="6500000"/>
  </r>
  <r>
    <s v="2024"/>
    <x v="0"/>
    <x v="0"/>
    <x v="1"/>
    <x v="10"/>
    <s v="2 - Poder Ejecutivo"/>
    <s v="0216 - MINISTERIO DE CULTURA"/>
    <s v="0001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s v="4 - SERVICIOS SOCIALES"/>
    <s v="4.3 - Actividades deportivas, recreativas, culturales y religiosas"/>
    <s v="4.3.03 - Servicios culturales"/>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968000000"/>
    <n v="23440000"/>
  </r>
  <r>
    <s v="2024"/>
    <x v="0"/>
    <x v="0"/>
    <x v="1"/>
    <x v="10"/>
    <s v="2 - Poder Ejecutivo"/>
    <s v="0218 - MINISTERIO DE MEDIO AMBIENTE Y RECURSOS NATURALES"/>
    <s v="0001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5 - TRANSFERENCIAS DE CAPITAL"/>
    <s v="2.5.2 - TRANSFERENCIAS DE CAPITAL AL GOBIERNO GENERAL  NACIONAL"/>
    <s v="N"/>
    <s v="00 - N/A"/>
    <s v="10 - FONDO GENERAL"/>
    <s v="(en blanco)"/>
    <s v="99 - MULTIPROVINCIAL"/>
    <n v="7000000"/>
    <n v="833333.32"/>
  </r>
  <r>
    <s v="2024"/>
    <x v="0"/>
    <x v="0"/>
    <x v="1"/>
    <x v="1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5 - TRANSFERENCIAS DE CAPITAL"/>
    <s v="2.5.2 - TRANSFERENCIAS DE CAPITAL AL GOBIERNO GENERAL  NACIONAL"/>
    <s v="N"/>
    <s v="00 - N/A"/>
    <s v="10 - FONDO GENERAL"/>
    <s v="(en blanco)"/>
    <s v="99 - MULTIPROVINCIAL"/>
    <n v="8000000"/>
    <n v="1333333.33"/>
  </r>
  <r>
    <s v="2024"/>
    <x v="0"/>
    <x v="0"/>
    <x v="1"/>
    <x v="1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5 - TRANSFERENCIAS DE CAPITAL"/>
    <s v="2.5.2 - TRANSFERENCIAS DE CAPITAL AL GOBIERNO GENERAL  NACIONAL"/>
    <s v="N"/>
    <s v="00 - N/A"/>
    <s v="10 - FONDO GENERAL"/>
    <s v="(en blanco)"/>
    <s v="99 - MULTIPROVINCIAL"/>
    <n v="10000000"/>
    <n v="1666666"/>
  </r>
  <r>
    <s v="2024"/>
    <x v="0"/>
    <x v="0"/>
    <x v="1"/>
    <x v="1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5 - TRANSFERENCIAS DE CAPITAL"/>
    <s v="2.5.9 - TRANSFERENCIAS DE CAPITAL A OTRAS INSTITUCIONES PÚBLICAS"/>
    <s v="N"/>
    <s v="00 - N/A"/>
    <s v="10 - FONDO GENERAL"/>
    <s v="(en blanco)"/>
    <s v="99 - MULTIPROVINCIAL"/>
    <n v="48000000"/>
    <n v="0"/>
  </r>
  <r>
    <s v="2024"/>
    <x v="0"/>
    <x v="0"/>
    <x v="1"/>
    <x v="1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0"/>
    <n v="0"/>
  </r>
  <r>
    <s v="2024"/>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2 - CONSTRUCCIÓN DE 2,000 VIVIENDAS EN EL DISTRITO MUNICIPAL HATO DEL YAQUE, PROVINCIA SANTIAGO"/>
    <s v="50 - CRÉDITO INTERNO"/>
    <n v="14588"/>
    <s v="25 - SANTIAGO"/>
    <n v="1022723262"/>
    <n v="0"/>
  </r>
  <r>
    <s v="2024"/>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s v="2 - SERVICIOS ECONÓMICOS"/>
    <s v="2.4 - Energía y combustible"/>
    <s v="2.4.04 - Energía eléctrica de fuentes termoeléctricas"/>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s v="0 - N/A"/>
    <s v="0.0 - N/A"/>
    <s v="0.0.00 - N/A"/>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s v="0 - N/A"/>
    <s v="0.0 - N/A"/>
    <s v="0.0.00 - N/A"/>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s v="0 - N/A"/>
    <s v="0.0 - N/A"/>
    <s v="0.0.00 - N/A"/>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s v="0 - N/A"/>
    <s v="0.0 - N/A"/>
    <s v="0.0.00 - N/A"/>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s v="0 - N/A"/>
    <s v="0.0 - N/A"/>
    <s v="0.0.00 - N/A"/>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s v="0 - N/A"/>
    <s v="0.0 - N/A"/>
    <s v="0.0.00 - N/A"/>
    <s v="4.2 - Disminución de pasivos"/>
    <s v="4.2.1 - Disminución de pasivos corrientes"/>
    <s v="N"/>
    <s v="00 - N/A"/>
    <s v="50 - CRÉDITO INTERNO"/>
    <s v="(en blanco)"/>
    <s v="00 - NO CLASIFICADO"/>
    <n v="2075043163"/>
    <n v="951663329.13999999"/>
  </r>
  <r>
    <s v="2024"/>
    <x v="0"/>
    <x v="1"/>
    <x v="2"/>
    <x v="13"/>
    <s v="2 - Poder Ejecutivo"/>
    <s v="0998 - ADMINISTRACION DE DEUDA PUBLICA Y ACTIVOS FINANCIEROS"/>
    <s v="0001 - MINISTERIO  DE HACIENDA (DEUDA PUBLICA)"/>
    <s v="0 - N/A"/>
    <s v="0.0 - N/A"/>
    <s v="0.0.00 - N/A"/>
    <s v="4.2 - Disminución de pasivos"/>
    <s v="4.2.1 - Disminución de pasivos corrientes"/>
    <s v="N"/>
    <s v="00 - N/A"/>
    <s v="60 - CREDITO EXTERNO"/>
    <s v="(en blanco)"/>
    <s v="00 - NO CLASIFICADO"/>
    <n v="74821769515"/>
    <n v="9279906740.3999996"/>
  </r>
  <r>
    <s v="2024"/>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10 - FONDO GENERAL"/>
    <s v="(en blanco)"/>
    <s v="00 - NO CLASIFICADO"/>
    <n v="7407984508"/>
    <n v="162061856.39000002"/>
  </r>
  <r>
    <s v="2024"/>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s v="0 - N/A"/>
    <s v="0.0 - N/A"/>
    <s v="0.0.00 - N/A"/>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AC26D7E-DE59-43B8-B902-05689FA1BDF5}"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G25" sqref="G25"/>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s>
  <sheetData>
    <row r="1" spans="1:6" ht="28.5" customHeight="1">
      <c r="A1" s="147" t="s">
        <v>0</v>
      </c>
      <c r="B1" s="147"/>
      <c r="C1" s="147"/>
      <c r="D1" s="147"/>
      <c r="E1" s="147"/>
      <c r="F1" s="147"/>
    </row>
    <row r="2" spans="1:6" ht="21" customHeight="1">
      <c r="A2" s="148" t="s">
        <v>1</v>
      </c>
      <c r="B2" s="148"/>
      <c r="C2" s="148"/>
      <c r="D2" s="148"/>
      <c r="E2" s="148"/>
      <c r="F2" s="148"/>
    </row>
    <row r="3" spans="1:6" s="56" customFormat="1" ht="28.5" customHeight="1">
      <c r="A3" s="149" t="s">
        <v>2</v>
      </c>
      <c r="B3" s="149"/>
      <c r="C3" s="149"/>
      <c r="D3" s="149"/>
      <c r="E3" s="149"/>
      <c r="F3" s="149"/>
    </row>
    <row r="4" spans="1:6" ht="18.75" customHeight="1">
      <c r="A4" s="150" t="s">
        <v>3</v>
      </c>
      <c r="B4" s="150"/>
      <c r="C4" s="150"/>
      <c r="D4" s="150"/>
      <c r="E4" s="150"/>
      <c r="F4" s="150"/>
    </row>
    <row r="5" spans="1:6" ht="18.75" customHeight="1">
      <c r="A5" s="150" t="s">
        <v>4</v>
      </c>
      <c r="B5" s="150"/>
      <c r="C5" s="150"/>
      <c r="D5" s="150"/>
      <c r="E5" s="150"/>
      <c r="F5" s="150"/>
    </row>
    <row r="6" spans="1:6" ht="18.75">
      <c r="A6" s="151" t="s">
        <v>3424</v>
      </c>
      <c r="B6" s="151"/>
      <c r="C6" s="151"/>
      <c r="D6" s="151"/>
      <c r="E6" s="151"/>
      <c r="F6" s="151"/>
    </row>
    <row r="7" spans="1:6" ht="15.75">
      <c r="A7" s="152" t="s">
        <v>5</v>
      </c>
      <c r="B7" s="152"/>
      <c r="C7" s="152"/>
      <c r="D7" s="152"/>
      <c r="E7" s="152"/>
      <c r="F7" s="152"/>
    </row>
    <row r="8" spans="1:6" ht="15.75">
      <c r="A8" s="55"/>
      <c r="B8" s="55"/>
      <c r="C8" s="55"/>
      <c r="D8" s="55"/>
      <c r="E8" s="55"/>
      <c r="F8" s="55"/>
    </row>
    <row r="9" spans="1:6" ht="15" customHeight="1">
      <c r="C9" s="153" t="s">
        <v>6</v>
      </c>
      <c r="D9" s="50" t="s">
        <v>7</v>
      </c>
      <c r="E9" s="154" t="s">
        <v>8</v>
      </c>
    </row>
    <row r="10" spans="1:6">
      <c r="C10" s="153"/>
      <c r="D10" s="50" t="s">
        <v>3073</v>
      </c>
      <c r="E10" s="154"/>
    </row>
    <row r="12" spans="1:6">
      <c r="C12" s="57" t="s">
        <v>9</v>
      </c>
      <c r="D12" s="58">
        <f>SUM(D13:D16)</f>
        <v>1187374.4024359998</v>
      </c>
      <c r="E12" s="123">
        <f>SUM(E13:E16)</f>
        <v>143706.10000000003</v>
      </c>
    </row>
    <row r="13" spans="1:6">
      <c r="C13" s="59" t="s">
        <v>10</v>
      </c>
      <c r="D13" s="60">
        <v>1173750.340817</v>
      </c>
      <c r="E13" s="135">
        <v>142781.70000000001</v>
      </c>
      <c r="F13" s="85"/>
    </row>
    <row r="14" spans="1:6">
      <c r="C14" s="17" t="s">
        <v>11</v>
      </c>
      <c r="D14" s="60">
        <v>793.93865800000003</v>
      </c>
      <c r="E14" s="135">
        <v>41.2</v>
      </c>
      <c r="F14" s="11"/>
    </row>
    <row r="15" spans="1:6">
      <c r="C15" s="59" t="s">
        <v>12</v>
      </c>
      <c r="D15" s="60">
        <v>11875.275</v>
      </c>
      <c r="E15" s="135">
        <v>877.6</v>
      </c>
      <c r="F15" s="62"/>
    </row>
    <row r="16" spans="1:6">
      <c r="C16" s="17" t="s">
        <v>13</v>
      </c>
      <c r="D16" s="60">
        <v>954.84796100000005</v>
      </c>
      <c r="E16" s="135">
        <v>5.6</v>
      </c>
      <c r="F16" s="61"/>
    </row>
    <row r="17" spans="3:6">
      <c r="C17" s="57" t="s">
        <v>14</v>
      </c>
      <c r="D17" s="58">
        <f>D18+D20</f>
        <v>1418686.51495</v>
      </c>
      <c r="E17" s="123">
        <f>E18+E20</f>
        <v>158812.33863064012</v>
      </c>
      <c r="F17" s="12"/>
    </row>
    <row r="18" spans="3:6">
      <c r="C18" s="59" t="s">
        <v>15</v>
      </c>
      <c r="D18" s="60">
        <v>1217765.8743179999</v>
      </c>
      <c r="E18" s="135">
        <v>147342.96137514012</v>
      </c>
    </row>
    <row r="19" spans="3:6">
      <c r="C19" s="17" t="s">
        <v>16</v>
      </c>
      <c r="D19" s="60">
        <v>263816.79430499999</v>
      </c>
      <c r="E19" s="135">
        <v>54841.41484872</v>
      </c>
    </row>
    <row r="20" spans="3:6">
      <c r="C20" s="59" t="s">
        <v>17</v>
      </c>
      <c r="D20" s="60">
        <v>200920.640632</v>
      </c>
      <c r="E20" s="135">
        <v>11469.3772555</v>
      </c>
      <c r="F20" s="63"/>
    </row>
    <row r="21" spans="3:6">
      <c r="C21" s="64" t="s">
        <v>18</v>
      </c>
      <c r="D21" s="64"/>
      <c r="E21" s="136"/>
    </row>
    <row r="22" spans="3:6">
      <c r="C22" s="65" t="s">
        <v>19</v>
      </c>
      <c r="D22" s="66">
        <f>(D13+D14)-D18</f>
        <v>-43221.594842999941</v>
      </c>
      <c r="E22" s="111">
        <f>(E13+E14)-E18</f>
        <v>-4520.0613751400961</v>
      </c>
    </row>
    <row r="23" spans="3:6">
      <c r="C23" s="65" t="s">
        <v>20</v>
      </c>
      <c r="D23" s="66">
        <f>(D15+D16)-D20</f>
        <v>-188090.51767100001</v>
      </c>
      <c r="E23" s="111">
        <f>(E15+E16)-E20</f>
        <v>-10586.177255499999</v>
      </c>
      <c r="F23" s="62"/>
    </row>
    <row r="24" spans="3:6">
      <c r="C24" s="65" t="s">
        <v>21</v>
      </c>
      <c r="D24" s="66">
        <f>(D12-(D17-D19))</f>
        <v>32504.681790999835</v>
      </c>
      <c r="E24" s="111">
        <f>(E12-(E17-E19))</f>
        <v>39735.176218079912</v>
      </c>
      <c r="F24" s="11"/>
    </row>
    <row r="25" spans="3:6">
      <c r="C25" s="65" t="s">
        <v>22</v>
      </c>
      <c r="D25" s="66">
        <f>D12-D17</f>
        <v>-231312.11251400015</v>
      </c>
      <c r="E25" s="111">
        <f>E12-E17</f>
        <v>-15106.238630640088</v>
      </c>
    </row>
    <row r="26" spans="3:6">
      <c r="C26" s="64" t="s">
        <v>23</v>
      </c>
      <c r="D26" s="67">
        <f>D28-D30</f>
        <v>231312.11251400004</v>
      </c>
      <c r="E26" s="127">
        <f>E28-E30</f>
        <v>43738.36807407</v>
      </c>
      <c r="F26" s="12"/>
    </row>
    <row r="27" spans="3:6">
      <c r="C27" s="68"/>
      <c r="D27" s="68"/>
      <c r="E27" s="137"/>
    </row>
    <row r="28" spans="3:6" ht="17.25" customHeight="1">
      <c r="C28" s="99" t="s">
        <v>24</v>
      </c>
      <c r="D28" s="19">
        <v>344980.21211800002</v>
      </c>
      <c r="E28" s="140">
        <v>54132</v>
      </c>
    </row>
    <row r="29" spans="3:6">
      <c r="C29" s="69"/>
      <c r="D29" s="70"/>
      <c r="E29" s="71"/>
      <c r="F29" s="12"/>
    </row>
    <row r="30" spans="3:6">
      <c r="C30" s="57" t="s">
        <v>25</v>
      </c>
      <c r="D30" s="19">
        <v>113668.099604</v>
      </c>
      <c r="E30" s="140">
        <v>10393.631925929998</v>
      </c>
    </row>
    <row r="31" spans="3:6">
      <c r="C31" s="72" t="s">
        <v>26</v>
      </c>
      <c r="D31" s="73"/>
      <c r="E31" s="73"/>
      <c r="F31" s="7"/>
    </row>
    <row r="32" spans="3:6" ht="34.9" customHeight="1">
      <c r="C32" s="145" t="s">
        <v>3425</v>
      </c>
      <c r="D32" s="145"/>
      <c r="E32" s="145"/>
      <c r="F32" s="7"/>
    </row>
    <row r="33" spans="3:6" ht="19.149999999999999" customHeight="1">
      <c r="C33" s="145" t="s">
        <v>27</v>
      </c>
      <c r="D33" s="145"/>
      <c r="E33" s="145"/>
      <c r="F33" s="7"/>
    </row>
    <row r="34" spans="3:6">
      <c r="C34" s="146" t="s">
        <v>28</v>
      </c>
      <c r="D34" s="146"/>
      <c r="E34" s="146"/>
      <c r="F34" s="7"/>
    </row>
    <row r="35" spans="3:6" ht="25.5" customHeight="1">
      <c r="C35" s="145"/>
      <c r="D35" s="145"/>
      <c r="E35" s="145"/>
    </row>
    <row r="36" spans="3:6" ht="25.5" customHeight="1">
      <c r="C36" s="145"/>
      <c r="D36" s="145"/>
      <c r="E36" s="145"/>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24" sqref="E2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7" t="s">
        <v>0</v>
      </c>
      <c r="B1" s="147"/>
      <c r="C1" s="147"/>
      <c r="D1" s="147"/>
      <c r="E1" s="147"/>
      <c r="F1" s="3"/>
      <c r="G1" s="3"/>
    </row>
    <row r="2" spans="1:8" ht="21" customHeight="1">
      <c r="A2" s="148" t="s">
        <v>1</v>
      </c>
      <c r="B2" s="148"/>
      <c r="C2" s="148"/>
      <c r="D2" s="148"/>
      <c r="E2" s="148"/>
      <c r="F2" s="2"/>
      <c r="G2" s="2"/>
    </row>
    <row r="3" spans="1:8" ht="15" customHeight="1">
      <c r="A3" s="155" t="s">
        <v>2</v>
      </c>
      <c r="B3" s="155"/>
      <c r="C3" s="155"/>
      <c r="D3" s="155"/>
      <c r="E3" s="155"/>
      <c r="F3" s="1"/>
      <c r="G3" s="76"/>
    </row>
    <row r="5" spans="1:8" ht="18.75">
      <c r="A5" s="156" t="s">
        <v>29</v>
      </c>
      <c r="B5" s="156"/>
      <c r="C5" s="156"/>
      <c r="D5" s="156"/>
      <c r="E5" s="156"/>
      <c r="F5" s="4"/>
      <c r="G5" s="52"/>
    </row>
    <row r="6" spans="1:8" ht="18.75" customHeight="1">
      <c r="A6" s="157" t="s">
        <v>30</v>
      </c>
      <c r="B6" s="157"/>
      <c r="C6" s="157"/>
      <c r="D6" s="157"/>
      <c r="E6" s="157"/>
      <c r="F6" s="4"/>
      <c r="G6" s="4"/>
    </row>
    <row r="7" spans="1:8" ht="18.75">
      <c r="A7" s="151" t="s">
        <v>3426</v>
      </c>
      <c r="B7" s="151"/>
      <c r="C7" s="151"/>
      <c r="D7" s="151"/>
      <c r="E7" s="151"/>
      <c r="F7" s="12"/>
      <c r="G7" s="53"/>
    </row>
    <row r="8" spans="1:8" ht="15.75">
      <c r="A8" s="159" t="s">
        <v>5</v>
      </c>
      <c r="B8" s="159"/>
      <c r="C8" s="159"/>
      <c r="D8" s="159"/>
      <c r="E8" s="159"/>
      <c r="F8" s="51"/>
      <c r="G8" s="6"/>
    </row>
    <row r="9" spans="1:8">
      <c r="F9" s="12"/>
    </row>
    <row r="10" spans="1:8">
      <c r="F10" s="12"/>
      <c r="G10" s="12"/>
    </row>
    <row r="11" spans="1:8" ht="15" customHeight="1">
      <c r="B11" s="158" t="s">
        <v>6</v>
      </c>
      <c r="C11" s="48" t="s">
        <v>7</v>
      </c>
      <c r="D11" s="154" t="s">
        <v>8</v>
      </c>
    </row>
    <row r="12" spans="1:8" ht="15" customHeight="1">
      <c r="B12" s="158"/>
      <c r="C12" s="50" t="s">
        <v>3073</v>
      </c>
      <c r="D12" s="154"/>
      <c r="E12" s="12"/>
      <c r="F12" s="12"/>
      <c r="G12" s="12"/>
      <c r="H12" s="12"/>
    </row>
    <row r="13" spans="1:8">
      <c r="B13" s="22" t="s">
        <v>14</v>
      </c>
      <c r="C13" s="20">
        <f>+C14+C21</f>
        <v>1418686.51495</v>
      </c>
      <c r="D13" s="123">
        <f>D14+D21</f>
        <v>158812.33863064009</v>
      </c>
      <c r="F13" s="12"/>
      <c r="G13" s="12"/>
      <c r="H13" s="12"/>
    </row>
    <row r="14" spans="1:8">
      <c r="B14" s="23" t="s">
        <v>15</v>
      </c>
      <c r="C14" s="88">
        <f>SUM(C15:C20)</f>
        <v>1217765.8743179999</v>
      </c>
      <c r="D14" s="124">
        <f>SUM(D15:D20)</f>
        <v>147342.96137514009</v>
      </c>
      <c r="F14" s="12"/>
      <c r="G14" s="12"/>
      <c r="H14" s="12"/>
    </row>
    <row r="15" spans="1:8" ht="12.75" customHeight="1">
      <c r="B15" s="24" t="s">
        <v>31</v>
      </c>
      <c r="C15" s="86">
        <v>486795.80974900001</v>
      </c>
      <c r="D15" s="122">
        <v>37628.918266960085</v>
      </c>
      <c r="E15" s="21"/>
      <c r="F15" s="12"/>
      <c r="G15" s="12"/>
      <c r="H15" s="12"/>
    </row>
    <row r="16" spans="1:8">
      <c r="B16" s="24" t="s">
        <v>32</v>
      </c>
      <c r="C16" s="86">
        <v>73535.970560999995</v>
      </c>
      <c r="D16" s="122">
        <v>6373.92010493</v>
      </c>
      <c r="E16" s="21"/>
      <c r="F16" s="12"/>
      <c r="G16" s="12"/>
    </row>
    <row r="17" spans="2:14">
      <c r="B17" s="24" t="s">
        <v>16</v>
      </c>
      <c r="C17" s="86">
        <v>263816.79430499999</v>
      </c>
      <c r="D17" s="122">
        <v>54841.41484872</v>
      </c>
      <c r="E17" s="21"/>
      <c r="F17" s="12"/>
      <c r="G17" s="12"/>
    </row>
    <row r="18" spans="2:14">
      <c r="B18" s="24" t="s">
        <v>33</v>
      </c>
      <c r="C18" s="77">
        <v>14201.85</v>
      </c>
      <c r="D18" s="122">
        <v>839.62268085000005</v>
      </c>
      <c r="E18" s="74"/>
      <c r="F18" s="12"/>
      <c r="G18" s="12"/>
    </row>
    <row r="19" spans="2:14">
      <c r="B19" s="24" t="s">
        <v>34</v>
      </c>
      <c r="C19" s="86">
        <v>379413.09040300001</v>
      </c>
      <c r="D19" s="122">
        <v>47642.05831564001</v>
      </c>
      <c r="E19" s="21"/>
      <c r="F19" s="12"/>
      <c r="G19" s="12"/>
    </row>
    <row r="20" spans="2:14">
      <c r="B20" s="24" t="s">
        <v>35</v>
      </c>
      <c r="C20" s="86">
        <v>2.3593000000000002</v>
      </c>
      <c r="D20" s="122">
        <v>17.02715804</v>
      </c>
      <c r="E20" s="21"/>
      <c r="F20" s="12"/>
      <c r="G20" s="12"/>
      <c r="I20" s="12"/>
    </row>
    <row r="21" spans="2:14">
      <c r="B21" s="23" t="s">
        <v>17</v>
      </c>
      <c r="C21" s="88">
        <f>SUM(C22:C27)</f>
        <v>200920.640632</v>
      </c>
      <c r="D21" s="124">
        <f>SUM(D22:D27)</f>
        <v>11469.377255500001</v>
      </c>
      <c r="E21" s="21"/>
      <c r="F21" s="12"/>
      <c r="G21" s="12"/>
      <c r="H21" s="12"/>
    </row>
    <row r="22" spans="2:14">
      <c r="B22" s="24" t="s">
        <v>36</v>
      </c>
      <c r="C22" s="86">
        <v>75124.304564999999</v>
      </c>
      <c r="D22" s="122">
        <v>4142.9611085300003</v>
      </c>
      <c r="E22" s="21"/>
      <c r="F22" s="12"/>
      <c r="G22" s="12"/>
      <c r="H22" s="44"/>
    </row>
    <row r="23" spans="2:14">
      <c r="B23" s="24" t="s">
        <v>37</v>
      </c>
      <c r="C23" s="86">
        <v>57840.512900000002</v>
      </c>
      <c r="D23" s="122">
        <v>2093.2018318700011</v>
      </c>
      <c r="E23" s="21"/>
      <c r="F23" s="12"/>
      <c r="G23" s="12"/>
    </row>
    <row r="24" spans="2:14">
      <c r="B24" s="24" t="s">
        <v>38</v>
      </c>
      <c r="C24" s="86">
        <v>9.1426029999999994</v>
      </c>
      <c r="D24" s="122">
        <v>0</v>
      </c>
      <c r="E24" s="21"/>
      <c r="F24" s="12"/>
      <c r="G24" s="12"/>
    </row>
    <row r="25" spans="2:14">
      <c r="B25" s="24" t="s">
        <v>39</v>
      </c>
      <c r="C25" s="86">
        <v>2087.679447</v>
      </c>
      <c r="D25" s="122">
        <v>24.18405044</v>
      </c>
      <c r="E25" s="21"/>
      <c r="F25" s="12"/>
      <c r="G25" s="12"/>
    </row>
    <row r="26" spans="2:14">
      <c r="B26" s="24" t="s">
        <v>40</v>
      </c>
      <c r="C26" s="86">
        <v>64412.716842000002</v>
      </c>
      <c r="D26" s="122">
        <v>5209.0302646600003</v>
      </c>
      <c r="E26" s="21"/>
      <c r="F26" s="12"/>
      <c r="G26" s="12"/>
    </row>
    <row r="27" spans="2:14">
      <c r="B27" s="24" t="s">
        <v>41</v>
      </c>
      <c r="C27" s="86">
        <v>1446.284275</v>
      </c>
      <c r="D27" s="122">
        <v>0</v>
      </c>
      <c r="E27" s="21"/>
      <c r="F27" s="12"/>
      <c r="G27" s="12"/>
    </row>
    <row r="28" spans="2:14">
      <c r="B28" s="22" t="s">
        <v>42</v>
      </c>
      <c r="C28" s="20">
        <f>C29</f>
        <v>113668.099604</v>
      </c>
      <c r="D28" s="123">
        <f>D29</f>
        <v>10393.631925929998</v>
      </c>
      <c r="E28" s="21"/>
      <c r="F28" s="12"/>
      <c r="G28" s="12"/>
    </row>
    <row r="29" spans="2:14">
      <c r="B29" s="23" t="s">
        <v>25</v>
      </c>
      <c r="C29" s="40">
        <f>SUM(C30:C31)</f>
        <v>113668.099604</v>
      </c>
      <c r="D29" s="124">
        <f>SUM(D30:D31)</f>
        <v>10393.631925929998</v>
      </c>
      <c r="E29" s="21"/>
      <c r="F29" s="12"/>
      <c r="G29" s="12"/>
    </row>
    <row r="30" spans="2:14">
      <c r="B30" s="24" t="s">
        <v>43</v>
      </c>
      <c r="C30" s="21">
        <v>4281.9326160000001</v>
      </c>
      <c r="D30" s="122">
        <v>0</v>
      </c>
      <c r="E30" s="21"/>
      <c r="F30" s="12"/>
      <c r="G30" s="12"/>
    </row>
    <row r="31" spans="2:14">
      <c r="B31" s="18" t="s">
        <v>44</v>
      </c>
      <c r="C31" s="21">
        <v>109386.166988</v>
      </c>
      <c r="D31" s="122">
        <v>10393.631925929998</v>
      </c>
      <c r="E31" s="21"/>
      <c r="F31" s="12"/>
      <c r="G31" s="12"/>
    </row>
    <row r="32" spans="2:14" ht="15" customHeight="1">
      <c r="B32" s="34" t="s">
        <v>45</v>
      </c>
      <c r="C32" s="30">
        <f>C13+C28</f>
        <v>1532354.6145540001</v>
      </c>
      <c r="D32" s="127">
        <f>D13+D28</f>
        <v>169205.9705565701</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45" customHeight="1">
      <c r="B34" s="145" t="s">
        <v>3425</v>
      </c>
      <c r="C34" s="145"/>
      <c r="D34" s="145"/>
      <c r="E34" s="8"/>
      <c r="H34" s="8"/>
      <c r="I34" s="8"/>
      <c r="J34" s="8"/>
      <c r="K34" s="8"/>
      <c r="L34" s="8"/>
      <c r="M34" s="8"/>
      <c r="N34" s="8"/>
      <c r="O34" s="8"/>
      <c r="P34" s="8"/>
      <c r="Q34" s="8"/>
      <c r="R34" s="8"/>
      <c r="S34" s="8"/>
    </row>
    <row r="35" spans="2:19" ht="19.149999999999999" customHeight="1">
      <c r="B35" s="145" t="s">
        <v>46</v>
      </c>
      <c r="C35" s="145"/>
      <c r="D35" s="145"/>
      <c r="E35" s="8"/>
      <c r="G35" s="8"/>
      <c r="H35" s="8"/>
      <c r="I35" s="8"/>
      <c r="J35" s="8"/>
      <c r="K35" s="8"/>
      <c r="L35" s="8"/>
      <c r="M35" s="8"/>
      <c r="N35" s="8"/>
      <c r="O35" s="8"/>
      <c r="P35" s="8"/>
      <c r="Q35" s="8"/>
      <c r="R35" s="8"/>
      <c r="S35" s="8"/>
    </row>
    <row r="36" spans="2:19" ht="30.75" customHeight="1">
      <c r="B36" s="145"/>
      <c r="C36" s="145"/>
      <c r="D36" s="145"/>
      <c r="E36" s="8"/>
      <c r="F36" s="8"/>
      <c r="G36" s="8"/>
      <c r="H36" s="8"/>
      <c r="I36" s="8"/>
      <c r="J36" s="8"/>
      <c r="K36" s="8"/>
      <c r="L36" s="8"/>
      <c r="M36" s="8"/>
      <c r="N36" s="8"/>
      <c r="O36" s="8"/>
      <c r="P36" s="8"/>
      <c r="Q36" s="8"/>
      <c r="R36" s="8"/>
      <c r="S36" s="8"/>
    </row>
    <row r="37" spans="2:19" ht="30.75" customHeight="1">
      <c r="B37" s="145"/>
      <c r="C37" s="145"/>
      <c r="D37" s="145"/>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E62" sqref="E62:F62"/>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6" max="6" width="13.42578125" bestFit="1" customWidth="1"/>
    <col min="7" max="7" width="14.140625"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5" t="s">
        <v>2</v>
      </c>
      <c r="B3" s="155"/>
      <c r="C3" s="155"/>
      <c r="D3" s="155"/>
      <c r="E3" s="155"/>
    </row>
    <row r="5" spans="1:8" ht="18.75" customHeight="1">
      <c r="A5" s="157" t="s">
        <v>29</v>
      </c>
      <c r="B5" s="157"/>
      <c r="C5" s="157"/>
      <c r="D5" s="157"/>
      <c r="E5" s="157"/>
    </row>
    <row r="6" spans="1:8" ht="18.75" customHeight="1">
      <c r="A6" s="157" t="s">
        <v>47</v>
      </c>
      <c r="B6" s="157"/>
      <c r="C6" s="157"/>
      <c r="D6" s="157"/>
      <c r="E6" s="157"/>
    </row>
    <row r="7" spans="1:8" ht="18.75">
      <c r="A7" s="151" t="s">
        <v>3426</v>
      </c>
      <c r="B7" s="151"/>
      <c r="C7" s="151"/>
      <c r="D7" s="151"/>
      <c r="E7" s="151"/>
    </row>
    <row r="8" spans="1:8" ht="15.75">
      <c r="A8" s="159" t="s">
        <v>5</v>
      </c>
      <c r="B8" s="159"/>
      <c r="C8" s="159"/>
      <c r="D8" s="159"/>
      <c r="E8" s="159"/>
    </row>
    <row r="10" spans="1:8">
      <c r="G10" s="44"/>
    </row>
    <row r="11" spans="1:8" ht="15" customHeight="1">
      <c r="B11" s="158" t="s">
        <v>6</v>
      </c>
      <c r="C11" s="49" t="s">
        <v>7</v>
      </c>
      <c r="D11" s="160" t="s">
        <v>8</v>
      </c>
    </row>
    <row r="12" spans="1:8">
      <c r="B12" s="158"/>
      <c r="C12" s="50" t="s">
        <v>3073</v>
      </c>
      <c r="D12" s="160"/>
    </row>
    <row r="13" spans="1:8">
      <c r="B13" s="25" t="s">
        <v>14</v>
      </c>
      <c r="C13" s="26">
        <f>C14+C17+C43+C45+C47+C49+C51+C53+C55</f>
        <v>1418686.5149499997</v>
      </c>
      <c r="D13" s="125">
        <f t="shared" ref="D13" si="0">D14+D17+D43+D45+D47+D49+D51+D53+D55</f>
        <v>158812.33863064006</v>
      </c>
      <c r="G13" s="12"/>
      <c r="H13" s="47"/>
    </row>
    <row r="14" spans="1:8">
      <c r="B14" s="31" t="s">
        <v>48</v>
      </c>
      <c r="C14" s="28">
        <f>SUM(C15:C16)</f>
        <v>8903.7198360000002</v>
      </c>
      <c r="D14" s="123">
        <f>SUM(D15:D16)</f>
        <v>1483.9532598399999</v>
      </c>
      <c r="G14" s="12"/>
    </row>
    <row r="15" spans="1:8">
      <c r="B15" s="32" t="s">
        <v>49</v>
      </c>
      <c r="C15" s="77">
        <v>3010.7791240000001</v>
      </c>
      <c r="D15" s="122">
        <v>501.79649599999999</v>
      </c>
      <c r="E15" s="29"/>
      <c r="G15" s="12"/>
    </row>
    <row r="16" spans="1:8">
      <c r="B16" s="32" t="s">
        <v>50</v>
      </c>
      <c r="C16" s="77">
        <v>5892.9407119999996</v>
      </c>
      <c r="D16" s="122">
        <v>982.15676383999994</v>
      </c>
      <c r="E16" s="29"/>
      <c r="G16" s="12"/>
    </row>
    <row r="17" spans="2:9">
      <c r="B17" s="31" t="s">
        <v>51</v>
      </c>
      <c r="C17" s="28">
        <f>SUM(C18:C42)</f>
        <v>1383831.7541819999</v>
      </c>
      <c r="D17" s="123">
        <f>SUM(D18:D42)</f>
        <v>152090.46434455004</v>
      </c>
      <c r="E17" s="29"/>
    </row>
    <row r="18" spans="2:9">
      <c r="B18" s="32" t="s">
        <v>52</v>
      </c>
      <c r="C18" s="77">
        <v>134574.460999</v>
      </c>
      <c r="D18" s="122">
        <v>10356.354115470005</v>
      </c>
      <c r="E18" s="91"/>
    </row>
    <row r="19" spans="2:9">
      <c r="B19" s="32" t="s">
        <v>53</v>
      </c>
      <c r="C19" s="77">
        <v>63356.076866000003</v>
      </c>
      <c r="D19" s="122">
        <v>6390.1418468700003</v>
      </c>
      <c r="E19" s="91"/>
      <c r="F19" s="91"/>
    </row>
    <row r="20" spans="2:9">
      <c r="B20" s="32" t="s">
        <v>54</v>
      </c>
      <c r="C20" s="77">
        <v>58313.394674000003</v>
      </c>
      <c r="D20" s="122">
        <v>6279.8620609900008</v>
      </c>
      <c r="E20" s="91"/>
      <c r="F20" s="91"/>
    </row>
    <row r="21" spans="2:9">
      <c r="B21" s="32" t="s">
        <v>55</v>
      </c>
      <c r="C21" s="77">
        <v>13587.977681</v>
      </c>
      <c r="D21" s="122">
        <v>928.32378984000002</v>
      </c>
      <c r="E21" s="91"/>
      <c r="F21" s="91"/>
    </row>
    <row r="22" spans="2:9">
      <c r="B22" s="32" t="s">
        <v>56</v>
      </c>
      <c r="C22" s="77">
        <v>23351.049641000001</v>
      </c>
      <c r="D22" s="122">
        <v>2166.9756720599999</v>
      </c>
      <c r="E22" s="91"/>
      <c r="F22" s="91"/>
    </row>
    <row r="23" spans="2:9">
      <c r="B23" s="32" t="s">
        <v>57</v>
      </c>
      <c r="C23" s="77">
        <v>297041.5</v>
      </c>
      <c r="D23" s="122">
        <v>20436.996576920032</v>
      </c>
      <c r="E23" s="91"/>
      <c r="F23" s="91"/>
    </row>
    <row r="24" spans="2:9">
      <c r="B24" s="32" t="s">
        <v>58</v>
      </c>
      <c r="C24" s="77">
        <v>146276.98367799999</v>
      </c>
      <c r="D24" s="122">
        <v>19453.26915091</v>
      </c>
      <c r="E24" s="91"/>
      <c r="F24" s="91"/>
    </row>
    <row r="25" spans="2:9">
      <c r="B25" s="33" t="s">
        <v>59</v>
      </c>
      <c r="C25" s="77">
        <v>3827.8653890000001</v>
      </c>
      <c r="D25" s="122">
        <v>248.05951639999995</v>
      </c>
      <c r="E25" s="91"/>
      <c r="F25" s="91"/>
    </row>
    <row r="26" spans="2:9">
      <c r="B26" s="33" t="s">
        <v>60</v>
      </c>
      <c r="C26" s="77">
        <v>2838.7624080000001</v>
      </c>
      <c r="D26" s="122">
        <v>253.1294039</v>
      </c>
      <c r="E26" s="91"/>
      <c r="F26" s="91"/>
      <c r="I26" s="77"/>
    </row>
    <row r="27" spans="2:9">
      <c r="B27" s="33" t="s">
        <v>61</v>
      </c>
      <c r="C27" s="77">
        <v>18541.650695</v>
      </c>
      <c r="D27" s="122">
        <v>1756.4924744800001</v>
      </c>
      <c r="E27" s="91"/>
      <c r="F27" s="91"/>
    </row>
    <row r="28" spans="2:9">
      <c r="B28" s="33" t="s">
        <v>62</v>
      </c>
      <c r="C28" s="77">
        <v>85145.723815999998</v>
      </c>
      <c r="D28" s="122">
        <v>5712.4716752599979</v>
      </c>
      <c r="E28" s="91"/>
      <c r="F28" s="91"/>
    </row>
    <row r="29" spans="2:9">
      <c r="B29" s="33" t="s">
        <v>63</v>
      </c>
      <c r="C29" s="77">
        <v>22483.984637000001</v>
      </c>
      <c r="D29" s="122">
        <v>1177.4094625100001</v>
      </c>
      <c r="E29" s="91"/>
      <c r="F29" s="91"/>
    </row>
    <row r="30" spans="2:9">
      <c r="B30" s="33" t="s">
        <v>64</v>
      </c>
      <c r="C30" s="77">
        <v>10076.578352</v>
      </c>
      <c r="D30" s="122">
        <v>251.24048257000007</v>
      </c>
      <c r="E30" s="91"/>
      <c r="F30" s="91"/>
    </row>
    <row r="31" spans="2:9">
      <c r="B31" s="33" t="s">
        <v>65</v>
      </c>
      <c r="C31" s="77">
        <v>9648.5359410000001</v>
      </c>
      <c r="D31" s="122">
        <v>1385.0737230100005</v>
      </c>
      <c r="E31" s="91"/>
      <c r="F31" s="91"/>
    </row>
    <row r="32" spans="2:9">
      <c r="B32" s="33" t="s">
        <v>66</v>
      </c>
      <c r="C32" s="77">
        <v>1360.2491910000001</v>
      </c>
      <c r="D32" s="122">
        <v>103.27781987</v>
      </c>
      <c r="E32" s="91"/>
      <c r="F32" s="91"/>
    </row>
    <row r="33" spans="2:7">
      <c r="B33" s="33" t="s">
        <v>67</v>
      </c>
      <c r="C33" s="77">
        <v>4168.0412980000001</v>
      </c>
      <c r="D33" s="122">
        <v>216.75931809999994</v>
      </c>
      <c r="E33" s="91"/>
      <c r="F33" s="91"/>
    </row>
    <row r="34" spans="2:7">
      <c r="B34" s="33" t="s">
        <v>68</v>
      </c>
      <c r="C34" s="77">
        <v>681.24267599999996</v>
      </c>
      <c r="D34" s="122">
        <v>39.943274219999999</v>
      </c>
      <c r="E34" s="91"/>
      <c r="F34" s="91"/>
    </row>
    <row r="35" spans="2:7">
      <c r="B35" s="33" t="s">
        <v>69</v>
      </c>
      <c r="C35" s="77">
        <v>15623.942767</v>
      </c>
      <c r="D35" s="122">
        <v>701.88207549000003</v>
      </c>
      <c r="E35" s="91"/>
      <c r="F35" s="91"/>
    </row>
    <row r="36" spans="2:7">
      <c r="B36" s="33" t="s">
        <v>70</v>
      </c>
      <c r="C36" s="77">
        <v>20784.213876999998</v>
      </c>
      <c r="D36" s="122">
        <v>2416.0542896699999</v>
      </c>
      <c r="E36" s="91"/>
      <c r="F36" s="91"/>
    </row>
    <row r="37" spans="2:7">
      <c r="B37" s="33" t="s">
        <v>71</v>
      </c>
      <c r="C37" s="77">
        <v>3702.7130470000002</v>
      </c>
      <c r="D37" s="122">
        <v>172.71893009999997</v>
      </c>
      <c r="E37" s="91"/>
      <c r="F37" s="91"/>
    </row>
    <row r="38" spans="2:7">
      <c r="B38" s="33" t="s">
        <v>72</v>
      </c>
      <c r="C38" s="77">
        <v>2541.4112580000001</v>
      </c>
      <c r="D38" s="122">
        <v>123.84278037999998</v>
      </c>
      <c r="E38" s="91"/>
      <c r="F38" s="91"/>
    </row>
    <row r="39" spans="2:7">
      <c r="B39" s="33" t="s">
        <v>73</v>
      </c>
      <c r="C39" s="77">
        <v>5610.5907100000004</v>
      </c>
      <c r="D39" s="122">
        <v>150.27913685999999</v>
      </c>
      <c r="E39" s="91"/>
      <c r="F39" s="91"/>
    </row>
    <row r="40" spans="2:7">
      <c r="B40" s="33" t="s">
        <v>74</v>
      </c>
      <c r="C40" s="77">
        <v>13772.254962000001</v>
      </c>
      <c r="D40" s="122">
        <v>1035.5674455100002</v>
      </c>
      <c r="E40" s="91"/>
      <c r="F40" s="91"/>
    </row>
    <row r="41" spans="2:7">
      <c r="B41" s="33" t="s">
        <v>75</v>
      </c>
      <c r="C41" s="77">
        <v>294634.03054200002</v>
      </c>
      <c r="D41" s="122">
        <v>59830.792848720004</v>
      </c>
      <c r="E41" s="91"/>
    </row>
    <row r="42" spans="2:7">
      <c r="B42" s="33" t="s">
        <v>76</v>
      </c>
      <c r="C42" s="77">
        <v>131888.519077</v>
      </c>
      <c r="D42" s="122">
        <v>10503.546474439998</v>
      </c>
      <c r="E42" s="91"/>
    </row>
    <row r="43" spans="2:7">
      <c r="B43" s="31" t="s">
        <v>77</v>
      </c>
      <c r="C43" s="28">
        <f>C44</f>
        <v>8623.3245779999997</v>
      </c>
      <c r="D43" s="123">
        <f t="shared" ref="D43" si="1">D44</f>
        <v>1436.9323091700001</v>
      </c>
      <c r="E43" s="91"/>
    </row>
    <row r="44" spans="2:7">
      <c r="B44" s="32" t="s">
        <v>78</v>
      </c>
      <c r="C44" s="77">
        <v>8623.3245779999997</v>
      </c>
      <c r="D44" s="122">
        <v>1436.9323091700001</v>
      </c>
      <c r="E44" s="91"/>
    </row>
    <row r="45" spans="2:7">
      <c r="B45" s="31" t="s">
        <v>79</v>
      </c>
      <c r="C45" s="28">
        <f>C46</f>
        <v>11771.691736999999</v>
      </c>
      <c r="D45" s="123">
        <f>D46</f>
        <v>3012.281958</v>
      </c>
      <c r="E45" s="91"/>
    </row>
    <row r="46" spans="2:7">
      <c r="B46" s="32" t="s">
        <v>80</v>
      </c>
      <c r="C46" s="77">
        <v>11771.691736999999</v>
      </c>
      <c r="D46" s="122">
        <v>3012.281958</v>
      </c>
      <c r="E46" s="91"/>
      <c r="G46" s="77"/>
    </row>
    <row r="47" spans="2:7">
      <c r="B47" s="31" t="s">
        <v>81</v>
      </c>
      <c r="C47" s="28">
        <f>C48</f>
        <v>1524.2480869999999</v>
      </c>
      <c r="D47" s="123">
        <f>D48</f>
        <v>254.006384</v>
      </c>
      <c r="E47" s="91"/>
    </row>
    <row r="48" spans="2:7">
      <c r="B48" s="32" t="s">
        <v>82</v>
      </c>
      <c r="C48" s="77">
        <v>1524.2480869999999</v>
      </c>
      <c r="D48" s="122">
        <v>254.006384</v>
      </c>
      <c r="E48" s="91"/>
    </row>
    <row r="49" spans="2:7">
      <c r="B49" s="31" t="s">
        <v>83</v>
      </c>
      <c r="C49" s="28">
        <f>C50</f>
        <v>1825.371875</v>
      </c>
      <c r="D49" s="123">
        <f>D50</f>
        <v>304.22864177999998</v>
      </c>
      <c r="E49" s="91"/>
      <c r="F49" s="77"/>
      <c r="G49" s="77"/>
    </row>
    <row r="50" spans="2:7">
      <c r="B50" s="32" t="s">
        <v>84</v>
      </c>
      <c r="C50" s="77">
        <v>1825.371875</v>
      </c>
      <c r="D50" s="122">
        <v>304.22864177999998</v>
      </c>
      <c r="E50" s="91"/>
      <c r="F50" s="77"/>
    </row>
    <row r="51" spans="2:7">
      <c r="B51" s="31" t="s">
        <v>85</v>
      </c>
      <c r="C51" s="28">
        <f>C52</f>
        <v>337.728228</v>
      </c>
      <c r="D51" s="123">
        <f>D52</f>
        <v>21.756815920000005</v>
      </c>
      <c r="E51" s="91"/>
    </row>
    <row r="52" spans="2:7">
      <c r="B52" s="32" t="s">
        <v>86</v>
      </c>
      <c r="C52" s="77">
        <v>337.728228</v>
      </c>
      <c r="D52" s="122">
        <v>21.756815920000005</v>
      </c>
      <c r="E52" s="91"/>
    </row>
    <row r="53" spans="2:7">
      <c r="B53" s="31" t="s">
        <v>87</v>
      </c>
      <c r="C53" s="28">
        <f>C54</f>
        <v>1172.006944</v>
      </c>
      <c r="D53" s="123">
        <f t="shared" ref="D53" si="2">D54</f>
        <v>158.64694399999999</v>
      </c>
      <c r="E53" s="91"/>
    </row>
    <row r="54" spans="2:7">
      <c r="B54" s="32" t="s">
        <v>88</v>
      </c>
      <c r="C54" s="77">
        <v>1172.006944</v>
      </c>
      <c r="D54" s="122">
        <v>158.64694399999999</v>
      </c>
      <c r="E54" s="91"/>
      <c r="G54" s="77"/>
    </row>
    <row r="55" spans="2:7">
      <c r="B55" s="97" t="s">
        <v>89</v>
      </c>
      <c r="C55" s="28">
        <f>C56</f>
        <v>696.66948300000001</v>
      </c>
      <c r="D55" s="123">
        <f>D56</f>
        <v>50.067973379999998</v>
      </c>
      <c r="E55" s="91"/>
    </row>
    <row r="56" spans="2:7">
      <c r="B56" s="32" t="s">
        <v>3422</v>
      </c>
      <c r="C56" s="77">
        <v>696.66948300000001</v>
      </c>
      <c r="D56" s="122">
        <v>50.067973379999998</v>
      </c>
      <c r="E56" s="91"/>
    </row>
    <row r="57" spans="2:7">
      <c r="B57" s="98" t="s">
        <v>42</v>
      </c>
      <c r="C57" s="27">
        <f>C58</f>
        <v>113668.099604</v>
      </c>
      <c r="D57" s="125">
        <f>D58</f>
        <v>10393.63192593</v>
      </c>
      <c r="E57" s="91"/>
    </row>
    <row r="58" spans="2:7">
      <c r="B58" s="31" t="s">
        <v>51</v>
      </c>
      <c r="C58" s="28">
        <f>SUM(C59:C61)</f>
        <v>113668.099604</v>
      </c>
      <c r="D58" s="123">
        <f>SUM(D59:D61)</f>
        <v>10393.63192593</v>
      </c>
      <c r="E58" s="91"/>
      <c r="G58" s="77"/>
    </row>
    <row r="59" spans="2:7">
      <c r="B59" s="32" t="s">
        <v>71</v>
      </c>
      <c r="C59" s="29">
        <v>835.789266</v>
      </c>
      <c r="D59" s="122">
        <v>0</v>
      </c>
      <c r="E59" s="91"/>
      <c r="G59" s="77"/>
    </row>
    <row r="60" spans="2:7">
      <c r="B60" s="32" t="s">
        <v>75</v>
      </c>
      <c r="C60" s="29">
        <v>91550.686174999995</v>
      </c>
      <c r="D60" s="122">
        <v>10231.570069539999</v>
      </c>
      <c r="E60" s="91"/>
    </row>
    <row r="61" spans="2:7">
      <c r="B61" s="32" t="s">
        <v>76</v>
      </c>
      <c r="C61" s="29">
        <v>21281.624163</v>
      </c>
      <c r="D61" s="122">
        <v>162.06185638999997</v>
      </c>
      <c r="E61" s="91"/>
    </row>
    <row r="62" spans="2:7">
      <c r="B62" s="34" t="s">
        <v>90</v>
      </c>
      <c r="C62" s="30">
        <f>C13+C57</f>
        <v>1532354.6145539999</v>
      </c>
      <c r="D62" s="127">
        <f>(D13+D57)</f>
        <v>169205.97055657007</v>
      </c>
    </row>
    <row r="63" spans="2:7" ht="15.75" customHeight="1">
      <c r="B63" s="15" t="s">
        <v>26</v>
      </c>
      <c r="C63" s="15"/>
      <c r="D63" s="16"/>
      <c r="E63" s="91"/>
    </row>
    <row r="64" spans="2:7" ht="31.5" customHeight="1">
      <c r="B64" s="145" t="s">
        <v>3425</v>
      </c>
      <c r="C64" s="145"/>
      <c r="D64" s="145"/>
      <c r="E64" s="91"/>
    </row>
    <row r="65" spans="2:5">
      <c r="B65" s="15" t="s">
        <v>46</v>
      </c>
      <c r="C65" s="45"/>
      <c r="D65" s="45"/>
      <c r="E65" s="91"/>
    </row>
    <row r="66" spans="2:5" ht="15.6" customHeight="1">
      <c r="B66" s="145"/>
      <c r="C66" s="145"/>
      <c r="D66" s="145"/>
      <c r="E66" s="91"/>
    </row>
    <row r="67" spans="2:5" ht="36" customHeight="1">
      <c r="B67" s="145"/>
      <c r="C67" s="145"/>
      <c r="D67" s="145"/>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E156" sqref="E156:F15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7" width="12.7109375" bestFit="1" customWidth="1"/>
  </cols>
  <sheetData>
    <row r="1" spans="1:4" ht="28.5" customHeight="1">
      <c r="A1" s="147" t="s">
        <v>0</v>
      </c>
      <c r="B1" s="147"/>
      <c r="C1" s="147"/>
      <c r="D1" s="147"/>
    </row>
    <row r="2" spans="1:4" ht="21" customHeight="1">
      <c r="A2" s="148" t="s">
        <v>1</v>
      </c>
      <c r="B2" s="148"/>
      <c r="C2" s="148"/>
      <c r="D2" s="148"/>
    </row>
    <row r="3" spans="1:4" ht="15" customHeight="1">
      <c r="A3" s="155" t="s">
        <v>2</v>
      </c>
      <c r="B3" s="155"/>
      <c r="C3" s="155"/>
      <c r="D3" s="155"/>
    </row>
    <row r="5" spans="1:4" ht="18.75" customHeight="1">
      <c r="A5" s="157" t="s">
        <v>29</v>
      </c>
      <c r="B5" s="157"/>
      <c r="C5" s="157"/>
      <c r="D5" s="157"/>
    </row>
    <row r="6" spans="1:4" ht="18.75" customHeight="1">
      <c r="A6" s="157" t="s">
        <v>91</v>
      </c>
      <c r="B6" s="157"/>
      <c r="C6" s="157"/>
      <c r="D6" s="157"/>
    </row>
    <row r="7" spans="1:4" ht="18.75">
      <c r="A7" s="151" t="s">
        <v>3426</v>
      </c>
      <c r="B7" s="151"/>
      <c r="C7" s="151"/>
      <c r="D7" s="151"/>
    </row>
    <row r="8" spans="1:4" ht="15.75">
      <c r="A8" s="159" t="s">
        <v>5</v>
      </c>
      <c r="B8" s="159"/>
      <c r="C8" s="159"/>
      <c r="D8" s="159"/>
    </row>
    <row r="11" spans="1:4" ht="15" customHeight="1">
      <c r="B11" s="158" t="s">
        <v>6</v>
      </c>
      <c r="C11" s="49" t="s">
        <v>7</v>
      </c>
      <c r="D11" s="160" t="s">
        <v>8</v>
      </c>
    </row>
    <row r="12" spans="1:4">
      <c r="B12" s="158"/>
      <c r="C12" s="50" t="s">
        <v>3073</v>
      </c>
      <c r="D12" s="160"/>
    </row>
    <row r="13" spans="1:4">
      <c r="B13" s="22" t="s">
        <v>14</v>
      </c>
      <c r="C13" s="19">
        <f>C14+C38+C73+C103+C149</f>
        <v>1418686.51495</v>
      </c>
      <c r="D13" s="123">
        <f>D14+D38+D73+D103+D149</f>
        <v>158812.33863064001</v>
      </c>
    </row>
    <row r="14" spans="1:4" s="7" customFormat="1">
      <c r="B14" s="89" t="s">
        <v>92</v>
      </c>
      <c r="C14" s="79">
        <f>C15+C21+C24+C30</f>
        <v>219411.356799</v>
      </c>
      <c r="D14" s="126">
        <f>D15+D21+D24+D30</f>
        <v>23639.695921300001</v>
      </c>
    </row>
    <row r="15" spans="1:4" s="7" customFormat="1">
      <c r="B15" s="42" t="s">
        <v>93</v>
      </c>
      <c r="C15" s="78">
        <f>SUM(C16:C20)</f>
        <v>95815.120186999993</v>
      </c>
      <c r="D15" s="126">
        <f>SUM(D16:D20)</f>
        <v>11945.310036760002</v>
      </c>
    </row>
    <row r="16" spans="1:4" s="7" customFormat="1">
      <c r="B16" s="18" t="s">
        <v>94</v>
      </c>
      <c r="C16" s="77">
        <v>8026.720875</v>
      </c>
      <c r="D16" s="122">
        <v>1308.4738951699999</v>
      </c>
    </row>
    <row r="17" spans="2:4" s="7" customFormat="1">
      <c r="B17" s="18" t="s">
        <v>95</v>
      </c>
      <c r="C17" s="77">
        <v>51147.763555999998</v>
      </c>
      <c r="D17" s="122">
        <v>3632.391443460001</v>
      </c>
    </row>
    <row r="18" spans="2:4" s="7" customFormat="1">
      <c r="B18" s="18" t="s">
        <v>96</v>
      </c>
      <c r="C18" s="77">
        <v>24002.440665999999</v>
      </c>
      <c r="D18" s="122">
        <v>3949.6857522099999</v>
      </c>
    </row>
    <row r="19" spans="2:4" s="7" customFormat="1">
      <c r="B19" s="18" t="s">
        <v>97</v>
      </c>
      <c r="C19" s="77">
        <v>11763.309937</v>
      </c>
      <c r="D19" s="122">
        <v>3010.8899379999998</v>
      </c>
    </row>
    <row r="20" spans="2:4" s="7" customFormat="1">
      <c r="B20" s="18" t="s">
        <v>98</v>
      </c>
      <c r="C20" s="77">
        <v>874.88515299999995</v>
      </c>
      <c r="D20" s="122">
        <v>43.869007920000001</v>
      </c>
    </row>
    <row r="21" spans="2:4" s="7" customFormat="1">
      <c r="B21" s="42" t="s">
        <v>99</v>
      </c>
      <c r="C21" s="78">
        <f>SUM(C22:C23)</f>
        <v>13511.032861</v>
      </c>
      <c r="D21" s="126">
        <f>SUM(D22:D23)</f>
        <v>936.07747760000007</v>
      </c>
    </row>
    <row r="22" spans="2:4" s="7" customFormat="1">
      <c r="B22" s="18" t="s">
        <v>100</v>
      </c>
      <c r="C22" s="77">
        <v>4815.7834160000002</v>
      </c>
      <c r="D22" s="122">
        <v>168.64571649999999</v>
      </c>
    </row>
    <row r="23" spans="2:4" s="7" customFormat="1">
      <c r="B23" s="18" t="s">
        <v>101</v>
      </c>
      <c r="C23" s="77">
        <v>8695.2494449999995</v>
      </c>
      <c r="D23" s="122">
        <v>767.43176110000002</v>
      </c>
    </row>
    <row r="24" spans="2:4" s="7" customFormat="1">
      <c r="B24" s="42" t="s">
        <v>102</v>
      </c>
      <c r="C24" s="78">
        <f>SUM(C25:C29)</f>
        <v>49384.238725999996</v>
      </c>
      <c r="D24" s="126">
        <f>SUM(D25:D29)</f>
        <v>4828.6831566500014</v>
      </c>
    </row>
    <row r="25" spans="2:4" s="7" customFormat="1">
      <c r="B25" s="18" t="s">
        <v>103</v>
      </c>
      <c r="C25" s="77">
        <v>45493.198731999997</v>
      </c>
      <c r="D25" s="122">
        <v>4606.2578297300015</v>
      </c>
    </row>
    <row r="26" spans="2:4" s="7" customFormat="1">
      <c r="B26" s="18" t="s">
        <v>104</v>
      </c>
      <c r="C26" s="77">
        <v>3641.4148620000001</v>
      </c>
      <c r="D26" s="122">
        <v>194.12363874000005</v>
      </c>
    </row>
    <row r="27" spans="2:4" s="7" customFormat="1">
      <c r="B27" s="18" t="s">
        <v>3074</v>
      </c>
      <c r="C27" s="77">
        <v>1</v>
      </c>
      <c r="D27" s="122">
        <v>0</v>
      </c>
    </row>
    <row r="28" spans="2:4" s="7" customFormat="1">
      <c r="B28" s="18" t="s">
        <v>3075</v>
      </c>
      <c r="C28" s="77">
        <v>177.195695</v>
      </c>
      <c r="D28" s="122">
        <v>21.308086120000002</v>
      </c>
    </row>
    <row r="29" spans="2:4" s="7" customFormat="1">
      <c r="B29" s="18" t="s">
        <v>105</v>
      </c>
      <c r="C29" s="77">
        <v>71.429436999999993</v>
      </c>
      <c r="D29" s="122">
        <v>6.9936020599999997</v>
      </c>
    </row>
    <row r="30" spans="2:4" s="7" customFormat="1">
      <c r="B30" s="42" t="s">
        <v>106</v>
      </c>
      <c r="C30" s="78">
        <f>SUM(C31:C37)</f>
        <v>60700.965024999998</v>
      </c>
      <c r="D30" s="126">
        <f>SUM(D31:D37)</f>
        <v>5929.6252502900006</v>
      </c>
    </row>
    <row r="31" spans="2:4" s="7" customFormat="1">
      <c r="B31" s="18" t="s">
        <v>107</v>
      </c>
      <c r="C31" s="77">
        <v>30411.775911000001</v>
      </c>
      <c r="D31" s="122">
        <v>2096.5801383600001</v>
      </c>
    </row>
    <row r="32" spans="2:4" s="7" customFormat="1">
      <c r="B32" s="18" t="s">
        <v>108</v>
      </c>
      <c r="C32" s="77">
        <v>1533.4254550000001</v>
      </c>
      <c r="D32" s="122">
        <v>87.53192172</v>
      </c>
    </row>
    <row r="33" spans="2:6" s="7" customFormat="1">
      <c r="B33" s="18" t="s">
        <v>109</v>
      </c>
      <c r="C33" s="77">
        <v>20384.001723000001</v>
      </c>
      <c r="D33" s="122">
        <v>3036.61595657</v>
      </c>
    </row>
    <row r="34" spans="2:6" s="7" customFormat="1">
      <c r="B34" s="18" t="s">
        <v>110</v>
      </c>
      <c r="C34" s="77">
        <v>1357.523044</v>
      </c>
      <c r="D34" s="122">
        <v>207.66797577</v>
      </c>
    </row>
    <row r="35" spans="2:6" s="7" customFormat="1">
      <c r="B35" s="18" t="s">
        <v>111</v>
      </c>
      <c r="C35" s="77">
        <v>3043.332414</v>
      </c>
      <c r="D35" s="122">
        <v>171.67570803000001</v>
      </c>
    </row>
    <row r="36" spans="2:6" s="7" customFormat="1">
      <c r="B36" s="18" t="s">
        <v>112</v>
      </c>
      <c r="C36" s="77">
        <v>74.079167999999996</v>
      </c>
      <c r="D36" s="122">
        <v>11.580690000000001</v>
      </c>
    </row>
    <row r="37" spans="2:6" s="7" customFormat="1">
      <c r="B37" s="18" t="s">
        <v>113</v>
      </c>
      <c r="C37" s="77">
        <v>3896.8273100000001</v>
      </c>
      <c r="D37" s="122">
        <v>317.97285984000001</v>
      </c>
    </row>
    <row r="38" spans="2:6" s="7" customFormat="1">
      <c r="B38" s="89" t="s">
        <v>114</v>
      </c>
      <c r="C38" s="78">
        <f>C39+C43+C49+C51+C56+C59+C65+C67+C69</f>
        <v>268623.884854</v>
      </c>
      <c r="D38" s="126">
        <f>D39+D43+D49+D51+D56+D59+D65+D67+D69</f>
        <v>16578.40178774</v>
      </c>
    </row>
    <row r="39" spans="2:6" s="7" customFormat="1">
      <c r="B39" s="42" t="s">
        <v>115</v>
      </c>
      <c r="C39" s="78">
        <f>SUM(C40:C42)</f>
        <v>24181.094950000002</v>
      </c>
      <c r="D39" s="126">
        <f>SUM(D40:D42)</f>
        <v>1297.9202432899999</v>
      </c>
    </row>
    <row r="40" spans="2:6" s="7" customFormat="1">
      <c r="B40" s="18" t="s">
        <v>116</v>
      </c>
      <c r="C40" s="77">
        <v>22306.765070000001</v>
      </c>
      <c r="D40" s="122">
        <v>1183.3792519000001</v>
      </c>
    </row>
    <row r="41" spans="2:6">
      <c r="B41" s="18" t="s">
        <v>117</v>
      </c>
      <c r="C41" s="77">
        <v>1632.201836</v>
      </c>
      <c r="D41" s="122">
        <v>103.98383316</v>
      </c>
      <c r="E41" s="7"/>
      <c r="F41" s="7"/>
    </row>
    <row r="42" spans="2:6">
      <c r="B42" s="18" t="s">
        <v>118</v>
      </c>
      <c r="C42" s="77">
        <v>242.12804399999999</v>
      </c>
      <c r="D42" s="122">
        <v>10.557158229999999</v>
      </c>
      <c r="E42" s="7"/>
      <c r="F42" s="7"/>
    </row>
    <row r="43" spans="2:6">
      <c r="B43" s="42" t="s">
        <v>119</v>
      </c>
      <c r="C43" s="78">
        <f>SUM(C44:C48)</f>
        <v>18352.875264000002</v>
      </c>
      <c r="D43" s="126">
        <f>SUM(D44:D48)</f>
        <v>1715.5278633899998</v>
      </c>
      <c r="E43" s="7"/>
      <c r="F43" s="7"/>
    </row>
    <row r="44" spans="2:6">
      <c r="B44" s="18" t="s">
        <v>120</v>
      </c>
      <c r="C44" s="77">
        <v>10685.424905</v>
      </c>
      <c r="D44" s="122">
        <v>1372.8979998699997</v>
      </c>
      <c r="E44" s="7"/>
      <c r="F44" s="7"/>
    </row>
    <row r="45" spans="2:6">
      <c r="B45" s="18" t="s">
        <v>121</v>
      </c>
      <c r="C45" s="77">
        <v>186.316699</v>
      </c>
      <c r="D45" s="122">
        <v>13.483608</v>
      </c>
      <c r="E45" s="7"/>
      <c r="F45" s="7"/>
    </row>
    <row r="46" spans="2:6">
      <c r="B46" s="18" t="s">
        <v>3076</v>
      </c>
      <c r="C46" s="77">
        <v>168.7</v>
      </c>
      <c r="D46" s="122">
        <v>0</v>
      </c>
      <c r="E46" s="7"/>
      <c r="F46" s="7"/>
    </row>
    <row r="47" spans="2:6">
      <c r="B47" s="18" t="s">
        <v>122</v>
      </c>
      <c r="C47" s="77">
        <v>482.53408899999999</v>
      </c>
      <c r="D47" s="122">
        <v>15.703061760000001</v>
      </c>
      <c r="E47" s="7"/>
      <c r="F47" s="7"/>
    </row>
    <row r="48" spans="2:6">
      <c r="B48" s="18" t="s">
        <v>123</v>
      </c>
      <c r="C48" s="77">
        <v>6829.8995709999999</v>
      </c>
      <c r="D48" s="122">
        <v>313.44319375999999</v>
      </c>
      <c r="E48" s="7"/>
      <c r="F48" s="7"/>
    </row>
    <row r="49" spans="2:6">
      <c r="B49" s="42" t="s">
        <v>124</v>
      </c>
      <c r="C49" s="78">
        <f>C50</f>
        <v>7309.9724660000002</v>
      </c>
      <c r="D49" s="126">
        <f>D50</f>
        <v>212.66369084000002</v>
      </c>
      <c r="E49" s="7"/>
      <c r="F49" s="7"/>
    </row>
    <row r="50" spans="2:6">
      <c r="B50" s="18" t="s">
        <v>125</v>
      </c>
      <c r="C50" s="77">
        <v>7309.9724660000002</v>
      </c>
      <c r="D50" s="122">
        <v>212.66369084000002</v>
      </c>
      <c r="E50" s="7"/>
      <c r="F50" s="7"/>
    </row>
    <row r="51" spans="2:6">
      <c r="B51" s="42" t="s">
        <v>126</v>
      </c>
      <c r="C51" s="78">
        <f>SUM(C52:C55)</f>
        <v>92264.417778000003</v>
      </c>
      <c r="D51" s="126">
        <f>SUM(D52:D55)</f>
        <v>7229.3755474</v>
      </c>
      <c r="E51" s="7"/>
      <c r="F51" s="7"/>
    </row>
    <row r="52" spans="2:6">
      <c r="B52" s="18" t="s">
        <v>127</v>
      </c>
      <c r="C52" s="77">
        <v>612.76176499999997</v>
      </c>
      <c r="D52" s="122">
        <v>53.664507660000005</v>
      </c>
      <c r="E52" s="7"/>
      <c r="F52" s="7"/>
    </row>
    <row r="53" spans="2:6">
      <c r="B53" s="18" t="s">
        <v>128</v>
      </c>
      <c r="C53" s="77">
        <v>89379.551277999999</v>
      </c>
      <c r="D53" s="122">
        <v>7077.6225205000001</v>
      </c>
      <c r="E53" s="7"/>
      <c r="F53" s="7"/>
    </row>
    <row r="54" spans="2:6">
      <c r="B54" s="18" t="s">
        <v>129</v>
      </c>
      <c r="C54" s="77">
        <v>3.4314740000000001</v>
      </c>
      <c r="D54" s="122">
        <v>0</v>
      </c>
      <c r="E54" s="7"/>
      <c r="F54" s="7"/>
    </row>
    <row r="55" spans="2:6">
      <c r="B55" s="18" t="s">
        <v>130</v>
      </c>
      <c r="C55" s="77">
        <v>2268.6732609999999</v>
      </c>
      <c r="D55" s="122">
        <v>98.088519239999982</v>
      </c>
      <c r="E55" s="7"/>
      <c r="F55" s="7"/>
    </row>
    <row r="56" spans="2:6">
      <c r="B56" s="42" t="s">
        <v>131</v>
      </c>
      <c r="C56" s="78">
        <f>SUM(C57:C58)</f>
        <v>762.08392100000003</v>
      </c>
      <c r="D56" s="126">
        <f>SUM(D57:D58)</f>
        <v>51.411785510000001</v>
      </c>
      <c r="E56" s="7"/>
      <c r="F56" s="7"/>
    </row>
    <row r="57" spans="2:6">
      <c r="B57" s="18" t="s">
        <v>132</v>
      </c>
      <c r="C57" s="77">
        <v>749.45083599999998</v>
      </c>
      <c r="D57" s="122">
        <v>51.411785510000001</v>
      </c>
      <c r="E57" s="7"/>
      <c r="F57" s="7"/>
    </row>
    <row r="58" spans="2:6">
      <c r="B58" s="18" t="s">
        <v>1137</v>
      </c>
      <c r="C58" s="77">
        <v>12.633084999999999</v>
      </c>
      <c r="D58" s="122">
        <v>0</v>
      </c>
      <c r="E58" s="7"/>
      <c r="F58" s="7"/>
    </row>
    <row r="59" spans="2:6">
      <c r="B59" s="42" t="s">
        <v>133</v>
      </c>
      <c r="C59" s="78">
        <f>SUM(C60:C64)</f>
        <v>115004.34796799999</v>
      </c>
      <c r="D59" s="126">
        <f>SUM(D60:D64)</f>
        <v>5650.6798703999993</v>
      </c>
      <c r="E59" s="7"/>
      <c r="F59" s="7"/>
    </row>
    <row r="60" spans="2:6">
      <c r="B60" s="18" t="s">
        <v>134</v>
      </c>
      <c r="C60" s="77">
        <v>63779.679345999997</v>
      </c>
      <c r="D60" s="122">
        <v>3790.3906152899999</v>
      </c>
      <c r="E60" s="7"/>
      <c r="F60" s="7"/>
    </row>
    <row r="61" spans="2:6">
      <c r="B61" s="18" t="s">
        <v>135</v>
      </c>
      <c r="C61" s="77">
        <v>91.082204000000004</v>
      </c>
      <c r="D61" s="122">
        <v>7.5263485600000006</v>
      </c>
      <c r="E61" s="7"/>
      <c r="F61" s="7"/>
    </row>
    <row r="62" spans="2:6">
      <c r="B62" s="18" t="s">
        <v>136</v>
      </c>
      <c r="C62" s="77">
        <v>46244.887248999999</v>
      </c>
      <c r="D62" s="122">
        <v>1491.10266299</v>
      </c>
      <c r="E62" s="7"/>
      <c r="F62" s="7"/>
    </row>
    <row r="63" spans="2:6">
      <c r="B63" s="18" t="s">
        <v>137</v>
      </c>
      <c r="C63" s="77">
        <v>905.37626499999999</v>
      </c>
      <c r="D63" s="122">
        <v>6.5732400000000002E-3</v>
      </c>
      <c r="E63" s="7"/>
      <c r="F63" s="7"/>
    </row>
    <row r="64" spans="2:6">
      <c r="B64" s="18" t="s">
        <v>138</v>
      </c>
      <c r="C64" s="77">
        <v>3983.3229040000001</v>
      </c>
      <c r="D64" s="122">
        <v>361.65367031999995</v>
      </c>
      <c r="E64" s="7"/>
      <c r="F64" s="7"/>
    </row>
    <row r="65" spans="2:6">
      <c r="B65" s="42" t="s">
        <v>139</v>
      </c>
      <c r="C65" s="78">
        <f>C66</f>
        <v>2319.162116</v>
      </c>
      <c r="D65" s="126">
        <f>D66</f>
        <v>145.82460134999999</v>
      </c>
      <c r="E65" s="7"/>
      <c r="F65" s="7"/>
    </row>
    <row r="66" spans="2:6">
      <c r="B66" s="18" t="s">
        <v>140</v>
      </c>
      <c r="C66" s="77">
        <v>2319.162116</v>
      </c>
      <c r="D66" s="122">
        <v>145.82460134999999</v>
      </c>
      <c r="E66" s="7"/>
      <c r="F66" s="7"/>
    </row>
    <row r="67" spans="2:6">
      <c r="B67" s="42" t="s">
        <v>141</v>
      </c>
      <c r="C67" s="78">
        <f>C68</f>
        <v>149.70302000000001</v>
      </c>
      <c r="D67" s="126">
        <f>D68</f>
        <v>24.950503340000001</v>
      </c>
      <c r="E67" s="7"/>
      <c r="F67" s="7"/>
    </row>
    <row r="68" spans="2:6">
      <c r="B68" s="18" t="s">
        <v>142</v>
      </c>
      <c r="C68" s="77">
        <v>149.70302000000001</v>
      </c>
      <c r="D68" s="122">
        <v>24.950503340000001</v>
      </c>
      <c r="E68" s="7"/>
      <c r="F68" s="7"/>
    </row>
    <row r="69" spans="2:6">
      <c r="B69" s="42" t="s">
        <v>143</v>
      </c>
      <c r="C69" s="78">
        <f>SUM(C70:C72)</f>
        <v>8280.2273710000009</v>
      </c>
      <c r="D69" s="126">
        <f>SUM(D70:D72)</f>
        <v>250.0476822200001</v>
      </c>
      <c r="E69" s="7"/>
      <c r="F69" s="7"/>
    </row>
    <row r="70" spans="2:6">
      <c r="B70" s="18" t="s">
        <v>1000</v>
      </c>
      <c r="C70" s="77">
        <v>38.137005000000002</v>
      </c>
      <c r="D70" s="122">
        <v>0</v>
      </c>
      <c r="E70" s="7"/>
      <c r="F70" s="7"/>
    </row>
    <row r="71" spans="2:6">
      <c r="B71" s="18" t="s">
        <v>144</v>
      </c>
      <c r="C71" s="77">
        <v>8068.4191090000004</v>
      </c>
      <c r="D71" s="122">
        <v>221.10247272000009</v>
      </c>
      <c r="E71" s="7"/>
      <c r="F71" s="7"/>
    </row>
    <row r="72" spans="2:6">
      <c r="B72" s="18" t="s">
        <v>3077</v>
      </c>
      <c r="C72" s="77">
        <v>173.671257</v>
      </c>
      <c r="D72" s="122">
        <v>28.945209500000001</v>
      </c>
      <c r="E72" s="7"/>
      <c r="F72" s="7"/>
    </row>
    <row r="73" spans="2:6">
      <c r="B73" s="89" t="s">
        <v>145</v>
      </c>
      <c r="C73" s="78">
        <f>C74+C79+C94</f>
        <v>9784.2454699999998</v>
      </c>
      <c r="D73" s="126">
        <f>D74+D79+D94</f>
        <v>565.45914994999998</v>
      </c>
      <c r="E73" s="7"/>
      <c r="F73" s="7"/>
    </row>
    <row r="74" spans="2:6">
      <c r="B74" s="42" t="s">
        <v>146</v>
      </c>
      <c r="C74" s="78">
        <f>SUM(C75:C78)</f>
        <v>900.97756499999991</v>
      </c>
      <c r="D74" s="126">
        <f>SUM(D75:D78)</f>
        <v>66.691244639999994</v>
      </c>
      <c r="E74" s="7"/>
      <c r="F74" s="7"/>
    </row>
    <row r="75" spans="2:6">
      <c r="B75" s="18" t="s">
        <v>147</v>
      </c>
      <c r="C75" s="77">
        <v>240.045174</v>
      </c>
      <c r="D75" s="122">
        <v>36.453899960000001</v>
      </c>
      <c r="E75" s="7"/>
      <c r="F75" s="7"/>
    </row>
    <row r="76" spans="2:6">
      <c r="B76" s="18" t="s">
        <v>148</v>
      </c>
      <c r="C76" s="77">
        <v>469.84194600000001</v>
      </c>
      <c r="D76" s="122">
        <v>26.747621029999998</v>
      </c>
      <c r="E76" s="7"/>
      <c r="F76" s="7"/>
    </row>
    <row r="77" spans="2:6">
      <c r="B77" s="18" t="s">
        <v>2580</v>
      </c>
      <c r="C77" s="77">
        <v>16.170945</v>
      </c>
      <c r="D77" s="122">
        <v>0</v>
      </c>
      <c r="E77" s="7"/>
      <c r="F77" s="7"/>
    </row>
    <row r="78" spans="2:6">
      <c r="B78" s="18" t="s">
        <v>149</v>
      </c>
      <c r="C78" s="77">
        <v>174.9195</v>
      </c>
      <c r="D78" s="122">
        <v>3.4897236499999997</v>
      </c>
      <c r="E78" s="7"/>
      <c r="F78" s="7"/>
    </row>
    <row r="79" spans="2:6" ht="16.899999999999999" customHeight="1">
      <c r="B79" s="42" t="s">
        <v>150</v>
      </c>
      <c r="C79" s="78">
        <f>SUM(C80:C93)</f>
        <v>8164.3254500000003</v>
      </c>
      <c r="D79" s="126">
        <f>SUM(D80:D93)</f>
        <v>457.88094803999996</v>
      </c>
      <c r="E79" s="79"/>
      <c r="F79" s="7"/>
    </row>
    <row r="80" spans="2:6">
      <c r="B80" s="18" t="s">
        <v>151</v>
      </c>
      <c r="C80" s="77">
        <v>973.79100200000005</v>
      </c>
      <c r="D80" s="122">
        <v>27.484950039999994</v>
      </c>
      <c r="E80" s="7"/>
      <c r="F80" s="7"/>
    </row>
    <row r="81" spans="2:6">
      <c r="B81" s="18" t="s">
        <v>3078</v>
      </c>
      <c r="C81" s="77">
        <v>0.79366499999999995</v>
      </c>
      <c r="D81" s="122">
        <v>0</v>
      </c>
      <c r="E81" s="7"/>
      <c r="F81" s="7"/>
    </row>
    <row r="82" spans="2:6">
      <c r="B82" s="18" t="s">
        <v>152</v>
      </c>
      <c r="C82" s="77">
        <v>168.15633700000001</v>
      </c>
      <c r="D82" s="122">
        <v>25.546478380000003</v>
      </c>
      <c r="E82" s="7"/>
      <c r="F82" s="7"/>
    </row>
    <row r="83" spans="2:6">
      <c r="B83" s="18" t="s">
        <v>153</v>
      </c>
      <c r="C83" s="77">
        <v>8.5482440000000004</v>
      </c>
      <c r="D83" s="122">
        <v>0</v>
      </c>
      <c r="E83" s="7"/>
      <c r="F83" s="7"/>
    </row>
    <row r="84" spans="2:6">
      <c r="B84" s="18" t="s">
        <v>154</v>
      </c>
      <c r="C84" s="77">
        <v>35.876055999999998</v>
      </c>
      <c r="D84" s="122">
        <v>0.8987896700000001</v>
      </c>
      <c r="E84" s="7"/>
      <c r="F84" s="7"/>
    </row>
    <row r="85" spans="2:6">
      <c r="B85" s="18" t="s">
        <v>155</v>
      </c>
      <c r="C85" s="77">
        <v>133.1</v>
      </c>
      <c r="D85" s="122">
        <v>19.014083329999998</v>
      </c>
      <c r="E85" s="7"/>
      <c r="F85" s="7"/>
    </row>
    <row r="86" spans="2:6">
      <c r="B86" s="18" t="s">
        <v>3079</v>
      </c>
      <c r="C86" s="77">
        <v>103.47732499999999</v>
      </c>
      <c r="D86" s="122">
        <v>4.1708742599999997</v>
      </c>
      <c r="E86" s="7"/>
      <c r="F86" s="7"/>
    </row>
    <row r="87" spans="2:6">
      <c r="B87" s="18" t="s">
        <v>156</v>
      </c>
      <c r="C87" s="77">
        <v>901.64199499999995</v>
      </c>
      <c r="D87" s="122">
        <v>69.351012130000001</v>
      </c>
      <c r="E87" s="7"/>
      <c r="F87" s="7"/>
    </row>
    <row r="88" spans="2:6">
      <c r="B88" s="18" t="s">
        <v>157</v>
      </c>
      <c r="C88" s="77">
        <v>631.89854400000002</v>
      </c>
      <c r="D88" s="122">
        <v>76.795954969999997</v>
      </c>
      <c r="E88" s="7"/>
      <c r="F88" s="7"/>
    </row>
    <row r="89" spans="2:6">
      <c r="B89" s="18" t="s">
        <v>158</v>
      </c>
      <c r="C89" s="77">
        <v>113.76155300000001</v>
      </c>
      <c r="D89" s="122">
        <v>10.373839469999998</v>
      </c>
      <c r="E89" s="7"/>
      <c r="F89" s="7"/>
    </row>
    <row r="90" spans="2:6">
      <c r="B90" s="18" t="s">
        <v>159</v>
      </c>
      <c r="C90" s="77">
        <v>9.6492640000000005</v>
      </c>
      <c r="D90" s="122">
        <v>0</v>
      </c>
      <c r="E90" s="7"/>
      <c r="F90" s="7"/>
    </row>
    <row r="91" spans="2:6">
      <c r="B91" s="18" t="s">
        <v>3080</v>
      </c>
      <c r="C91" s="77">
        <v>84.934883999999997</v>
      </c>
      <c r="D91" s="122">
        <v>0.65987669999999998</v>
      </c>
      <c r="E91" s="7"/>
      <c r="F91" s="7"/>
    </row>
    <row r="92" spans="2:6">
      <c r="B92" s="18" t="s">
        <v>160</v>
      </c>
      <c r="C92" s="77">
        <v>12</v>
      </c>
      <c r="D92" s="122">
        <v>3.6763957700000001</v>
      </c>
      <c r="E92" s="7"/>
      <c r="F92" s="7"/>
    </row>
    <row r="93" spans="2:6">
      <c r="B93" s="18" t="s">
        <v>161</v>
      </c>
      <c r="C93" s="77">
        <v>4986.6965810000002</v>
      </c>
      <c r="D93" s="122">
        <v>219.90869331999994</v>
      </c>
      <c r="E93" s="7"/>
      <c r="F93" s="7"/>
    </row>
    <row r="94" spans="2:6">
      <c r="B94" s="42" t="s">
        <v>162</v>
      </c>
      <c r="C94" s="78">
        <f>SUM(C95:C102)</f>
        <v>718.942455</v>
      </c>
      <c r="D94" s="126">
        <f>SUM(D95:D102)</f>
        <v>40.886957270000003</v>
      </c>
      <c r="E94" s="7"/>
      <c r="F94" s="7"/>
    </row>
    <row r="95" spans="2:6">
      <c r="B95" s="18" t="s">
        <v>163</v>
      </c>
      <c r="C95" s="77">
        <v>282.064978</v>
      </c>
      <c r="D95" s="122">
        <v>14.5085351</v>
      </c>
      <c r="E95" s="7"/>
      <c r="F95" s="7"/>
    </row>
    <row r="96" spans="2:6">
      <c r="B96" s="18" t="s">
        <v>164</v>
      </c>
      <c r="C96" s="77">
        <v>4.5381109999999998</v>
      </c>
      <c r="D96" s="122">
        <v>0.31067589000000001</v>
      </c>
      <c r="E96" s="7"/>
      <c r="F96" s="7"/>
    </row>
    <row r="97" spans="2:6">
      <c r="B97" s="18" t="s">
        <v>165</v>
      </c>
      <c r="C97" s="77">
        <v>149.27897200000001</v>
      </c>
      <c r="D97" s="122">
        <v>12.880265220000002</v>
      </c>
      <c r="E97" s="7"/>
      <c r="F97" s="7"/>
    </row>
    <row r="98" spans="2:6">
      <c r="B98" s="18" t="s">
        <v>166</v>
      </c>
      <c r="C98" s="77">
        <v>16</v>
      </c>
      <c r="D98" s="122">
        <v>0.19494589000000001</v>
      </c>
      <c r="E98" s="7"/>
      <c r="F98" s="7"/>
    </row>
    <row r="99" spans="2:6">
      <c r="B99" s="18" t="s">
        <v>3081</v>
      </c>
      <c r="C99" s="77">
        <v>62.669184000000001</v>
      </c>
      <c r="D99" s="122">
        <v>2.7726797900000002</v>
      </c>
      <c r="E99" s="7"/>
      <c r="F99" s="7"/>
    </row>
    <row r="100" spans="2:6">
      <c r="B100" s="18" t="s">
        <v>3082</v>
      </c>
      <c r="C100" s="77">
        <v>1.688957</v>
      </c>
      <c r="D100" s="122">
        <v>0</v>
      </c>
      <c r="E100" s="7"/>
      <c r="F100" s="7"/>
    </row>
    <row r="101" spans="2:6">
      <c r="B101" s="18" t="s">
        <v>167</v>
      </c>
      <c r="C101" s="77">
        <v>6.5523220000000002</v>
      </c>
      <c r="D101" s="122">
        <v>0.44852678000000001</v>
      </c>
      <c r="E101" s="7"/>
      <c r="F101" s="7"/>
    </row>
    <row r="102" spans="2:6">
      <c r="B102" s="18" t="s">
        <v>168</v>
      </c>
      <c r="C102" s="77">
        <v>196.14993100000001</v>
      </c>
      <c r="D102" s="122">
        <v>9.7713286000000004</v>
      </c>
      <c r="E102" s="7"/>
      <c r="F102" s="7"/>
    </row>
    <row r="103" spans="2:6">
      <c r="B103" s="89" t="s">
        <v>169</v>
      </c>
      <c r="C103" s="78">
        <f>C104+C108+C115+C122+C134+C144</f>
        <v>626232.99728500005</v>
      </c>
      <c r="D103" s="126">
        <f>D104+D108+D115+D122+D134+D144</f>
        <v>58197.988922930002</v>
      </c>
      <c r="E103" s="7"/>
      <c r="F103" s="7"/>
    </row>
    <row r="104" spans="2:6">
      <c r="B104" s="42" t="s">
        <v>170</v>
      </c>
      <c r="C104" s="78">
        <f>SUM(C105:C107)</f>
        <v>26591.527885</v>
      </c>
      <c r="D104" s="126">
        <f t="shared" ref="D104" si="0">SUM(D105:D107)</f>
        <v>4115.4443326500004</v>
      </c>
      <c r="E104" s="7"/>
      <c r="F104" s="7"/>
    </row>
    <row r="105" spans="2:6">
      <c r="B105" s="18" t="s">
        <v>171</v>
      </c>
      <c r="C105" s="77">
        <v>3603.2551539999999</v>
      </c>
      <c r="D105" s="122">
        <v>68.988968600000007</v>
      </c>
      <c r="E105" s="7"/>
      <c r="F105" s="7"/>
    </row>
    <row r="106" spans="2:6">
      <c r="B106" s="18" t="s">
        <v>172</v>
      </c>
      <c r="C106" s="77">
        <v>1105.454</v>
      </c>
      <c r="D106" s="122">
        <v>24.238860199999994</v>
      </c>
      <c r="E106" s="7"/>
      <c r="F106" s="7"/>
    </row>
    <row r="107" spans="2:6">
      <c r="B107" s="18" t="s">
        <v>173</v>
      </c>
      <c r="C107" s="77">
        <v>21882.818730999999</v>
      </c>
      <c r="D107" s="122">
        <v>4022.2165038500002</v>
      </c>
      <c r="E107" s="7"/>
      <c r="F107" s="7"/>
    </row>
    <row r="108" spans="2:6">
      <c r="B108" s="42" t="s">
        <v>174</v>
      </c>
      <c r="C108" s="78">
        <f>SUM(C109:C114)</f>
        <v>133160.839893</v>
      </c>
      <c r="D108" s="126">
        <f>SUM(D109:D114)</f>
        <v>16348.486480530002</v>
      </c>
      <c r="E108" s="7"/>
      <c r="F108" s="7"/>
    </row>
    <row r="109" spans="2:6">
      <c r="B109" s="18" t="s">
        <v>3083</v>
      </c>
      <c r="C109" s="77">
        <v>161.55573999999999</v>
      </c>
      <c r="D109" s="122">
        <v>0</v>
      </c>
      <c r="E109" s="7"/>
      <c r="F109" s="7"/>
    </row>
    <row r="110" spans="2:6">
      <c r="B110" s="18" t="s">
        <v>175</v>
      </c>
      <c r="C110" s="77">
        <v>12981.049711</v>
      </c>
      <c r="D110" s="122">
        <v>1430.9120895500002</v>
      </c>
      <c r="E110" s="7"/>
      <c r="F110" s="7"/>
    </row>
    <row r="111" spans="2:6">
      <c r="B111" s="18" t="s">
        <v>176</v>
      </c>
      <c r="C111" s="77">
        <v>11127.355992000001</v>
      </c>
      <c r="D111" s="122">
        <v>1426.2881824200001</v>
      </c>
      <c r="E111" s="7"/>
      <c r="F111" s="7"/>
    </row>
    <row r="112" spans="2:6">
      <c r="B112" s="18" t="s">
        <v>177</v>
      </c>
      <c r="C112" s="77">
        <v>30.27</v>
      </c>
      <c r="D112" s="122">
        <v>4.3187580000000003E-2</v>
      </c>
      <c r="E112" s="7"/>
      <c r="F112" s="7"/>
    </row>
    <row r="113" spans="2:6">
      <c r="B113" s="18" t="s">
        <v>178</v>
      </c>
      <c r="C113" s="77">
        <v>9.5212959999999995</v>
      </c>
      <c r="D113" s="122">
        <v>1.05435006</v>
      </c>
      <c r="E113" s="7"/>
      <c r="F113" s="7"/>
    </row>
    <row r="114" spans="2:6">
      <c r="B114" s="18" t="s">
        <v>179</v>
      </c>
      <c r="C114" s="77">
        <v>108851.08715399999</v>
      </c>
      <c r="D114" s="122">
        <v>13490.188670920001</v>
      </c>
      <c r="E114" s="7"/>
      <c r="F114" s="7"/>
    </row>
    <row r="115" spans="2:6">
      <c r="B115" s="42" t="s">
        <v>180</v>
      </c>
      <c r="C115" s="90">
        <f>SUM(C116:C121)</f>
        <v>9752.5831039999994</v>
      </c>
      <c r="D115" s="126">
        <f>SUM(D116:D121)</f>
        <v>627.80201573999989</v>
      </c>
      <c r="E115" s="7"/>
      <c r="F115" s="7"/>
    </row>
    <row r="116" spans="2:6">
      <c r="B116" s="18" t="s">
        <v>181</v>
      </c>
      <c r="C116" s="77">
        <v>1475.270784</v>
      </c>
      <c r="D116" s="122">
        <v>75.203251809999998</v>
      </c>
      <c r="E116" s="7"/>
      <c r="F116" s="7"/>
    </row>
    <row r="117" spans="2:6">
      <c r="B117" s="18" t="s">
        <v>182</v>
      </c>
      <c r="C117" s="77">
        <v>1292.268863</v>
      </c>
      <c r="D117" s="122">
        <v>61.766196669999992</v>
      </c>
      <c r="E117" s="7"/>
      <c r="F117" s="7"/>
    </row>
    <row r="118" spans="2:6">
      <c r="B118" s="18" t="s">
        <v>183</v>
      </c>
      <c r="C118" s="77">
        <v>4430.4965069999998</v>
      </c>
      <c r="D118" s="122">
        <v>273.76409028</v>
      </c>
      <c r="E118" s="7"/>
      <c r="F118" s="7"/>
    </row>
    <row r="119" spans="2:6">
      <c r="B119" s="18" t="s">
        <v>982</v>
      </c>
      <c r="C119" s="77">
        <v>0.70926299999999998</v>
      </c>
      <c r="D119" s="122">
        <v>0</v>
      </c>
      <c r="E119" s="7"/>
      <c r="F119" s="7"/>
    </row>
    <row r="120" spans="2:6">
      <c r="B120" s="18" t="s">
        <v>184</v>
      </c>
      <c r="C120" s="77">
        <v>331.42829799999998</v>
      </c>
      <c r="D120" s="122">
        <v>54.814057399999989</v>
      </c>
      <c r="E120" s="7"/>
      <c r="F120" s="7"/>
    </row>
    <row r="121" spans="2:6">
      <c r="B121" s="18" t="s">
        <v>185</v>
      </c>
      <c r="C121" s="77">
        <v>2222.4093889999999</v>
      </c>
      <c r="D121" s="122">
        <v>162.25441957999999</v>
      </c>
      <c r="E121" s="7"/>
      <c r="F121" s="7"/>
    </row>
    <row r="122" spans="2:6">
      <c r="B122" s="42" t="s">
        <v>186</v>
      </c>
      <c r="C122" s="78">
        <f>SUM(C123:C133)</f>
        <v>299968.35136600002</v>
      </c>
      <c r="D122" s="126">
        <f>SUM(D123:D133)</f>
        <v>21560.890904970005</v>
      </c>
      <c r="E122" s="7"/>
      <c r="F122" s="7"/>
    </row>
    <row r="123" spans="2:6">
      <c r="B123" s="18" t="s">
        <v>187</v>
      </c>
      <c r="C123" s="77">
        <v>20083.879982999999</v>
      </c>
      <c r="D123" s="122">
        <v>887.65731223000012</v>
      </c>
      <c r="E123" s="7"/>
      <c r="F123" s="7"/>
    </row>
    <row r="124" spans="2:6">
      <c r="B124" s="18" t="s">
        <v>1138</v>
      </c>
      <c r="C124" s="77">
        <v>101277.75752299999</v>
      </c>
      <c r="D124" s="122">
        <v>7963.3213623800011</v>
      </c>
      <c r="E124" s="7"/>
      <c r="F124" s="7"/>
    </row>
    <row r="125" spans="2:6">
      <c r="B125" s="18" t="s">
        <v>1139</v>
      </c>
      <c r="C125" s="77">
        <v>31159.505327999999</v>
      </c>
      <c r="D125" s="122">
        <v>2518.8860437600001</v>
      </c>
      <c r="E125" s="7"/>
      <c r="F125" s="7"/>
    </row>
    <row r="126" spans="2:6">
      <c r="B126" s="18" t="s">
        <v>188</v>
      </c>
      <c r="C126" s="77">
        <v>24122.473035999999</v>
      </c>
      <c r="D126" s="122">
        <v>2692.2064371700003</v>
      </c>
      <c r="E126" s="7"/>
      <c r="F126" s="7"/>
    </row>
    <row r="127" spans="2:6">
      <c r="B127" s="18" t="s">
        <v>189</v>
      </c>
      <c r="C127" s="77">
        <v>3625.3491800000002</v>
      </c>
      <c r="D127" s="122">
        <v>342.04226614000004</v>
      </c>
      <c r="E127" s="7"/>
      <c r="F127" s="7"/>
    </row>
    <row r="128" spans="2:6">
      <c r="B128" s="18" t="s">
        <v>190</v>
      </c>
      <c r="C128" s="77">
        <v>10281.253720000001</v>
      </c>
      <c r="D128" s="122">
        <v>760.4256170499998</v>
      </c>
      <c r="E128" s="7"/>
      <c r="F128" s="7"/>
    </row>
    <row r="129" spans="2:6">
      <c r="B129" s="18" t="s">
        <v>191</v>
      </c>
      <c r="C129" s="77">
        <v>1362.36232</v>
      </c>
      <c r="D129" s="122">
        <v>102.83913457000003</v>
      </c>
      <c r="E129" s="7"/>
      <c r="F129" s="7"/>
    </row>
    <row r="130" spans="2:6">
      <c r="B130" s="18" t="s">
        <v>192</v>
      </c>
      <c r="C130" s="77">
        <v>561.07786499999997</v>
      </c>
      <c r="D130" s="122">
        <v>70.003772639999966</v>
      </c>
      <c r="E130" s="7"/>
      <c r="F130" s="7"/>
    </row>
    <row r="131" spans="2:6">
      <c r="B131" s="18" t="s">
        <v>193</v>
      </c>
      <c r="C131" s="77">
        <v>556.87523099999999</v>
      </c>
      <c r="D131" s="122">
        <v>27.466084149999997</v>
      </c>
      <c r="E131" s="7"/>
      <c r="F131" s="7"/>
    </row>
    <row r="132" spans="2:6">
      <c r="B132" s="18" t="s">
        <v>194</v>
      </c>
      <c r="C132" s="77">
        <v>1057.9352120000001</v>
      </c>
      <c r="D132" s="122">
        <v>68.950580679999987</v>
      </c>
      <c r="E132" s="7"/>
      <c r="F132" s="7"/>
    </row>
    <row r="133" spans="2:6">
      <c r="B133" s="18" t="s">
        <v>195</v>
      </c>
      <c r="C133" s="77">
        <v>105879.881968</v>
      </c>
      <c r="D133" s="122">
        <v>6127.0922942000016</v>
      </c>
      <c r="E133" s="7"/>
      <c r="F133" s="7"/>
    </row>
    <row r="134" spans="2:6">
      <c r="B134" s="42" t="s">
        <v>196</v>
      </c>
      <c r="C134" s="78">
        <f>SUM(C135:C143)</f>
        <v>155715.91962099998</v>
      </c>
      <c r="D134" s="126">
        <f>SUM(D135:D143)</f>
        <v>15475.379544539997</v>
      </c>
      <c r="E134" s="7"/>
      <c r="F134" s="7"/>
    </row>
    <row r="135" spans="2:6" ht="15.75" customHeight="1">
      <c r="B135" s="18" t="s">
        <v>197</v>
      </c>
      <c r="C135" s="77">
        <v>73577.328735000003</v>
      </c>
      <c r="D135" s="122">
        <v>6360.4518255100002</v>
      </c>
      <c r="E135" s="7"/>
      <c r="F135" s="7"/>
    </row>
    <row r="136" spans="2:6" ht="15.75" customHeight="1">
      <c r="B136" s="18" t="s">
        <v>3084</v>
      </c>
      <c r="C136" s="77">
        <v>293.62300900000002</v>
      </c>
      <c r="D136" s="122">
        <v>55.169502899999998</v>
      </c>
      <c r="E136" s="7"/>
      <c r="F136" s="7"/>
    </row>
    <row r="137" spans="2:6" ht="15.75" customHeight="1">
      <c r="B137" s="18" t="s">
        <v>2535</v>
      </c>
      <c r="C137" s="77">
        <v>1656.8059290000001</v>
      </c>
      <c r="D137" s="122">
        <v>264.43669562000002</v>
      </c>
      <c r="E137" s="7"/>
      <c r="F137" s="7"/>
    </row>
    <row r="138" spans="2:6" ht="15.75" customHeight="1">
      <c r="B138" s="18" t="s">
        <v>198</v>
      </c>
      <c r="C138" s="77">
        <v>250.74257399999999</v>
      </c>
      <c r="D138" s="122">
        <v>0</v>
      </c>
      <c r="E138" s="7"/>
      <c r="F138" s="7"/>
    </row>
    <row r="139" spans="2:6">
      <c r="B139" s="18" t="s">
        <v>199</v>
      </c>
      <c r="C139" s="77">
        <v>3905.1047960000001</v>
      </c>
      <c r="D139" s="122">
        <v>184.86341754000003</v>
      </c>
      <c r="E139" s="7"/>
      <c r="F139" s="7"/>
    </row>
    <row r="140" spans="2:6">
      <c r="B140" s="18" t="s">
        <v>200</v>
      </c>
      <c r="C140" s="77">
        <v>1671.91101</v>
      </c>
      <c r="D140" s="122">
        <v>97.038240030000011</v>
      </c>
      <c r="E140" s="7"/>
      <c r="F140" s="7"/>
    </row>
    <row r="141" spans="2:6">
      <c r="B141" s="18" t="s">
        <v>201</v>
      </c>
      <c r="C141" s="77">
        <v>72103.426275999998</v>
      </c>
      <c r="D141" s="122">
        <v>8409.1146715999967</v>
      </c>
      <c r="E141" s="7"/>
      <c r="F141" s="7"/>
    </row>
    <row r="142" spans="2:6">
      <c r="B142" s="18" t="s">
        <v>3085</v>
      </c>
      <c r="C142" s="77">
        <v>1.6</v>
      </c>
      <c r="D142" s="122">
        <v>0</v>
      </c>
      <c r="E142" s="7"/>
      <c r="F142" s="7"/>
    </row>
    <row r="143" spans="2:6">
      <c r="B143" s="18" t="s">
        <v>202</v>
      </c>
      <c r="C143" s="77">
        <v>2255.3772920000001</v>
      </c>
      <c r="D143" s="122">
        <v>104.30519134000001</v>
      </c>
      <c r="E143" s="7"/>
      <c r="F143" s="7"/>
    </row>
    <row r="144" spans="2:6">
      <c r="B144" s="42" t="s">
        <v>203</v>
      </c>
      <c r="C144" s="78">
        <f>SUM(C145:C148)</f>
        <v>1043.775416</v>
      </c>
      <c r="D144" s="126">
        <f>SUM(D145:D148)</f>
        <v>69.985644500000006</v>
      </c>
      <c r="E144" s="7"/>
      <c r="F144" s="7"/>
    </row>
    <row r="145" spans="2:6">
      <c r="B145" s="18" t="s">
        <v>204</v>
      </c>
      <c r="C145" s="77">
        <v>146.32508799999999</v>
      </c>
      <c r="D145" s="122">
        <v>15.752846300000002</v>
      </c>
      <c r="E145" s="7"/>
      <c r="F145" s="7"/>
    </row>
    <row r="146" spans="2:6">
      <c r="B146" s="18" t="s">
        <v>3086</v>
      </c>
      <c r="C146" s="77">
        <v>310</v>
      </c>
      <c r="D146" s="122">
        <v>1.2983183</v>
      </c>
      <c r="E146" s="7"/>
      <c r="F146" s="7"/>
    </row>
    <row r="147" spans="2:6">
      <c r="B147" s="18" t="s">
        <v>205</v>
      </c>
      <c r="C147" s="77">
        <v>195.103174</v>
      </c>
      <c r="D147" s="122">
        <v>6.9741481200000006</v>
      </c>
      <c r="E147" s="7"/>
      <c r="F147" s="7"/>
    </row>
    <row r="148" spans="2:6">
      <c r="B148" s="18" t="s">
        <v>206</v>
      </c>
      <c r="C148" s="77">
        <v>392.34715399999999</v>
      </c>
      <c r="D148" s="122">
        <v>45.960331780000004</v>
      </c>
      <c r="E148" s="7"/>
      <c r="F148" s="7"/>
    </row>
    <row r="149" spans="2:6" ht="15" customHeight="1">
      <c r="B149" s="89" t="s">
        <v>207</v>
      </c>
      <c r="C149" s="78">
        <f>C150</f>
        <v>294634.03054200002</v>
      </c>
      <c r="D149" s="126">
        <f>D150</f>
        <v>59830.792848720004</v>
      </c>
      <c r="E149" s="7"/>
      <c r="F149" s="7"/>
    </row>
    <row r="150" spans="2:6">
      <c r="B150" s="42" t="s">
        <v>208</v>
      </c>
      <c r="C150" s="78">
        <f>C151</f>
        <v>294634.03054200002</v>
      </c>
      <c r="D150" s="126">
        <f>(D151)</f>
        <v>59830.792848720004</v>
      </c>
      <c r="E150" s="7"/>
      <c r="F150" s="7"/>
    </row>
    <row r="151" spans="2:6">
      <c r="B151" s="18" t="s">
        <v>209</v>
      </c>
      <c r="C151" s="77">
        <v>294634.03054200002</v>
      </c>
      <c r="D151" s="122">
        <v>59830.792848720004</v>
      </c>
      <c r="E151" s="7"/>
      <c r="F151" s="7"/>
    </row>
    <row r="152" spans="2:6">
      <c r="B152" s="22" t="s">
        <v>42</v>
      </c>
      <c r="C152" s="19">
        <f t="shared" ref="C152:D153" si="1">C153</f>
        <v>113668.099604</v>
      </c>
      <c r="D152" s="123">
        <f t="shared" si="1"/>
        <v>10393.631925929998</v>
      </c>
      <c r="E152" s="7"/>
      <c r="F152" s="7"/>
    </row>
    <row r="153" spans="2:6">
      <c r="B153" s="43" t="s">
        <v>210</v>
      </c>
      <c r="C153" s="35">
        <f t="shared" si="1"/>
        <v>113668.099604</v>
      </c>
      <c r="D153" s="126">
        <f t="shared" si="1"/>
        <v>10393.631925929998</v>
      </c>
      <c r="E153" s="112"/>
      <c r="F153" s="7"/>
    </row>
    <row r="154" spans="2:6">
      <c r="B154" s="42" t="s">
        <v>211</v>
      </c>
      <c r="C154" s="35">
        <f>C155</f>
        <v>113668.099604</v>
      </c>
      <c r="D154" s="126">
        <f>D155</f>
        <v>10393.631925929998</v>
      </c>
      <c r="E154" s="7"/>
      <c r="F154" s="7"/>
    </row>
    <row r="155" spans="2:6">
      <c r="B155" s="18" t="s">
        <v>212</v>
      </c>
      <c r="C155" s="36">
        <v>113668.099604</v>
      </c>
      <c r="D155" s="122">
        <v>10393.631925929998</v>
      </c>
      <c r="E155" s="7"/>
      <c r="F155" s="7"/>
    </row>
    <row r="156" spans="2:6">
      <c r="B156" s="34" t="s">
        <v>45</v>
      </c>
      <c r="C156" s="30">
        <f>C13+C152</f>
        <v>1532354.6145540001</v>
      </c>
      <c r="D156" s="127">
        <f>D13+D152</f>
        <v>169205.97055657001</v>
      </c>
    </row>
    <row r="157" spans="2:6">
      <c r="B157" s="15" t="s">
        <v>26</v>
      </c>
      <c r="C157" s="16"/>
      <c r="D157" s="16"/>
      <c r="E157" s="7"/>
      <c r="F157" s="7"/>
    </row>
    <row r="158" spans="2:6" ht="21.6" customHeight="1">
      <c r="B158" s="145" t="s">
        <v>3425</v>
      </c>
      <c r="C158" s="145"/>
      <c r="D158" s="145"/>
      <c r="E158" s="7"/>
      <c r="F158" s="7"/>
    </row>
    <row r="159" spans="2:6" ht="12.75" customHeight="1">
      <c r="B159" s="15" t="s">
        <v>46</v>
      </c>
      <c r="C159" s="16"/>
      <c r="D159" s="16"/>
      <c r="E159" s="7"/>
      <c r="F159" s="7"/>
    </row>
    <row r="160" spans="2:6" ht="15" customHeight="1">
      <c r="B160" s="145"/>
      <c r="C160" s="145"/>
      <c r="D160" s="145"/>
      <c r="E160" s="7"/>
    </row>
    <row r="161" spans="2:5" ht="29.25" customHeight="1">
      <c r="B161" s="145"/>
      <c r="C161" s="145"/>
      <c r="D161" s="145"/>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90" zoomScaleNormal="90" workbookViewId="0">
      <selection activeCell="E80" sqref="E80:F80"/>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5" t="s">
        <v>2</v>
      </c>
      <c r="B3" s="155"/>
      <c r="C3" s="155"/>
      <c r="D3" s="155"/>
      <c r="E3" s="155"/>
    </row>
    <row r="5" spans="1:8" ht="18.75" customHeight="1">
      <c r="A5" s="157" t="s">
        <v>29</v>
      </c>
      <c r="B5" s="157"/>
      <c r="C5" s="157"/>
      <c r="D5" s="157"/>
      <c r="E5" s="157"/>
      <c r="F5" s="157"/>
    </row>
    <row r="6" spans="1:8" ht="18.75">
      <c r="A6" s="156" t="s">
        <v>213</v>
      </c>
      <c r="B6" s="156"/>
      <c r="C6" s="156"/>
      <c r="D6" s="156"/>
      <c r="E6" s="156"/>
    </row>
    <row r="7" spans="1:8" ht="18.75">
      <c r="A7" s="151" t="s">
        <v>3426</v>
      </c>
      <c r="B7" s="151"/>
      <c r="C7" s="151"/>
      <c r="D7" s="151"/>
      <c r="E7" s="151"/>
      <c r="G7" s="12"/>
    </row>
    <row r="8" spans="1:8" ht="15.75">
      <c r="A8" s="159" t="s">
        <v>5</v>
      </c>
      <c r="B8" s="159"/>
      <c r="C8" s="159"/>
      <c r="D8" s="159"/>
      <c r="E8" s="159"/>
    </row>
    <row r="11" spans="1:8" ht="15" customHeight="1">
      <c r="B11" s="158" t="s">
        <v>6</v>
      </c>
      <c r="C11" s="49" t="s">
        <v>7</v>
      </c>
      <c r="D11" s="160" t="s">
        <v>8</v>
      </c>
      <c r="H11" s="12"/>
    </row>
    <row r="12" spans="1:8" ht="15.75" customHeight="1">
      <c r="B12" s="158"/>
      <c r="C12" s="50" t="s">
        <v>3073</v>
      </c>
      <c r="D12" s="160"/>
    </row>
    <row r="13" spans="1:8">
      <c r="B13" s="22" t="s">
        <v>14</v>
      </c>
      <c r="C13" s="19">
        <f>C14+C20+C30+C40+C49+C56+C66+C70</f>
        <v>1418686.51495</v>
      </c>
      <c r="D13" s="123">
        <f>D14+D20+D30+D40+D49+D56+D66+D70</f>
        <v>158812.33863064004</v>
      </c>
      <c r="F13" s="44"/>
    </row>
    <row r="14" spans="1:8">
      <c r="B14" s="38" t="s">
        <v>214</v>
      </c>
      <c r="C14" s="141">
        <f>SUM(C15:C19)</f>
        <v>336637.71550699999</v>
      </c>
      <c r="D14" s="134">
        <f>SUM(D15:D19)</f>
        <v>27860.68646554002</v>
      </c>
      <c r="E14" s="96"/>
      <c r="F14" s="44"/>
    </row>
    <row r="15" spans="1:8">
      <c r="B15" s="109" t="s">
        <v>215</v>
      </c>
      <c r="C15" s="87">
        <v>277819.46428999997</v>
      </c>
      <c r="D15" s="122">
        <v>23306.715108320019</v>
      </c>
      <c r="E15" s="96"/>
      <c r="F15" s="44"/>
    </row>
    <row r="16" spans="1:8">
      <c r="B16" s="109" t="s">
        <v>216</v>
      </c>
      <c r="C16" s="87">
        <v>24032.337694999998</v>
      </c>
      <c r="D16" s="122">
        <v>1132.2992303400001</v>
      </c>
      <c r="E16" s="96"/>
      <c r="F16" s="142"/>
    </row>
    <row r="17" spans="2:6">
      <c r="B17" s="109" t="s">
        <v>217</v>
      </c>
      <c r="C17" s="87">
        <v>1060.435324</v>
      </c>
      <c r="D17" s="122">
        <v>136.57401383999999</v>
      </c>
      <c r="E17" s="96"/>
      <c r="F17" s="44"/>
    </row>
    <row r="18" spans="2:6">
      <c r="B18" s="109" t="s">
        <v>3421</v>
      </c>
      <c r="C18" s="77">
        <v>0</v>
      </c>
      <c r="D18" s="122">
        <v>157.21701422000001</v>
      </c>
      <c r="E18" s="96"/>
      <c r="F18" s="44"/>
    </row>
    <row r="19" spans="2:6">
      <c r="B19" s="109" t="s">
        <v>218</v>
      </c>
      <c r="C19" s="87">
        <v>33725.478197999997</v>
      </c>
      <c r="D19" s="122">
        <v>3127.8810988200016</v>
      </c>
      <c r="E19" s="96"/>
      <c r="F19" s="44"/>
    </row>
    <row r="20" spans="2:6">
      <c r="B20" s="110" t="s">
        <v>219</v>
      </c>
      <c r="C20" s="79">
        <f>SUM(C21:C29)</f>
        <v>95577.903015000004</v>
      </c>
      <c r="D20" s="126">
        <f t="shared" ref="D20" si="0">SUM(D21:D29)</f>
        <v>7619.1579238599988</v>
      </c>
      <c r="E20" s="96"/>
      <c r="F20" s="44"/>
    </row>
    <row r="21" spans="2:6">
      <c r="B21" s="109" t="s">
        <v>220</v>
      </c>
      <c r="C21" s="87">
        <v>8960.9944169999999</v>
      </c>
      <c r="D21" s="122">
        <v>1548.8214190699991</v>
      </c>
      <c r="E21" s="96"/>
      <c r="F21" s="44"/>
    </row>
    <row r="22" spans="2:6">
      <c r="B22" s="109" t="s">
        <v>221</v>
      </c>
      <c r="C22" s="87">
        <v>8162.8916829999998</v>
      </c>
      <c r="D22" s="122">
        <v>247.72508648000002</v>
      </c>
      <c r="E22" s="96"/>
      <c r="F22" s="44"/>
    </row>
    <row r="23" spans="2:6">
      <c r="B23" s="109" t="s">
        <v>222</v>
      </c>
      <c r="C23" s="87">
        <v>5094.2557230000002</v>
      </c>
      <c r="D23" s="122">
        <v>355.18553584</v>
      </c>
      <c r="E23" s="96"/>
      <c r="F23" s="44"/>
    </row>
    <row r="24" spans="2:6">
      <c r="B24" s="109" t="s">
        <v>223</v>
      </c>
      <c r="C24" s="87">
        <v>1059.9565869999999</v>
      </c>
      <c r="D24" s="122">
        <v>38.178866290000002</v>
      </c>
      <c r="E24" s="96"/>
      <c r="F24" s="44"/>
    </row>
    <row r="25" spans="2:6">
      <c r="B25" s="109" t="s">
        <v>224</v>
      </c>
      <c r="C25" s="87">
        <v>7466.6249589999998</v>
      </c>
      <c r="D25" s="122">
        <v>553.70874779999997</v>
      </c>
      <c r="E25" s="96"/>
      <c r="F25" s="44"/>
    </row>
    <row r="26" spans="2:6">
      <c r="B26" s="109" t="s">
        <v>225</v>
      </c>
      <c r="C26" s="87">
        <v>5791.7729259999996</v>
      </c>
      <c r="D26" s="122">
        <v>1178.9799775199999</v>
      </c>
      <c r="E26" s="96"/>
      <c r="F26" s="44"/>
    </row>
    <row r="27" spans="2:6">
      <c r="B27" s="109" t="s">
        <v>226</v>
      </c>
      <c r="C27" s="87">
        <v>4684.1034719999998</v>
      </c>
      <c r="D27" s="122">
        <v>548.73207983000009</v>
      </c>
      <c r="E27" s="96"/>
      <c r="F27" s="44"/>
    </row>
    <row r="28" spans="2:6">
      <c r="B28" s="109" t="s">
        <v>227</v>
      </c>
      <c r="C28" s="87">
        <v>18201.028610000001</v>
      </c>
      <c r="D28" s="122">
        <v>485.07437087000022</v>
      </c>
      <c r="E28" s="96"/>
      <c r="F28" s="44"/>
    </row>
    <row r="29" spans="2:6">
      <c r="B29" s="109" t="s">
        <v>228</v>
      </c>
      <c r="C29" s="87">
        <v>36156.274638000003</v>
      </c>
      <c r="D29" s="122">
        <v>2662.75184016</v>
      </c>
      <c r="E29" s="96"/>
      <c r="F29" s="44"/>
    </row>
    <row r="30" spans="2:6">
      <c r="B30" s="110" t="s">
        <v>229</v>
      </c>
      <c r="C30" s="79">
        <f>SUM(C31:C39)</f>
        <v>64350.109949999998</v>
      </c>
      <c r="D30" s="126">
        <f t="shared" ref="D30" si="1">SUM(D31:D39)</f>
        <v>2587.5744126699997</v>
      </c>
      <c r="E30" s="96"/>
      <c r="F30" s="44"/>
    </row>
    <row r="31" spans="2:6">
      <c r="B31" s="109" t="s">
        <v>230</v>
      </c>
      <c r="C31" s="87">
        <v>9622.13069</v>
      </c>
      <c r="D31" s="122">
        <v>553.65893725000001</v>
      </c>
      <c r="E31" s="96"/>
      <c r="F31" s="44"/>
    </row>
    <row r="32" spans="2:6">
      <c r="B32" s="109" t="s">
        <v>231</v>
      </c>
      <c r="C32" s="87">
        <v>4322.0018339999997</v>
      </c>
      <c r="D32" s="122">
        <v>134.03175422999999</v>
      </c>
      <c r="E32" s="96"/>
      <c r="F32" s="44"/>
    </row>
    <row r="33" spans="2:6">
      <c r="B33" s="109" t="s">
        <v>232</v>
      </c>
      <c r="C33" s="87">
        <v>6116.8546219999998</v>
      </c>
      <c r="D33" s="122">
        <v>133.85361603000004</v>
      </c>
      <c r="E33" s="96"/>
      <c r="F33" s="44"/>
    </row>
    <row r="34" spans="2:6">
      <c r="B34" s="109" t="s">
        <v>233</v>
      </c>
      <c r="C34" s="87">
        <v>12381.168839</v>
      </c>
      <c r="D34" s="122">
        <v>620.74431430000004</v>
      </c>
      <c r="E34" s="96"/>
      <c r="F34" s="44"/>
    </row>
    <row r="35" spans="2:6">
      <c r="B35" s="109" t="s">
        <v>234</v>
      </c>
      <c r="C35" s="87">
        <v>713.08329100000003</v>
      </c>
      <c r="D35" s="122">
        <v>16.750219680000001</v>
      </c>
      <c r="E35" s="96"/>
      <c r="F35" s="44"/>
    </row>
    <row r="36" spans="2:6">
      <c r="B36" s="109" t="s">
        <v>235</v>
      </c>
      <c r="C36" s="87">
        <v>4672.6328729999996</v>
      </c>
      <c r="D36" s="122">
        <v>328.14544316999996</v>
      </c>
      <c r="E36" s="96"/>
      <c r="F36" s="44"/>
    </row>
    <row r="37" spans="2:6">
      <c r="B37" s="109" t="s">
        <v>236</v>
      </c>
      <c r="C37" s="87">
        <v>9075.5244600000005</v>
      </c>
      <c r="D37" s="122">
        <v>483.02694126</v>
      </c>
      <c r="E37" s="96"/>
      <c r="F37" s="44"/>
    </row>
    <row r="38" spans="2:6">
      <c r="B38" s="109" t="s">
        <v>237</v>
      </c>
      <c r="C38" s="87">
        <v>3797.9611359999999</v>
      </c>
      <c r="D38" s="122">
        <v>0</v>
      </c>
      <c r="E38" s="96"/>
      <c r="F38" s="44"/>
    </row>
    <row r="39" spans="2:6">
      <c r="B39" s="109" t="s">
        <v>238</v>
      </c>
      <c r="C39" s="87">
        <v>13648.752205000001</v>
      </c>
      <c r="D39" s="122">
        <v>317.3631867499999</v>
      </c>
      <c r="E39" s="96"/>
      <c r="F39" s="44"/>
    </row>
    <row r="40" spans="2:6">
      <c r="B40" s="110" t="s">
        <v>239</v>
      </c>
      <c r="C40" s="79">
        <f>SUM(C41:C48)</f>
        <v>467150.91096399998</v>
      </c>
      <c r="D40" s="126">
        <f>SUM(D41:D48)</f>
        <v>54855.601101420005</v>
      </c>
      <c r="E40" s="96"/>
      <c r="F40" s="44"/>
    </row>
    <row r="41" spans="2:6">
      <c r="B41" s="109" t="s">
        <v>240</v>
      </c>
      <c r="C41" s="87">
        <v>141870.27805399999</v>
      </c>
      <c r="D41" s="122">
        <v>17526.639195640004</v>
      </c>
      <c r="E41" s="96"/>
      <c r="F41" s="44"/>
    </row>
    <row r="42" spans="2:6">
      <c r="B42" s="109" t="s">
        <v>241</v>
      </c>
      <c r="C42" s="87">
        <v>146902.47069799999</v>
      </c>
      <c r="D42" s="122">
        <v>19546.033654319999</v>
      </c>
      <c r="E42" s="96"/>
      <c r="F42" s="44"/>
    </row>
    <row r="43" spans="2:6">
      <c r="B43" s="109" t="s">
        <v>242</v>
      </c>
      <c r="C43" s="87">
        <v>15385.741797000001</v>
      </c>
      <c r="D43" s="122">
        <v>2286.6001861399996</v>
      </c>
      <c r="E43" s="96"/>
      <c r="F43" s="44"/>
    </row>
    <row r="44" spans="2:6">
      <c r="B44" s="109" t="s">
        <v>243</v>
      </c>
      <c r="C44" s="87">
        <v>99011.6345</v>
      </c>
      <c r="D44" s="122">
        <v>8656.7876001100012</v>
      </c>
      <c r="E44" s="96"/>
      <c r="F44" s="44"/>
    </row>
    <row r="45" spans="2:6">
      <c r="B45" s="109" t="s">
        <v>244</v>
      </c>
      <c r="C45" s="87">
        <v>31934.147223</v>
      </c>
      <c r="D45" s="122">
        <v>5094.2259251899995</v>
      </c>
      <c r="E45" s="96"/>
      <c r="F45" s="44"/>
    </row>
    <row r="46" spans="2:6">
      <c r="B46" s="109" t="s">
        <v>245</v>
      </c>
      <c r="C46" s="77">
        <v>14201.85</v>
      </c>
      <c r="D46" s="122">
        <v>839.62268085000005</v>
      </c>
      <c r="E46" s="96"/>
      <c r="F46" s="44"/>
    </row>
    <row r="47" spans="2:6">
      <c r="B47" s="109" t="s">
        <v>246</v>
      </c>
      <c r="C47" s="77">
        <v>953.77914099999998</v>
      </c>
      <c r="D47" s="122">
        <v>136.00686424</v>
      </c>
      <c r="E47" s="96"/>
      <c r="F47" s="44"/>
    </row>
    <row r="48" spans="2:6">
      <c r="B48" s="109" t="s">
        <v>247</v>
      </c>
      <c r="C48" s="87">
        <v>16891.009550999999</v>
      </c>
      <c r="D48" s="122">
        <v>769.68499493000002</v>
      </c>
      <c r="E48" s="96"/>
      <c r="F48" s="44"/>
    </row>
    <row r="49" spans="2:6">
      <c r="B49" s="110" t="s">
        <v>248</v>
      </c>
      <c r="C49" s="79">
        <f>SUM(C50:C55)</f>
        <v>64412.716842000002</v>
      </c>
      <c r="D49" s="126">
        <f>SUM(D50:D55)</f>
        <v>5209.0302646599994</v>
      </c>
      <c r="E49" s="96"/>
      <c r="F49" s="44"/>
    </row>
    <row r="50" spans="2:6">
      <c r="B50" s="109" t="s">
        <v>249</v>
      </c>
      <c r="C50" s="87">
        <v>228.37826000000001</v>
      </c>
      <c r="D50" s="122">
        <v>23.648687899999999</v>
      </c>
      <c r="E50" s="96"/>
      <c r="F50" s="44"/>
    </row>
    <row r="51" spans="2:6">
      <c r="B51" s="109" t="s">
        <v>250</v>
      </c>
      <c r="C51" s="87">
        <v>10072.568888</v>
      </c>
      <c r="D51" s="122">
        <v>719.68273301000022</v>
      </c>
      <c r="E51" s="96"/>
      <c r="F51" s="44"/>
    </row>
    <row r="52" spans="2:6">
      <c r="B52" s="109" t="s">
        <v>251</v>
      </c>
      <c r="C52" s="87">
        <v>8986.1003540000002</v>
      </c>
      <c r="D52" s="122">
        <v>1598.83419721</v>
      </c>
      <c r="E52" s="96"/>
      <c r="F52" s="44"/>
    </row>
    <row r="53" spans="2:6">
      <c r="B53" s="109" t="s">
        <v>252</v>
      </c>
      <c r="C53" s="87">
        <v>44577.66934</v>
      </c>
      <c r="D53" s="122">
        <v>2741.8646465399997</v>
      </c>
      <c r="E53" s="96"/>
      <c r="F53" s="44"/>
    </row>
    <row r="54" spans="2:6">
      <c r="B54" s="109" t="s">
        <v>253</v>
      </c>
      <c r="C54" s="87">
        <v>500</v>
      </c>
      <c r="D54" s="122">
        <v>125</v>
      </c>
      <c r="E54" s="96"/>
      <c r="F54" s="44"/>
    </row>
    <row r="55" spans="2:6">
      <c r="B55" s="109" t="s">
        <v>254</v>
      </c>
      <c r="C55" s="87">
        <v>48</v>
      </c>
      <c r="D55" s="122">
        <v>0</v>
      </c>
      <c r="E55" s="96"/>
      <c r="F55" s="44"/>
    </row>
    <row r="56" spans="2:6">
      <c r="B56" s="110" t="s">
        <v>255</v>
      </c>
      <c r="C56" s="79">
        <f>SUM(C57:C65)</f>
        <v>35782.539131000005</v>
      </c>
      <c r="D56" s="126">
        <f>SUM(D57:D65)</f>
        <v>838.44596056</v>
      </c>
      <c r="E56" s="96"/>
      <c r="F56" s="44"/>
    </row>
    <row r="57" spans="2:6">
      <c r="B57" s="109" t="s">
        <v>256</v>
      </c>
      <c r="C57" s="87">
        <v>11932.912928</v>
      </c>
      <c r="D57" s="122">
        <v>100.62180445</v>
      </c>
      <c r="E57" s="96"/>
      <c r="F57" s="44"/>
    </row>
    <row r="58" spans="2:6">
      <c r="B58" s="109" t="s">
        <v>257</v>
      </c>
      <c r="C58" s="87">
        <v>1223.980679</v>
      </c>
      <c r="D58" s="122">
        <v>16.062028480000002</v>
      </c>
      <c r="E58" s="96"/>
      <c r="F58" s="44"/>
    </row>
    <row r="59" spans="2:6">
      <c r="B59" s="109" t="s">
        <v>258</v>
      </c>
      <c r="C59" s="87">
        <v>2019.5572239999999</v>
      </c>
      <c r="D59" s="122">
        <v>224.86865289000002</v>
      </c>
      <c r="E59" s="96"/>
      <c r="F59" s="44"/>
    </row>
    <row r="60" spans="2:6">
      <c r="B60" s="109" t="s">
        <v>259</v>
      </c>
      <c r="C60" s="87">
        <v>7993.1434840000002</v>
      </c>
      <c r="D60" s="122">
        <v>230.98725123999998</v>
      </c>
      <c r="E60" s="96"/>
      <c r="F60" s="44"/>
    </row>
    <row r="61" spans="2:6">
      <c r="B61" s="109" t="s">
        <v>260</v>
      </c>
      <c r="C61" s="87">
        <v>8006.9149770000004</v>
      </c>
      <c r="D61" s="122">
        <v>119.07152899</v>
      </c>
      <c r="E61" s="96"/>
      <c r="F61" s="44"/>
    </row>
    <row r="62" spans="2:6">
      <c r="B62" s="109" t="s">
        <v>261</v>
      </c>
      <c r="C62" s="87">
        <v>528.89837699999998</v>
      </c>
      <c r="D62" s="122">
        <v>1.0209499499999999</v>
      </c>
      <c r="E62" s="96"/>
      <c r="F62" s="44"/>
    </row>
    <row r="63" spans="2:6">
      <c r="B63" s="109" t="s">
        <v>262</v>
      </c>
      <c r="C63" s="87">
        <v>1158.5041900000001</v>
      </c>
      <c r="D63" s="122">
        <v>46.477623700000017</v>
      </c>
      <c r="E63" s="96"/>
      <c r="F63" s="44"/>
    </row>
    <row r="64" spans="2:6">
      <c r="B64" s="109" t="s">
        <v>263</v>
      </c>
      <c r="C64" s="87">
        <v>799.36777600000005</v>
      </c>
      <c r="D64" s="122">
        <v>75.152070420000001</v>
      </c>
      <c r="E64" s="96"/>
      <c r="F64" s="44"/>
    </row>
    <row r="65" spans="2:6">
      <c r="B65" s="109" t="s">
        <v>264</v>
      </c>
      <c r="C65" s="87">
        <v>2119.2594960000001</v>
      </c>
      <c r="D65" s="122">
        <v>24.18405044</v>
      </c>
      <c r="E65" s="96"/>
      <c r="F65" s="44"/>
    </row>
    <row r="66" spans="2:6">
      <c r="B66" s="110" t="s">
        <v>265</v>
      </c>
      <c r="C66" s="79">
        <f>SUM(C67:C69)</f>
        <v>90957.82523599999</v>
      </c>
      <c r="D66" s="126">
        <f>SUM(D67:D69)</f>
        <v>5000.3593007199997</v>
      </c>
      <c r="E66" s="96"/>
      <c r="F66" s="44"/>
    </row>
    <row r="67" spans="2:6">
      <c r="B67" s="109" t="s">
        <v>266</v>
      </c>
      <c r="C67" s="87">
        <v>24154.795818999999</v>
      </c>
      <c r="D67" s="122">
        <v>1278.9399217499995</v>
      </c>
      <c r="E67" s="96"/>
      <c r="F67" s="44"/>
    </row>
    <row r="68" spans="2:6">
      <c r="B68" s="109" t="s">
        <v>267</v>
      </c>
      <c r="C68" s="87">
        <v>65356.745142</v>
      </c>
      <c r="D68" s="122">
        <v>3721.4193789700007</v>
      </c>
      <c r="E68" s="96"/>
      <c r="F68" s="44"/>
    </row>
    <row r="69" spans="2:6">
      <c r="B69" s="109" t="s">
        <v>268</v>
      </c>
      <c r="C69" s="87">
        <v>1446.284275</v>
      </c>
      <c r="D69" s="122">
        <v>0</v>
      </c>
      <c r="E69" s="96"/>
      <c r="F69" s="44"/>
    </row>
    <row r="70" spans="2:6">
      <c r="B70" s="110" t="s">
        <v>269</v>
      </c>
      <c r="C70" s="79">
        <f>SUM(C71:C74)</f>
        <v>263816.79430499999</v>
      </c>
      <c r="D70" s="126">
        <f>SUM(D71:D74)</f>
        <v>54841.483201210001</v>
      </c>
      <c r="E70" s="96"/>
      <c r="F70" s="44"/>
    </row>
    <row r="71" spans="2:6">
      <c r="B71" s="109" t="s">
        <v>270</v>
      </c>
      <c r="C71" s="87">
        <v>101900.204127</v>
      </c>
      <c r="D71" s="122">
        <v>13572.00687845</v>
      </c>
      <c r="E71" s="96"/>
      <c r="F71" s="44"/>
    </row>
    <row r="72" spans="2:6">
      <c r="B72" s="39" t="s">
        <v>271</v>
      </c>
      <c r="C72" s="87">
        <v>160209.32007300001</v>
      </c>
      <c r="D72" s="122">
        <v>41109.342051839994</v>
      </c>
      <c r="E72" s="96"/>
      <c r="F72" s="44"/>
    </row>
    <row r="73" spans="2:6">
      <c r="B73" s="39" t="s">
        <v>272</v>
      </c>
      <c r="C73" s="87">
        <v>1707.2701050000001</v>
      </c>
      <c r="D73" s="122">
        <v>160.06591842999998</v>
      </c>
      <c r="E73" s="96"/>
      <c r="F73" s="44"/>
    </row>
    <row r="74" spans="2:6">
      <c r="B74" s="39" t="s">
        <v>3423</v>
      </c>
      <c r="C74" s="77">
        <v>0</v>
      </c>
      <c r="D74" s="122">
        <v>6.8352490000000002E-2</v>
      </c>
      <c r="E74" s="96"/>
      <c r="F74" s="44"/>
    </row>
    <row r="75" spans="2:6">
      <c r="B75" s="22" t="s">
        <v>42</v>
      </c>
      <c r="C75" s="19">
        <f>C76+C78</f>
        <v>113668.099604</v>
      </c>
      <c r="D75" s="123">
        <f>D76+D78</f>
        <v>10393.631925929998</v>
      </c>
      <c r="E75" s="96"/>
      <c r="F75" s="44"/>
    </row>
    <row r="76" spans="2:6">
      <c r="B76" s="38" t="s">
        <v>273</v>
      </c>
      <c r="C76" s="35">
        <f>C77</f>
        <v>4281.9326160000001</v>
      </c>
      <c r="D76" s="126">
        <f>D77</f>
        <v>0</v>
      </c>
      <c r="E76" s="96"/>
      <c r="F76" s="44"/>
    </row>
    <row r="77" spans="2:6">
      <c r="B77" s="39" t="s">
        <v>274</v>
      </c>
      <c r="C77" s="36">
        <v>4281.9326160000001</v>
      </c>
      <c r="D77" s="122">
        <v>0</v>
      </c>
      <c r="E77" s="96"/>
      <c r="F77" s="44"/>
    </row>
    <row r="78" spans="2:6">
      <c r="B78" s="38" t="s">
        <v>275</v>
      </c>
      <c r="C78" s="35">
        <f>C79</f>
        <v>109386.166988</v>
      </c>
      <c r="D78" s="126">
        <f>D79</f>
        <v>10393.631925929998</v>
      </c>
      <c r="E78" s="96"/>
      <c r="F78" s="44"/>
    </row>
    <row r="79" spans="2:6">
      <c r="B79" s="39" t="s">
        <v>276</v>
      </c>
      <c r="C79" s="36">
        <v>109386.166988</v>
      </c>
      <c r="D79" s="122">
        <v>10393.631925929998</v>
      </c>
      <c r="E79" s="96"/>
      <c r="F79" s="44"/>
    </row>
    <row r="80" spans="2:6">
      <c r="B80" s="34" t="s">
        <v>45</v>
      </c>
      <c r="C80" s="30">
        <f>C13+C75</f>
        <v>1532354.6145540001</v>
      </c>
      <c r="D80" s="127">
        <f>D13+D75</f>
        <v>169205.97055657004</v>
      </c>
    </row>
    <row r="81" spans="2:5">
      <c r="B81" s="15" t="s">
        <v>26</v>
      </c>
      <c r="C81" s="15"/>
      <c r="D81" s="15"/>
      <c r="E81" s="96"/>
    </row>
    <row r="82" spans="2:5" ht="38.450000000000003" customHeight="1">
      <c r="B82" s="145" t="s">
        <v>3425</v>
      </c>
      <c r="C82" s="145"/>
      <c r="D82" s="145"/>
      <c r="E82" s="96"/>
    </row>
    <row r="83" spans="2:5" ht="15" customHeight="1">
      <c r="B83" s="15" t="s">
        <v>46</v>
      </c>
      <c r="C83" s="15"/>
      <c r="D83" s="15"/>
      <c r="E83" s="96"/>
    </row>
    <row r="84" spans="2:5" ht="27" customHeight="1">
      <c r="B84" s="145"/>
      <c r="C84" s="145"/>
      <c r="D84" s="145"/>
    </row>
    <row r="85" spans="2:5" ht="27" customHeight="1">
      <c r="B85" s="145"/>
      <c r="C85" s="145"/>
      <c r="D85" s="145"/>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299"/>
  <sheetViews>
    <sheetView showGridLines="0" zoomScale="80" zoomScaleNormal="80" workbookViewId="0">
      <selection activeCell="F21" sqref="F21"/>
    </sheetView>
  </sheetViews>
  <sheetFormatPr baseColWidth="10" defaultColWidth="11.42578125" defaultRowHeight="15"/>
  <cols>
    <col min="1" max="1" width="17.140625" customWidth="1"/>
    <col min="2" max="2" width="99.28515625" customWidth="1"/>
    <col min="3" max="3" width="19.42578125" customWidth="1"/>
    <col min="4" max="5" width="11.85546875" bestFit="1" customWidth="1"/>
    <col min="6" max="7" width="13.28515625" bestFit="1" customWidth="1"/>
  </cols>
  <sheetData>
    <row r="1" spans="1:5" ht="28.5" customHeight="1">
      <c r="A1" s="147" t="s">
        <v>0</v>
      </c>
      <c r="B1" s="147"/>
      <c r="C1" s="147"/>
      <c r="D1" s="147"/>
    </row>
    <row r="2" spans="1:5" ht="21" customHeight="1">
      <c r="A2" s="148" t="s">
        <v>1</v>
      </c>
      <c r="B2" s="148"/>
      <c r="C2" s="148"/>
      <c r="D2" s="148"/>
    </row>
    <row r="3" spans="1:5" ht="15" customHeight="1">
      <c r="A3" s="155" t="s">
        <v>2</v>
      </c>
      <c r="B3" s="155"/>
      <c r="C3" s="155"/>
      <c r="D3" s="155"/>
    </row>
    <row r="5" spans="1:5" ht="18.75" customHeight="1">
      <c r="A5" s="157" t="s">
        <v>29</v>
      </c>
      <c r="B5" s="157"/>
      <c r="C5" s="157"/>
      <c r="D5" s="157"/>
      <c r="E5" s="157"/>
    </row>
    <row r="6" spans="1:5" ht="18.75">
      <c r="A6" s="156" t="s">
        <v>277</v>
      </c>
      <c r="B6" s="156"/>
      <c r="C6" s="156"/>
      <c r="D6" s="156"/>
    </row>
    <row r="7" spans="1:5" ht="18.75">
      <c r="A7" s="151" t="s">
        <v>3426</v>
      </c>
      <c r="B7" s="151"/>
      <c r="C7" s="151"/>
      <c r="D7" s="151"/>
      <c r="E7" s="80"/>
    </row>
    <row r="8" spans="1:5" ht="15.75">
      <c r="A8" s="159" t="s">
        <v>5</v>
      </c>
      <c r="B8" s="159"/>
      <c r="C8" s="159"/>
      <c r="D8" s="159"/>
    </row>
    <row r="11" spans="1:5">
      <c r="B11" s="161" t="s">
        <v>6</v>
      </c>
      <c r="C11" s="143" t="s">
        <v>7</v>
      </c>
      <c r="D11" s="162" t="s">
        <v>8</v>
      </c>
    </row>
    <row r="12" spans="1:5">
      <c r="B12" s="161"/>
      <c r="C12" s="144" t="s">
        <v>3073</v>
      </c>
      <c r="D12" s="162"/>
    </row>
    <row r="13" spans="1:5">
      <c r="B13" s="106" t="s">
        <v>278</v>
      </c>
      <c r="C13" s="128">
        <v>1418686514950</v>
      </c>
      <c r="D13" s="128">
        <v>158812338630.64005</v>
      </c>
    </row>
    <row r="14" spans="1:5">
      <c r="B14" s="107" t="s">
        <v>279</v>
      </c>
      <c r="C14" s="129">
        <v>1335421381768</v>
      </c>
      <c r="D14" s="129">
        <v>153398104266.56003</v>
      </c>
    </row>
    <row r="15" spans="1:5">
      <c r="B15" s="103" t="s">
        <v>280</v>
      </c>
      <c r="C15" s="138">
        <v>11135305163</v>
      </c>
      <c r="D15" s="138">
        <v>728059282.53000009</v>
      </c>
    </row>
    <row r="16" spans="1:5">
      <c r="B16" s="101" t="s">
        <v>281</v>
      </c>
      <c r="C16" s="139">
        <v>11114768830</v>
      </c>
      <c r="D16" s="139">
        <v>728059282.53000009</v>
      </c>
    </row>
    <row r="17" spans="2:4">
      <c r="B17" s="102" t="s">
        <v>282</v>
      </c>
      <c r="C17" s="138">
        <v>11114768830</v>
      </c>
      <c r="D17" s="138">
        <v>728059282.53000009</v>
      </c>
    </row>
    <row r="18" spans="2:4">
      <c r="B18" s="101" t="s">
        <v>283</v>
      </c>
      <c r="C18" s="139">
        <v>20536333</v>
      </c>
      <c r="D18" s="139">
        <v>0</v>
      </c>
    </row>
    <row r="19" spans="2:4">
      <c r="B19" s="102" t="s">
        <v>282</v>
      </c>
      <c r="C19" s="138">
        <v>20536333</v>
      </c>
      <c r="D19" s="138">
        <v>0</v>
      </c>
    </row>
    <row r="20" spans="2:4">
      <c r="B20" s="103" t="s">
        <v>317</v>
      </c>
      <c r="C20" s="138">
        <v>45171006</v>
      </c>
      <c r="D20" s="138">
        <v>676287.15</v>
      </c>
    </row>
    <row r="21" spans="2:4">
      <c r="B21" s="101" t="s">
        <v>281</v>
      </c>
      <c r="C21" s="139">
        <v>45171006</v>
      </c>
      <c r="D21" s="139">
        <v>676287.15</v>
      </c>
    </row>
    <row r="22" spans="2:4">
      <c r="B22" s="102" t="s">
        <v>282</v>
      </c>
      <c r="C22" s="138">
        <v>45171006</v>
      </c>
      <c r="D22" s="138">
        <v>676287.15</v>
      </c>
    </row>
    <row r="23" spans="2:4">
      <c r="B23" s="103" t="s">
        <v>286</v>
      </c>
      <c r="C23" s="138">
        <v>9187110</v>
      </c>
      <c r="D23" s="138">
        <v>730537.56</v>
      </c>
    </row>
    <row r="24" spans="2:4">
      <c r="B24" s="101" t="s">
        <v>281</v>
      </c>
      <c r="C24" s="139">
        <v>9187110</v>
      </c>
      <c r="D24" s="139">
        <v>730537.56</v>
      </c>
    </row>
    <row r="25" spans="2:4">
      <c r="B25" s="102" t="s">
        <v>282</v>
      </c>
      <c r="C25" s="138">
        <v>9187110</v>
      </c>
      <c r="D25" s="138">
        <v>730537.56</v>
      </c>
    </row>
    <row r="26" spans="2:4">
      <c r="B26" s="103" t="s">
        <v>287</v>
      </c>
      <c r="C26" s="138">
        <v>11378418</v>
      </c>
      <c r="D26" s="138">
        <v>823277.85</v>
      </c>
    </row>
    <row r="27" spans="2:4">
      <c r="B27" s="101" t="s">
        <v>281</v>
      </c>
      <c r="C27" s="139">
        <v>11378418</v>
      </c>
      <c r="D27" s="139">
        <v>823277.85</v>
      </c>
    </row>
    <row r="28" spans="2:4">
      <c r="B28" s="102" t="s">
        <v>282</v>
      </c>
      <c r="C28" s="138">
        <v>11378418</v>
      </c>
      <c r="D28" s="138">
        <v>823277.85</v>
      </c>
    </row>
    <row r="29" spans="2:4">
      <c r="B29" s="103" t="s">
        <v>288</v>
      </c>
      <c r="C29" s="138">
        <v>12798296</v>
      </c>
      <c r="D29" s="138">
        <v>1104152.3999999999</v>
      </c>
    </row>
    <row r="30" spans="2:4">
      <c r="B30" s="101" t="s">
        <v>281</v>
      </c>
      <c r="C30" s="139">
        <v>12798296</v>
      </c>
      <c r="D30" s="139">
        <v>1104152.3999999999</v>
      </c>
    </row>
    <row r="31" spans="2:4">
      <c r="B31" s="102" t="s">
        <v>282</v>
      </c>
      <c r="C31" s="138">
        <v>12798296</v>
      </c>
      <c r="D31" s="138">
        <v>1104152.3999999999</v>
      </c>
    </row>
    <row r="32" spans="2:4">
      <c r="B32" s="103" t="s">
        <v>289</v>
      </c>
      <c r="C32" s="138">
        <v>40526987</v>
      </c>
      <c r="D32" s="138">
        <v>1476570.63</v>
      </c>
    </row>
    <row r="33" spans="2:4">
      <c r="B33" s="101" t="s">
        <v>281</v>
      </c>
      <c r="C33" s="139">
        <v>40526987</v>
      </c>
      <c r="D33" s="139">
        <v>1476570.63</v>
      </c>
    </row>
    <row r="34" spans="2:4">
      <c r="B34" s="102" t="s">
        <v>282</v>
      </c>
      <c r="C34" s="138">
        <v>40526987</v>
      </c>
      <c r="D34" s="138">
        <v>1476570.63</v>
      </c>
    </row>
    <row r="35" spans="2:4">
      <c r="B35" s="103" t="s">
        <v>290</v>
      </c>
      <c r="C35" s="138">
        <v>43119482</v>
      </c>
      <c r="D35" s="138">
        <v>1743163.17</v>
      </c>
    </row>
    <row r="36" spans="2:4">
      <c r="B36" s="101" t="s">
        <v>281</v>
      </c>
      <c r="C36" s="139">
        <v>43119482</v>
      </c>
      <c r="D36" s="139">
        <v>1743163.17</v>
      </c>
    </row>
    <row r="37" spans="2:4">
      <c r="B37" s="102" t="s">
        <v>282</v>
      </c>
      <c r="C37" s="138">
        <v>43119482</v>
      </c>
      <c r="D37" s="138">
        <v>1743163.17</v>
      </c>
    </row>
    <row r="38" spans="2:4">
      <c r="B38" s="103" t="s">
        <v>291</v>
      </c>
      <c r="C38" s="138">
        <v>73472707</v>
      </c>
      <c r="D38" s="138">
        <v>4013423.54</v>
      </c>
    </row>
    <row r="39" spans="2:4">
      <c r="B39" s="101" t="s">
        <v>281</v>
      </c>
      <c r="C39" s="139">
        <v>73472707</v>
      </c>
      <c r="D39" s="139">
        <v>4013423.54</v>
      </c>
    </row>
    <row r="40" spans="2:4">
      <c r="B40" s="102" t="s">
        <v>282</v>
      </c>
      <c r="C40" s="138">
        <v>73472707</v>
      </c>
      <c r="D40" s="138">
        <v>4013423.54</v>
      </c>
    </row>
    <row r="41" spans="2:4">
      <c r="B41" s="103" t="s">
        <v>292</v>
      </c>
      <c r="C41" s="138">
        <v>10830000</v>
      </c>
      <c r="D41" s="138">
        <v>861178.89</v>
      </c>
    </row>
    <row r="42" spans="2:4">
      <c r="B42" s="101" t="s">
        <v>281</v>
      </c>
      <c r="C42" s="139">
        <v>10830000</v>
      </c>
      <c r="D42" s="139">
        <v>861178.89</v>
      </c>
    </row>
    <row r="43" spans="2:4">
      <c r="B43" s="102" t="s">
        <v>282</v>
      </c>
      <c r="C43" s="138">
        <v>10830000</v>
      </c>
      <c r="D43" s="138">
        <v>861178.89</v>
      </c>
    </row>
    <row r="44" spans="2:4">
      <c r="B44" s="103" t="s">
        <v>293</v>
      </c>
      <c r="C44" s="138">
        <v>43022519</v>
      </c>
      <c r="D44" s="138">
        <v>1779252.92</v>
      </c>
    </row>
    <row r="45" spans="2:4">
      <c r="B45" s="101" t="s">
        <v>281</v>
      </c>
      <c r="C45" s="139">
        <v>43022519</v>
      </c>
      <c r="D45" s="139">
        <v>1779252.92</v>
      </c>
    </row>
    <row r="46" spans="2:4">
      <c r="B46" s="102" t="s">
        <v>282</v>
      </c>
      <c r="C46" s="138">
        <v>43022519</v>
      </c>
      <c r="D46" s="138">
        <v>1779252.92</v>
      </c>
    </row>
    <row r="47" spans="2:4">
      <c r="B47" s="103" t="s">
        <v>294</v>
      </c>
      <c r="C47" s="138">
        <v>12609000</v>
      </c>
      <c r="D47" s="138">
        <v>992469.67999999993</v>
      </c>
    </row>
    <row r="48" spans="2:4">
      <c r="B48" s="101" t="s">
        <v>281</v>
      </c>
      <c r="C48" s="139">
        <v>12609000</v>
      </c>
      <c r="D48" s="139">
        <v>992469.67999999993</v>
      </c>
    </row>
    <row r="49" spans="2:4">
      <c r="B49" s="102" t="s">
        <v>282</v>
      </c>
      <c r="C49" s="138">
        <v>12609000</v>
      </c>
      <c r="D49" s="138">
        <v>992469.67999999993</v>
      </c>
    </row>
    <row r="50" spans="2:4">
      <c r="B50" s="103" t="s">
        <v>295</v>
      </c>
      <c r="C50" s="138">
        <v>46178701</v>
      </c>
      <c r="D50" s="138">
        <v>2824620.26</v>
      </c>
    </row>
    <row r="51" spans="2:4">
      <c r="B51" s="101" t="s">
        <v>281</v>
      </c>
      <c r="C51" s="139">
        <v>46178701</v>
      </c>
      <c r="D51" s="139">
        <v>2824620.26</v>
      </c>
    </row>
    <row r="52" spans="2:4">
      <c r="B52" s="102" t="s">
        <v>282</v>
      </c>
      <c r="C52" s="138">
        <v>46178701</v>
      </c>
      <c r="D52" s="138">
        <v>2824620.26</v>
      </c>
    </row>
    <row r="53" spans="2:4">
      <c r="B53" s="103" t="s">
        <v>296</v>
      </c>
      <c r="C53" s="138">
        <v>4956138333</v>
      </c>
      <c r="D53" s="138">
        <v>666101722.82000005</v>
      </c>
    </row>
    <row r="54" spans="2:4">
      <c r="B54" s="101" t="s">
        <v>281</v>
      </c>
      <c r="C54" s="139">
        <v>4956138333</v>
      </c>
      <c r="D54" s="139">
        <v>666101722.82000005</v>
      </c>
    </row>
    <row r="55" spans="2:4">
      <c r="B55" s="102" t="s">
        <v>282</v>
      </c>
      <c r="C55" s="138">
        <v>4956138333</v>
      </c>
      <c r="D55" s="138">
        <v>666101722.82000005</v>
      </c>
    </row>
    <row r="56" spans="2:4">
      <c r="B56" s="103" t="s">
        <v>297</v>
      </c>
      <c r="C56" s="138">
        <v>1318981644046</v>
      </c>
      <c r="D56" s="138">
        <v>151986918327.16003</v>
      </c>
    </row>
    <row r="57" spans="2:4">
      <c r="B57" s="101" t="s">
        <v>281</v>
      </c>
      <c r="C57" s="139">
        <v>987052128484</v>
      </c>
      <c r="D57" s="139">
        <v>95116095229.670013</v>
      </c>
    </row>
    <row r="58" spans="2:4">
      <c r="B58" s="102" t="s">
        <v>2581</v>
      </c>
      <c r="C58" s="138">
        <v>1577600</v>
      </c>
      <c r="D58" s="138">
        <v>0</v>
      </c>
    </row>
    <row r="59" spans="2:4">
      <c r="B59" s="102" t="s">
        <v>282</v>
      </c>
      <c r="C59" s="138">
        <v>987050550884</v>
      </c>
      <c r="D59" s="138">
        <v>95116095229.670013</v>
      </c>
    </row>
    <row r="60" spans="2:4">
      <c r="B60" s="101" t="s">
        <v>283</v>
      </c>
      <c r="C60" s="139">
        <v>102639603365</v>
      </c>
      <c r="D60" s="139">
        <v>41393673454.900002</v>
      </c>
    </row>
    <row r="61" spans="2:4">
      <c r="B61" s="102" t="s">
        <v>282</v>
      </c>
      <c r="C61" s="138">
        <v>102639603365</v>
      </c>
      <c r="D61" s="138">
        <v>41393673454.900002</v>
      </c>
    </row>
    <row r="62" spans="2:4">
      <c r="B62" s="101" t="s">
        <v>298</v>
      </c>
      <c r="C62" s="139">
        <v>97784149695</v>
      </c>
      <c r="D62" s="139">
        <v>14439900428.700001</v>
      </c>
    </row>
    <row r="63" spans="2:4">
      <c r="B63" s="102" t="s">
        <v>282</v>
      </c>
      <c r="C63" s="138">
        <v>97784149695</v>
      </c>
      <c r="D63" s="138">
        <v>14439900428.700001</v>
      </c>
    </row>
    <row r="64" spans="2:4">
      <c r="B64" s="101" t="s">
        <v>284</v>
      </c>
      <c r="C64" s="139">
        <v>130219709098</v>
      </c>
      <c r="D64" s="139">
        <v>1029762903.91</v>
      </c>
    </row>
    <row r="65" spans="2:4">
      <c r="B65" s="102" t="s">
        <v>282</v>
      </c>
      <c r="C65" s="138">
        <v>130219709098</v>
      </c>
      <c r="D65" s="138">
        <v>1029762903.91</v>
      </c>
    </row>
    <row r="66" spans="2:4">
      <c r="B66" s="101" t="s">
        <v>285</v>
      </c>
      <c r="C66" s="139">
        <v>1286053404</v>
      </c>
      <c r="D66" s="139">
        <v>7486309.9800000004</v>
      </c>
    </row>
    <row r="67" spans="2:4">
      <c r="B67" s="102" t="s">
        <v>282</v>
      </c>
      <c r="C67" s="138">
        <v>1286053404</v>
      </c>
      <c r="D67" s="138">
        <v>7486309.9800000004</v>
      </c>
    </row>
    <row r="68" spans="2:4">
      <c r="B68" s="94" t="s">
        <v>299</v>
      </c>
      <c r="C68" s="129">
        <v>83265133182</v>
      </c>
      <c r="D68" s="129">
        <v>5414234364.0799999</v>
      </c>
    </row>
    <row r="69" spans="2:4">
      <c r="B69" s="103" t="s">
        <v>280</v>
      </c>
      <c r="C69" s="138">
        <v>5828992863</v>
      </c>
      <c r="D69" s="138">
        <v>429930306.20000005</v>
      </c>
    </row>
    <row r="70" spans="2:4">
      <c r="B70" s="101" t="s">
        <v>281</v>
      </c>
      <c r="C70" s="139">
        <v>4648629629</v>
      </c>
      <c r="D70" s="139">
        <v>424360066.72000003</v>
      </c>
    </row>
    <row r="71" spans="2:4">
      <c r="B71" s="102" t="s">
        <v>282</v>
      </c>
      <c r="C71" s="138">
        <v>135000000</v>
      </c>
      <c r="D71" s="138">
        <v>0</v>
      </c>
    </row>
    <row r="72" spans="2:4">
      <c r="B72" s="104" t="s">
        <v>633</v>
      </c>
      <c r="C72" s="138">
        <v>135000000</v>
      </c>
      <c r="D72" s="138">
        <v>0</v>
      </c>
    </row>
    <row r="73" spans="2:4">
      <c r="B73" s="102" t="s">
        <v>2711</v>
      </c>
      <c r="C73" s="138">
        <v>220125275</v>
      </c>
      <c r="D73" s="138">
        <v>0</v>
      </c>
    </row>
    <row r="74" spans="2:4">
      <c r="B74" s="104" t="s">
        <v>2712</v>
      </c>
      <c r="C74" s="138">
        <v>220125275</v>
      </c>
      <c r="D74" s="138">
        <v>0</v>
      </c>
    </row>
    <row r="75" spans="2:4">
      <c r="B75" s="102" t="s">
        <v>300</v>
      </c>
      <c r="C75" s="138">
        <v>26575728</v>
      </c>
      <c r="D75" s="138">
        <v>0</v>
      </c>
    </row>
    <row r="76" spans="2:4">
      <c r="B76" s="104" t="s">
        <v>634</v>
      </c>
      <c r="C76" s="138">
        <v>26575728</v>
      </c>
      <c r="D76" s="138">
        <v>0</v>
      </c>
    </row>
    <row r="77" spans="2:4">
      <c r="B77" s="102" t="s">
        <v>2713</v>
      </c>
      <c r="C77" s="138">
        <v>120000000</v>
      </c>
      <c r="D77" s="138">
        <v>0</v>
      </c>
    </row>
    <row r="78" spans="2:4">
      <c r="B78" s="104" t="s">
        <v>635</v>
      </c>
      <c r="C78" s="138">
        <v>120000000</v>
      </c>
      <c r="D78" s="138">
        <v>0</v>
      </c>
    </row>
    <row r="79" spans="2:4">
      <c r="B79" s="102" t="s">
        <v>301</v>
      </c>
      <c r="C79" s="138">
        <v>11583014</v>
      </c>
      <c r="D79" s="138">
        <v>8456203.1300000008</v>
      </c>
    </row>
    <row r="80" spans="2:4">
      <c r="B80" s="104" t="s">
        <v>636</v>
      </c>
      <c r="C80" s="138">
        <v>11583014</v>
      </c>
      <c r="D80" s="138">
        <v>8456203.1300000008</v>
      </c>
    </row>
    <row r="81" spans="2:4">
      <c r="B81" s="102" t="s">
        <v>302</v>
      </c>
      <c r="C81" s="138">
        <v>40861077</v>
      </c>
      <c r="D81" s="138">
        <v>0</v>
      </c>
    </row>
    <row r="82" spans="2:4">
      <c r="B82" s="104" t="s">
        <v>637</v>
      </c>
      <c r="C82" s="138">
        <v>40861077</v>
      </c>
      <c r="D82" s="138">
        <v>0</v>
      </c>
    </row>
    <row r="83" spans="2:4">
      <c r="B83" s="102" t="s">
        <v>1140</v>
      </c>
      <c r="C83" s="138">
        <v>6437925</v>
      </c>
      <c r="D83" s="138">
        <v>0</v>
      </c>
    </row>
    <row r="84" spans="2:4">
      <c r="B84" s="104" t="s">
        <v>1141</v>
      </c>
      <c r="C84" s="138">
        <v>6437925</v>
      </c>
      <c r="D84" s="138">
        <v>0</v>
      </c>
    </row>
    <row r="85" spans="2:4">
      <c r="B85" s="102" t="s">
        <v>1142</v>
      </c>
      <c r="C85" s="138">
        <v>10833015</v>
      </c>
      <c r="D85" s="138">
        <v>0</v>
      </c>
    </row>
    <row r="86" spans="2:4">
      <c r="B86" s="104" t="s">
        <v>1143</v>
      </c>
      <c r="C86" s="138">
        <v>10833015</v>
      </c>
      <c r="D86" s="138">
        <v>0</v>
      </c>
    </row>
    <row r="87" spans="2:4">
      <c r="B87" s="102" t="s">
        <v>2714</v>
      </c>
      <c r="C87" s="138">
        <v>151755593</v>
      </c>
      <c r="D87" s="138">
        <v>0</v>
      </c>
    </row>
    <row r="88" spans="2:4">
      <c r="B88" s="104" t="s">
        <v>638</v>
      </c>
      <c r="C88" s="138">
        <v>151755593</v>
      </c>
      <c r="D88" s="138">
        <v>0</v>
      </c>
    </row>
    <row r="89" spans="2:4">
      <c r="B89" s="102" t="s">
        <v>303</v>
      </c>
      <c r="C89" s="138">
        <v>63567307</v>
      </c>
      <c r="D89" s="138">
        <v>16279954.740000002</v>
      </c>
    </row>
    <row r="90" spans="2:4">
      <c r="B90" s="104" t="s">
        <v>639</v>
      </c>
      <c r="C90" s="138">
        <v>63567307</v>
      </c>
      <c r="D90" s="138">
        <v>16279954.740000002</v>
      </c>
    </row>
    <row r="91" spans="2:4">
      <c r="B91" s="102" t="s">
        <v>2134</v>
      </c>
      <c r="C91" s="138">
        <v>5448144</v>
      </c>
      <c r="D91" s="138">
        <v>0</v>
      </c>
    </row>
    <row r="92" spans="2:4">
      <c r="B92" s="104" t="s">
        <v>2135</v>
      </c>
      <c r="C92" s="138">
        <v>5448144</v>
      </c>
      <c r="D92" s="138">
        <v>0</v>
      </c>
    </row>
    <row r="93" spans="2:4">
      <c r="B93" s="102" t="s">
        <v>1850</v>
      </c>
      <c r="C93" s="138">
        <v>2181120</v>
      </c>
      <c r="D93" s="138">
        <v>0</v>
      </c>
    </row>
    <row r="94" spans="2:4">
      <c r="B94" s="104" t="s">
        <v>1851</v>
      </c>
      <c r="C94" s="138">
        <v>2181120</v>
      </c>
      <c r="D94" s="138">
        <v>0</v>
      </c>
    </row>
    <row r="95" spans="2:4">
      <c r="B95" s="102" t="s">
        <v>1001</v>
      </c>
      <c r="C95" s="138">
        <v>19673675</v>
      </c>
      <c r="D95" s="138">
        <v>0</v>
      </c>
    </row>
    <row r="96" spans="2:4">
      <c r="B96" s="104" t="s">
        <v>1002</v>
      </c>
      <c r="C96" s="138">
        <v>19673675</v>
      </c>
      <c r="D96" s="138">
        <v>0</v>
      </c>
    </row>
    <row r="97" spans="2:4">
      <c r="B97" s="102" t="s">
        <v>304</v>
      </c>
      <c r="C97" s="138">
        <v>10000000</v>
      </c>
      <c r="D97" s="138">
        <v>0</v>
      </c>
    </row>
    <row r="98" spans="2:4">
      <c r="B98" s="104" t="s">
        <v>640</v>
      </c>
      <c r="C98" s="138">
        <v>10000000</v>
      </c>
      <c r="D98" s="138">
        <v>0</v>
      </c>
    </row>
    <row r="99" spans="2:4">
      <c r="B99" s="102" t="s">
        <v>305</v>
      </c>
      <c r="C99" s="138">
        <v>11825415</v>
      </c>
      <c r="D99" s="138">
        <v>0</v>
      </c>
    </row>
    <row r="100" spans="2:4">
      <c r="B100" s="104" t="s">
        <v>641</v>
      </c>
      <c r="C100" s="138">
        <v>11825415</v>
      </c>
      <c r="D100" s="138">
        <v>0</v>
      </c>
    </row>
    <row r="101" spans="2:4">
      <c r="B101" s="102" t="s">
        <v>2715</v>
      </c>
      <c r="C101" s="138">
        <v>5500000</v>
      </c>
      <c r="D101" s="138">
        <v>0</v>
      </c>
    </row>
    <row r="102" spans="2:4">
      <c r="B102" s="104" t="s">
        <v>1003</v>
      </c>
      <c r="C102" s="138">
        <v>5500000</v>
      </c>
      <c r="D102" s="138">
        <v>0</v>
      </c>
    </row>
    <row r="103" spans="2:4">
      <c r="B103" s="102" t="s">
        <v>306</v>
      </c>
      <c r="C103" s="138">
        <v>7400714</v>
      </c>
      <c r="D103" s="138">
        <v>0</v>
      </c>
    </row>
    <row r="104" spans="2:4">
      <c r="B104" s="104" t="s">
        <v>642</v>
      </c>
      <c r="C104" s="138">
        <v>7400714</v>
      </c>
      <c r="D104" s="138">
        <v>0</v>
      </c>
    </row>
    <row r="105" spans="2:4">
      <c r="B105" s="102" t="s">
        <v>2716</v>
      </c>
      <c r="C105" s="138">
        <v>1191726414</v>
      </c>
      <c r="D105" s="138">
        <v>250000000</v>
      </c>
    </row>
    <row r="106" spans="2:4">
      <c r="B106" s="104" t="s">
        <v>643</v>
      </c>
      <c r="C106" s="138">
        <v>1191726414</v>
      </c>
      <c r="D106" s="138">
        <v>250000000</v>
      </c>
    </row>
    <row r="107" spans="2:4">
      <c r="B107" s="102" t="s">
        <v>2717</v>
      </c>
      <c r="C107" s="138">
        <v>10000000</v>
      </c>
      <c r="D107" s="138">
        <v>0</v>
      </c>
    </row>
    <row r="108" spans="2:4">
      <c r="B108" s="104" t="s">
        <v>644</v>
      </c>
      <c r="C108" s="138">
        <v>10000000</v>
      </c>
      <c r="D108" s="138">
        <v>0</v>
      </c>
    </row>
    <row r="109" spans="2:4">
      <c r="B109" s="102" t="s">
        <v>2718</v>
      </c>
      <c r="C109" s="138">
        <v>4358515</v>
      </c>
      <c r="D109" s="138">
        <v>0</v>
      </c>
    </row>
    <row r="110" spans="2:4">
      <c r="B110" s="104" t="s">
        <v>645</v>
      </c>
      <c r="C110" s="138">
        <v>4358515</v>
      </c>
      <c r="D110" s="138">
        <v>0</v>
      </c>
    </row>
    <row r="111" spans="2:4">
      <c r="B111" s="102" t="s">
        <v>307</v>
      </c>
      <c r="C111" s="138">
        <v>183876112</v>
      </c>
      <c r="D111" s="138">
        <v>30134118.91</v>
      </c>
    </row>
    <row r="112" spans="2:4">
      <c r="B112" s="104" t="s">
        <v>646</v>
      </c>
      <c r="C112" s="138">
        <v>183876112</v>
      </c>
      <c r="D112" s="138">
        <v>30134118.91</v>
      </c>
    </row>
    <row r="113" spans="2:4">
      <c r="B113" s="102" t="s">
        <v>308</v>
      </c>
      <c r="C113" s="138">
        <v>30735283</v>
      </c>
      <c r="D113" s="138">
        <v>17312886.449999999</v>
      </c>
    </row>
    <row r="114" spans="2:4">
      <c r="B114" s="104" t="s">
        <v>647</v>
      </c>
      <c r="C114" s="138">
        <v>30735283</v>
      </c>
      <c r="D114" s="138">
        <v>17312886.449999999</v>
      </c>
    </row>
    <row r="115" spans="2:4">
      <c r="B115" s="102" t="s">
        <v>309</v>
      </c>
      <c r="C115" s="138">
        <v>73549939</v>
      </c>
      <c r="D115" s="138">
        <v>38760668.539999999</v>
      </c>
    </row>
    <row r="116" spans="2:4">
      <c r="B116" s="104" t="s">
        <v>648</v>
      </c>
      <c r="C116" s="138">
        <v>73549939</v>
      </c>
      <c r="D116" s="138">
        <v>38760668.539999999</v>
      </c>
    </row>
    <row r="117" spans="2:4">
      <c r="B117" s="102" t="s">
        <v>310</v>
      </c>
      <c r="C117" s="138">
        <v>27947172</v>
      </c>
      <c r="D117" s="138">
        <v>0</v>
      </c>
    </row>
    <row r="118" spans="2:4">
      <c r="B118" s="104" t="s">
        <v>649</v>
      </c>
      <c r="C118" s="138">
        <v>27947172</v>
      </c>
      <c r="D118" s="138">
        <v>0</v>
      </c>
    </row>
    <row r="119" spans="2:4">
      <c r="B119" s="102" t="s">
        <v>311</v>
      </c>
      <c r="C119" s="138">
        <v>26655240</v>
      </c>
      <c r="D119" s="138">
        <v>5416234.9500000002</v>
      </c>
    </row>
    <row r="120" spans="2:4">
      <c r="B120" s="104" t="s">
        <v>650</v>
      </c>
      <c r="C120" s="138">
        <v>26655240</v>
      </c>
      <c r="D120" s="138">
        <v>5416234.9500000002</v>
      </c>
    </row>
    <row r="121" spans="2:4">
      <c r="B121" s="102" t="s">
        <v>2719</v>
      </c>
      <c r="C121" s="138">
        <v>11951551</v>
      </c>
      <c r="D121" s="138">
        <v>0</v>
      </c>
    </row>
    <row r="122" spans="2:4">
      <c r="B122" s="104" t="s">
        <v>2591</v>
      </c>
      <c r="C122" s="138">
        <v>11951551</v>
      </c>
      <c r="D122" s="138">
        <v>0</v>
      </c>
    </row>
    <row r="123" spans="2:4">
      <c r="B123" s="102" t="s">
        <v>312</v>
      </c>
      <c r="C123" s="138">
        <v>2116959</v>
      </c>
      <c r="D123" s="138">
        <v>0</v>
      </c>
    </row>
    <row r="124" spans="2:4">
      <c r="B124" s="104" t="s">
        <v>651</v>
      </c>
      <c r="C124" s="138">
        <v>2116959</v>
      </c>
      <c r="D124" s="138">
        <v>0</v>
      </c>
    </row>
    <row r="125" spans="2:4">
      <c r="B125" s="102" t="s">
        <v>313</v>
      </c>
      <c r="C125" s="138">
        <v>576971616</v>
      </c>
      <c r="D125" s="138">
        <v>0</v>
      </c>
    </row>
    <row r="126" spans="2:4">
      <c r="B126" s="104" t="s">
        <v>652</v>
      </c>
      <c r="C126" s="138">
        <v>576971616</v>
      </c>
      <c r="D126" s="138">
        <v>0</v>
      </c>
    </row>
    <row r="127" spans="2:4">
      <c r="B127" s="102" t="s">
        <v>314</v>
      </c>
      <c r="C127" s="138">
        <v>27558546</v>
      </c>
      <c r="D127" s="138">
        <v>0</v>
      </c>
    </row>
    <row r="128" spans="2:4">
      <c r="B128" s="104" t="s">
        <v>653</v>
      </c>
      <c r="C128" s="138">
        <v>27558546</v>
      </c>
      <c r="D128" s="138">
        <v>0</v>
      </c>
    </row>
    <row r="129" spans="2:4">
      <c r="B129" s="102" t="s">
        <v>3087</v>
      </c>
      <c r="C129" s="138">
        <v>144375804</v>
      </c>
      <c r="D129" s="138">
        <v>0</v>
      </c>
    </row>
    <row r="130" spans="2:4">
      <c r="B130" s="104" t="s">
        <v>3088</v>
      </c>
      <c r="C130" s="138">
        <v>144375804</v>
      </c>
      <c r="D130" s="138">
        <v>0</v>
      </c>
    </row>
    <row r="131" spans="2:4">
      <c r="B131" s="102" t="s">
        <v>2582</v>
      </c>
      <c r="C131" s="138">
        <v>54481436</v>
      </c>
      <c r="D131" s="138">
        <v>0</v>
      </c>
    </row>
    <row r="132" spans="2:4">
      <c r="B132" s="104" t="s">
        <v>2583</v>
      </c>
      <c r="C132" s="138">
        <v>54481436</v>
      </c>
      <c r="D132" s="138">
        <v>0</v>
      </c>
    </row>
    <row r="133" spans="2:4">
      <c r="B133" s="102" t="s">
        <v>2136</v>
      </c>
      <c r="C133" s="138">
        <v>4684890</v>
      </c>
      <c r="D133" s="138">
        <v>0</v>
      </c>
    </row>
    <row r="134" spans="2:4">
      <c r="B134" s="104" t="s">
        <v>2137</v>
      </c>
      <c r="C134" s="138">
        <v>4684890</v>
      </c>
      <c r="D134" s="138">
        <v>0</v>
      </c>
    </row>
    <row r="135" spans="2:4">
      <c r="B135" s="102" t="s">
        <v>2720</v>
      </c>
      <c r="C135" s="138">
        <v>11006928</v>
      </c>
      <c r="D135" s="138">
        <v>0</v>
      </c>
    </row>
    <row r="136" spans="2:4">
      <c r="B136" s="104" t="s">
        <v>2138</v>
      </c>
      <c r="C136" s="138">
        <v>11006928</v>
      </c>
      <c r="D136" s="138">
        <v>0</v>
      </c>
    </row>
    <row r="137" spans="2:4">
      <c r="B137" s="102" t="s">
        <v>2721</v>
      </c>
      <c r="C137" s="138">
        <v>1025722796</v>
      </c>
      <c r="D137" s="138">
        <v>58000000</v>
      </c>
    </row>
    <row r="138" spans="2:4">
      <c r="B138" s="104" t="s">
        <v>1071</v>
      </c>
      <c r="C138" s="138">
        <v>1025722796</v>
      </c>
      <c r="D138" s="138">
        <v>58000000</v>
      </c>
    </row>
    <row r="139" spans="2:4">
      <c r="B139" s="102" t="s">
        <v>1061</v>
      </c>
      <c r="C139" s="138">
        <v>11981600</v>
      </c>
      <c r="D139" s="138">
        <v>0</v>
      </c>
    </row>
    <row r="140" spans="2:4">
      <c r="B140" s="104" t="s">
        <v>1062</v>
      </c>
      <c r="C140" s="138">
        <v>11981600</v>
      </c>
      <c r="D140" s="138">
        <v>0</v>
      </c>
    </row>
    <row r="141" spans="2:4">
      <c r="B141" s="102" t="s">
        <v>2139</v>
      </c>
      <c r="C141" s="138">
        <v>11006928</v>
      </c>
      <c r="D141" s="138">
        <v>0</v>
      </c>
    </row>
    <row r="142" spans="2:4">
      <c r="B142" s="104" t="s">
        <v>2140</v>
      </c>
      <c r="C142" s="138">
        <v>11006928</v>
      </c>
      <c r="D142" s="138">
        <v>0</v>
      </c>
    </row>
    <row r="143" spans="2:4">
      <c r="B143" s="102" t="s">
        <v>2141</v>
      </c>
      <c r="C143" s="138">
        <v>11006928</v>
      </c>
      <c r="D143" s="138">
        <v>0</v>
      </c>
    </row>
    <row r="144" spans="2:4">
      <c r="B144" s="104" t="s">
        <v>2142</v>
      </c>
      <c r="C144" s="138">
        <v>11006928</v>
      </c>
      <c r="D144" s="138">
        <v>0</v>
      </c>
    </row>
    <row r="145" spans="2:4">
      <c r="B145" s="102" t="s">
        <v>2143</v>
      </c>
      <c r="C145" s="138">
        <v>11006928</v>
      </c>
      <c r="D145" s="138">
        <v>0</v>
      </c>
    </row>
    <row r="146" spans="2:4">
      <c r="B146" s="104" t="s">
        <v>2144</v>
      </c>
      <c r="C146" s="138">
        <v>11006928</v>
      </c>
      <c r="D146" s="138">
        <v>0</v>
      </c>
    </row>
    <row r="147" spans="2:4">
      <c r="B147" s="102" t="s">
        <v>1852</v>
      </c>
      <c r="C147" s="138">
        <v>4221977</v>
      </c>
      <c r="D147" s="138">
        <v>0</v>
      </c>
    </row>
    <row r="148" spans="2:4">
      <c r="B148" s="104" t="s">
        <v>1853</v>
      </c>
      <c r="C148" s="138">
        <v>4221977</v>
      </c>
      <c r="D148" s="138">
        <v>0</v>
      </c>
    </row>
    <row r="149" spans="2:4">
      <c r="B149" s="102" t="s">
        <v>1854</v>
      </c>
      <c r="C149" s="138">
        <v>12286357</v>
      </c>
      <c r="D149" s="138">
        <v>0</v>
      </c>
    </row>
    <row r="150" spans="2:4">
      <c r="B150" s="104" t="s">
        <v>1855</v>
      </c>
      <c r="C150" s="138">
        <v>12286357</v>
      </c>
      <c r="D150" s="138">
        <v>0</v>
      </c>
    </row>
    <row r="151" spans="2:4">
      <c r="B151" s="102" t="s">
        <v>2536</v>
      </c>
      <c r="C151" s="138">
        <v>322518567</v>
      </c>
      <c r="D151" s="138">
        <v>0</v>
      </c>
    </row>
    <row r="152" spans="2:4">
      <c r="B152" s="104" t="s">
        <v>2537</v>
      </c>
      <c r="C152" s="138">
        <v>322518567</v>
      </c>
      <c r="D152" s="138">
        <v>0</v>
      </c>
    </row>
    <row r="153" spans="2:4">
      <c r="B153" s="102" t="s">
        <v>315</v>
      </c>
      <c r="C153" s="138">
        <v>8113141</v>
      </c>
      <c r="D153" s="138">
        <v>0</v>
      </c>
    </row>
    <row r="154" spans="2:4">
      <c r="B154" s="104" t="s">
        <v>654</v>
      </c>
      <c r="C154" s="138">
        <v>8113141</v>
      </c>
      <c r="D154" s="138">
        <v>0</v>
      </c>
    </row>
    <row r="155" spans="2:4">
      <c r="B155" s="101" t="s">
        <v>298</v>
      </c>
      <c r="C155" s="139">
        <v>202332961</v>
      </c>
      <c r="D155" s="139">
        <v>0</v>
      </c>
    </row>
    <row r="156" spans="2:4">
      <c r="B156" s="102" t="s">
        <v>2716</v>
      </c>
      <c r="C156" s="138">
        <v>202332961</v>
      </c>
      <c r="D156" s="138">
        <v>0</v>
      </c>
    </row>
    <row r="157" spans="2:4">
      <c r="B157" s="104" t="s">
        <v>643</v>
      </c>
      <c r="C157" s="138">
        <v>202332961</v>
      </c>
      <c r="D157" s="138">
        <v>0</v>
      </c>
    </row>
    <row r="158" spans="2:4">
      <c r="B158" s="101" t="s">
        <v>284</v>
      </c>
      <c r="C158" s="139">
        <v>978030273</v>
      </c>
      <c r="D158" s="139">
        <v>5570239.4800000004</v>
      </c>
    </row>
    <row r="159" spans="2:4">
      <c r="B159" s="102" t="s">
        <v>282</v>
      </c>
      <c r="C159" s="138">
        <v>74280272</v>
      </c>
      <c r="D159" s="138">
        <v>5570239.4800000004</v>
      </c>
    </row>
    <row r="160" spans="2:4">
      <c r="B160" s="104" t="s">
        <v>633</v>
      </c>
      <c r="C160" s="138">
        <v>74280272</v>
      </c>
      <c r="D160" s="138">
        <v>5570239.4800000004</v>
      </c>
    </row>
    <row r="161" spans="2:4">
      <c r="B161" s="102" t="s">
        <v>316</v>
      </c>
      <c r="C161" s="138">
        <v>903750001</v>
      </c>
      <c r="D161" s="138">
        <v>0</v>
      </c>
    </row>
    <row r="162" spans="2:4">
      <c r="B162" s="104" t="s">
        <v>655</v>
      </c>
      <c r="C162" s="138">
        <v>903750001</v>
      </c>
      <c r="D162" s="138">
        <v>0</v>
      </c>
    </row>
    <row r="163" spans="2:4">
      <c r="B163" s="103" t="s">
        <v>317</v>
      </c>
      <c r="C163" s="138">
        <v>1270243471</v>
      </c>
      <c r="D163" s="138">
        <v>52097422.230000004</v>
      </c>
    </row>
    <row r="164" spans="2:4">
      <c r="B164" s="101" t="s">
        <v>281</v>
      </c>
      <c r="C164" s="139">
        <v>941272906</v>
      </c>
      <c r="D164" s="139">
        <v>35906603.200000003</v>
      </c>
    </row>
    <row r="165" spans="2:4">
      <c r="B165" s="102" t="s">
        <v>2722</v>
      </c>
      <c r="C165" s="138">
        <v>42688222</v>
      </c>
      <c r="D165" s="138">
        <v>0</v>
      </c>
    </row>
    <row r="166" spans="2:4">
      <c r="B166" s="104" t="s">
        <v>656</v>
      </c>
      <c r="C166" s="138">
        <v>42688222</v>
      </c>
      <c r="D166" s="138">
        <v>0</v>
      </c>
    </row>
    <row r="167" spans="2:4">
      <c r="B167" s="102" t="s">
        <v>318</v>
      </c>
      <c r="C167" s="138">
        <v>11002982</v>
      </c>
      <c r="D167" s="138">
        <v>0</v>
      </c>
    </row>
    <row r="168" spans="2:4">
      <c r="B168" s="104" t="s">
        <v>657</v>
      </c>
      <c r="C168" s="138">
        <v>11002982</v>
      </c>
      <c r="D168" s="138">
        <v>0</v>
      </c>
    </row>
    <row r="169" spans="2:4">
      <c r="B169" s="102" t="s">
        <v>1004</v>
      </c>
      <c r="C169" s="138">
        <v>4399577</v>
      </c>
      <c r="D169" s="138">
        <v>0</v>
      </c>
    </row>
    <row r="170" spans="2:4">
      <c r="B170" s="104" t="s">
        <v>1005</v>
      </c>
      <c r="C170" s="138">
        <v>4399577</v>
      </c>
      <c r="D170" s="138">
        <v>0</v>
      </c>
    </row>
    <row r="171" spans="2:4">
      <c r="B171" s="102" t="s">
        <v>1144</v>
      </c>
      <c r="C171" s="138">
        <v>6558125</v>
      </c>
      <c r="D171" s="138">
        <v>0</v>
      </c>
    </row>
    <row r="172" spans="2:4">
      <c r="B172" s="104" t="s">
        <v>1145</v>
      </c>
      <c r="C172" s="138">
        <v>6558125</v>
      </c>
      <c r="D172" s="138">
        <v>0</v>
      </c>
    </row>
    <row r="173" spans="2:4">
      <c r="B173" s="102" t="s">
        <v>2723</v>
      </c>
      <c r="C173" s="138">
        <v>15803901</v>
      </c>
      <c r="D173" s="138">
        <v>0</v>
      </c>
    </row>
    <row r="174" spans="2:4">
      <c r="B174" s="104" t="s">
        <v>1146</v>
      </c>
      <c r="C174" s="138">
        <v>4595200</v>
      </c>
      <c r="D174" s="138">
        <v>0</v>
      </c>
    </row>
    <row r="175" spans="2:4">
      <c r="B175" s="104" t="s">
        <v>1473</v>
      </c>
      <c r="C175" s="138">
        <v>11208701</v>
      </c>
      <c r="D175" s="138">
        <v>0</v>
      </c>
    </row>
    <row r="176" spans="2:4">
      <c r="B176" s="102" t="s">
        <v>319</v>
      </c>
      <c r="C176" s="138">
        <v>32634467</v>
      </c>
      <c r="D176" s="138">
        <v>0</v>
      </c>
    </row>
    <row r="177" spans="2:4">
      <c r="B177" s="104" t="s">
        <v>658</v>
      </c>
      <c r="C177" s="138">
        <v>32634467</v>
      </c>
      <c r="D177" s="138">
        <v>0</v>
      </c>
    </row>
    <row r="178" spans="2:4">
      <c r="B178" s="102" t="s">
        <v>1147</v>
      </c>
      <c r="C178" s="138">
        <v>17766826</v>
      </c>
      <c r="D178" s="138">
        <v>1639531.35</v>
      </c>
    </row>
    <row r="179" spans="2:4">
      <c r="B179" s="104" t="s">
        <v>1148</v>
      </c>
      <c r="C179" s="138">
        <v>6558125</v>
      </c>
      <c r="D179" s="138">
        <v>1639531.35</v>
      </c>
    </row>
    <row r="180" spans="2:4">
      <c r="B180" s="104" t="s">
        <v>1474</v>
      </c>
      <c r="C180" s="138">
        <v>11208701</v>
      </c>
      <c r="D180" s="138">
        <v>0</v>
      </c>
    </row>
    <row r="181" spans="2:4">
      <c r="B181" s="102" t="s">
        <v>2724</v>
      </c>
      <c r="C181" s="138">
        <v>11208701</v>
      </c>
      <c r="D181" s="138">
        <v>0</v>
      </c>
    </row>
    <row r="182" spans="2:4">
      <c r="B182" s="104" t="s">
        <v>1475</v>
      </c>
      <c r="C182" s="138">
        <v>11208701</v>
      </c>
      <c r="D182" s="138">
        <v>0</v>
      </c>
    </row>
    <row r="183" spans="2:4">
      <c r="B183" s="102" t="s">
        <v>1149</v>
      </c>
      <c r="C183" s="138">
        <v>4595200</v>
      </c>
      <c r="D183" s="138">
        <v>1148799.99</v>
      </c>
    </row>
    <row r="184" spans="2:4">
      <c r="B184" s="104" t="s">
        <v>1150</v>
      </c>
      <c r="C184" s="138">
        <v>4595200</v>
      </c>
      <c r="D184" s="138">
        <v>1148799.99</v>
      </c>
    </row>
    <row r="185" spans="2:4">
      <c r="B185" s="102" t="s">
        <v>1476</v>
      </c>
      <c r="C185" s="138">
        <v>11208701</v>
      </c>
      <c r="D185" s="138">
        <v>0</v>
      </c>
    </row>
    <row r="186" spans="2:4">
      <c r="B186" s="104" t="s">
        <v>1477</v>
      </c>
      <c r="C186" s="138">
        <v>11208701</v>
      </c>
      <c r="D186" s="138">
        <v>0</v>
      </c>
    </row>
    <row r="187" spans="2:4">
      <c r="B187" s="102" t="s">
        <v>1478</v>
      </c>
      <c r="C187" s="138">
        <v>6731551</v>
      </c>
      <c r="D187" s="138">
        <v>0</v>
      </c>
    </row>
    <row r="188" spans="2:4">
      <c r="B188" s="104" t="s">
        <v>1479</v>
      </c>
      <c r="C188" s="138">
        <v>6731551</v>
      </c>
      <c r="D188" s="138">
        <v>0</v>
      </c>
    </row>
    <row r="189" spans="2:4">
      <c r="B189" s="102" t="s">
        <v>1480</v>
      </c>
      <c r="C189" s="138">
        <v>6731551</v>
      </c>
      <c r="D189" s="138">
        <v>0</v>
      </c>
    </row>
    <row r="190" spans="2:4">
      <c r="B190" s="104" t="s">
        <v>1481</v>
      </c>
      <c r="C190" s="138">
        <v>6731551</v>
      </c>
      <c r="D190" s="138">
        <v>0</v>
      </c>
    </row>
    <row r="191" spans="2:4">
      <c r="B191" s="102" t="s">
        <v>2725</v>
      </c>
      <c r="C191" s="138">
        <v>11208701</v>
      </c>
      <c r="D191" s="138">
        <v>0</v>
      </c>
    </row>
    <row r="192" spans="2:4">
      <c r="B192" s="104" t="s">
        <v>1482</v>
      </c>
      <c r="C192" s="138">
        <v>11208701</v>
      </c>
      <c r="D192" s="138">
        <v>0</v>
      </c>
    </row>
    <row r="193" spans="2:4">
      <c r="B193" s="102" t="s">
        <v>2145</v>
      </c>
      <c r="C193" s="138">
        <v>3541293</v>
      </c>
      <c r="D193" s="138">
        <v>0</v>
      </c>
    </row>
    <row r="194" spans="2:4">
      <c r="B194" s="104" t="s">
        <v>2146</v>
      </c>
      <c r="C194" s="138">
        <v>3541293</v>
      </c>
      <c r="D194" s="138">
        <v>0</v>
      </c>
    </row>
    <row r="195" spans="2:4">
      <c r="B195" s="102" t="s">
        <v>2726</v>
      </c>
      <c r="C195" s="138">
        <v>11208701</v>
      </c>
      <c r="D195" s="138">
        <v>0</v>
      </c>
    </row>
    <row r="196" spans="2:4">
      <c r="B196" s="104" t="s">
        <v>1483</v>
      </c>
      <c r="C196" s="138">
        <v>11208701</v>
      </c>
      <c r="D196" s="138">
        <v>0</v>
      </c>
    </row>
    <row r="197" spans="2:4">
      <c r="B197" s="102" t="s">
        <v>320</v>
      </c>
      <c r="C197" s="138">
        <v>1128082</v>
      </c>
      <c r="D197" s="138">
        <v>0</v>
      </c>
    </row>
    <row r="198" spans="2:4">
      <c r="B198" s="104" t="s">
        <v>659</v>
      </c>
      <c r="C198" s="138">
        <v>1128082</v>
      </c>
      <c r="D198" s="138">
        <v>0</v>
      </c>
    </row>
    <row r="199" spans="2:4">
      <c r="B199" s="102" t="s">
        <v>1484</v>
      </c>
      <c r="C199" s="138">
        <v>11208701</v>
      </c>
      <c r="D199" s="138">
        <v>0</v>
      </c>
    </row>
    <row r="200" spans="2:4">
      <c r="B200" s="104" t="s">
        <v>1485</v>
      </c>
      <c r="C200" s="138">
        <v>11208701</v>
      </c>
      <c r="D200" s="138">
        <v>0</v>
      </c>
    </row>
    <row r="201" spans="2:4">
      <c r="B201" s="102" t="s">
        <v>1486</v>
      </c>
      <c r="C201" s="138">
        <v>12486882</v>
      </c>
      <c r="D201" s="138">
        <v>0</v>
      </c>
    </row>
    <row r="202" spans="2:4">
      <c r="B202" s="104" t="s">
        <v>1487</v>
      </c>
      <c r="C202" s="138">
        <v>12486882</v>
      </c>
      <c r="D202" s="138">
        <v>0</v>
      </c>
    </row>
    <row r="203" spans="2:4">
      <c r="B203" s="102" t="s">
        <v>1488</v>
      </c>
      <c r="C203" s="138">
        <v>11208701</v>
      </c>
      <c r="D203" s="138">
        <v>0</v>
      </c>
    </row>
    <row r="204" spans="2:4">
      <c r="B204" s="104" t="s">
        <v>1489</v>
      </c>
      <c r="C204" s="138">
        <v>11208701</v>
      </c>
      <c r="D204" s="138">
        <v>0</v>
      </c>
    </row>
    <row r="205" spans="2:4">
      <c r="B205" s="102" t="s">
        <v>1490</v>
      </c>
      <c r="C205" s="138">
        <v>6731551</v>
      </c>
      <c r="D205" s="138">
        <v>0</v>
      </c>
    </row>
    <row r="206" spans="2:4">
      <c r="B206" s="104" t="s">
        <v>1491</v>
      </c>
      <c r="C206" s="138">
        <v>6731551</v>
      </c>
      <c r="D206" s="138">
        <v>0</v>
      </c>
    </row>
    <row r="207" spans="2:4">
      <c r="B207" s="102" t="s">
        <v>1492</v>
      </c>
      <c r="C207" s="138">
        <v>6731551</v>
      </c>
      <c r="D207" s="138">
        <v>0</v>
      </c>
    </row>
    <row r="208" spans="2:4">
      <c r="B208" s="104" t="s">
        <v>1493</v>
      </c>
      <c r="C208" s="138">
        <v>6731551</v>
      </c>
      <c r="D208" s="138">
        <v>0</v>
      </c>
    </row>
    <row r="209" spans="2:4">
      <c r="B209" s="102" t="s">
        <v>2727</v>
      </c>
      <c r="C209" s="138">
        <v>11208701</v>
      </c>
      <c r="D209" s="138">
        <v>0</v>
      </c>
    </row>
    <row r="210" spans="2:4">
      <c r="B210" s="104" t="s">
        <v>1494</v>
      </c>
      <c r="C210" s="138">
        <v>11208701</v>
      </c>
      <c r="D210" s="138">
        <v>0</v>
      </c>
    </row>
    <row r="211" spans="2:4">
      <c r="B211" s="102" t="s">
        <v>983</v>
      </c>
      <c r="C211" s="138">
        <v>2577611</v>
      </c>
      <c r="D211" s="138">
        <v>0</v>
      </c>
    </row>
    <row r="212" spans="2:4">
      <c r="B212" s="104" t="s">
        <v>984</v>
      </c>
      <c r="C212" s="138">
        <v>2577611</v>
      </c>
      <c r="D212" s="138">
        <v>0</v>
      </c>
    </row>
    <row r="213" spans="2:4">
      <c r="B213" s="102" t="s">
        <v>2728</v>
      </c>
      <c r="C213" s="138">
        <v>6731551</v>
      </c>
      <c r="D213" s="138">
        <v>0</v>
      </c>
    </row>
    <row r="214" spans="2:4">
      <c r="B214" s="104" t="s">
        <v>1495</v>
      </c>
      <c r="C214" s="138">
        <v>6731551</v>
      </c>
      <c r="D214" s="138">
        <v>0</v>
      </c>
    </row>
    <row r="215" spans="2:4">
      <c r="B215" s="102" t="s">
        <v>2729</v>
      </c>
      <c r="C215" s="138">
        <v>11208701</v>
      </c>
      <c r="D215" s="138">
        <v>0</v>
      </c>
    </row>
    <row r="216" spans="2:4">
      <c r="B216" s="104" t="s">
        <v>1496</v>
      </c>
      <c r="C216" s="138">
        <v>11208701</v>
      </c>
      <c r="D216" s="138">
        <v>0</v>
      </c>
    </row>
    <row r="217" spans="2:4">
      <c r="B217" s="102" t="s">
        <v>1497</v>
      </c>
      <c r="C217" s="138">
        <v>4768626</v>
      </c>
      <c r="D217" s="138">
        <v>1074767.44</v>
      </c>
    </row>
    <row r="218" spans="2:4">
      <c r="B218" s="104" t="s">
        <v>1498</v>
      </c>
      <c r="C218" s="138">
        <v>4768626</v>
      </c>
      <c r="D218" s="138">
        <v>1074767.44</v>
      </c>
    </row>
    <row r="219" spans="2:4">
      <c r="B219" s="102" t="s">
        <v>2730</v>
      </c>
      <c r="C219" s="138">
        <v>11208701</v>
      </c>
      <c r="D219" s="138">
        <v>2524843.48</v>
      </c>
    </row>
    <row r="220" spans="2:4">
      <c r="B220" s="104" t="s">
        <v>1499</v>
      </c>
      <c r="C220" s="138">
        <v>11208701</v>
      </c>
      <c r="D220" s="138">
        <v>2524843.48</v>
      </c>
    </row>
    <row r="221" spans="2:4">
      <c r="B221" s="102" t="s">
        <v>1006</v>
      </c>
      <c r="C221" s="138">
        <v>9725826</v>
      </c>
      <c r="D221" s="138">
        <v>0</v>
      </c>
    </row>
    <row r="222" spans="2:4">
      <c r="B222" s="104" t="s">
        <v>1007</v>
      </c>
      <c r="C222" s="138">
        <v>9725826</v>
      </c>
      <c r="D222" s="138">
        <v>0</v>
      </c>
    </row>
    <row r="223" spans="2:4">
      <c r="B223" s="102" t="s">
        <v>1500</v>
      </c>
      <c r="C223" s="138">
        <v>6731551</v>
      </c>
      <c r="D223" s="138">
        <v>1513028.19</v>
      </c>
    </row>
    <row r="224" spans="2:4">
      <c r="B224" s="104" t="s">
        <v>1501</v>
      </c>
      <c r="C224" s="138">
        <v>6731551</v>
      </c>
      <c r="D224" s="138">
        <v>1513028.19</v>
      </c>
    </row>
    <row r="225" spans="2:4">
      <c r="B225" s="102" t="s">
        <v>1502</v>
      </c>
      <c r="C225" s="138">
        <v>6731551</v>
      </c>
      <c r="D225" s="138">
        <v>1513028.19</v>
      </c>
    </row>
    <row r="226" spans="2:4">
      <c r="B226" s="104" t="s">
        <v>1503</v>
      </c>
      <c r="C226" s="138">
        <v>6731551</v>
      </c>
      <c r="D226" s="138">
        <v>1513028.19</v>
      </c>
    </row>
    <row r="227" spans="2:4">
      <c r="B227" s="102" t="s">
        <v>2731</v>
      </c>
      <c r="C227" s="138">
        <v>6731551</v>
      </c>
      <c r="D227" s="138">
        <v>1513028.19</v>
      </c>
    </row>
    <row r="228" spans="2:4">
      <c r="B228" s="104" t="s">
        <v>1504</v>
      </c>
      <c r="C228" s="138">
        <v>6731551</v>
      </c>
      <c r="D228" s="138">
        <v>1513028.19</v>
      </c>
    </row>
    <row r="229" spans="2:4">
      <c r="B229" s="102" t="s">
        <v>321</v>
      </c>
      <c r="C229" s="138">
        <v>13121127</v>
      </c>
      <c r="D229" s="138">
        <v>0</v>
      </c>
    </row>
    <row r="230" spans="2:4">
      <c r="B230" s="104" t="s">
        <v>660</v>
      </c>
      <c r="C230" s="138">
        <v>13121127</v>
      </c>
      <c r="D230" s="138">
        <v>0</v>
      </c>
    </row>
    <row r="231" spans="2:4">
      <c r="B231" s="102" t="s">
        <v>2592</v>
      </c>
      <c r="C231" s="138">
        <v>40905162</v>
      </c>
      <c r="D231" s="138">
        <v>0</v>
      </c>
    </row>
    <row r="232" spans="2:4">
      <c r="B232" s="104" t="s">
        <v>2593</v>
      </c>
      <c r="C232" s="138">
        <v>40905162</v>
      </c>
      <c r="D232" s="138">
        <v>0</v>
      </c>
    </row>
    <row r="233" spans="2:4">
      <c r="B233" s="102" t="s">
        <v>3055</v>
      </c>
      <c r="C233" s="138">
        <v>7182588</v>
      </c>
      <c r="D233" s="138">
        <v>0</v>
      </c>
    </row>
    <row r="234" spans="2:4">
      <c r="B234" s="104" t="s">
        <v>3056</v>
      </c>
      <c r="C234" s="138">
        <v>7182588</v>
      </c>
      <c r="D234" s="138">
        <v>0</v>
      </c>
    </row>
    <row r="235" spans="2:4">
      <c r="B235" s="102" t="s">
        <v>322</v>
      </c>
      <c r="C235" s="138">
        <v>2319973</v>
      </c>
      <c r="D235" s="138">
        <v>0</v>
      </c>
    </row>
    <row r="236" spans="2:4">
      <c r="B236" s="104" t="s">
        <v>661</v>
      </c>
      <c r="C236" s="138">
        <v>2319973</v>
      </c>
      <c r="D236" s="138">
        <v>0</v>
      </c>
    </row>
    <row r="237" spans="2:4">
      <c r="B237" s="102" t="s">
        <v>2594</v>
      </c>
      <c r="C237" s="138">
        <v>26247133</v>
      </c>
      <c r="D237" s="138">
        <v>15000000</v>
      </c>
    </row>
    <row r="238" spans="2:4">
      <c r="B238" s="104" t="s">
        <v>2595</v>
      </c>
      <c r="C238" s="138">
        <v>26247133</v>
      </c>
      <c r="D238" s="138">
        <v>15000000</v>
      </c>
    </row>
    <row r="239" spans="2:4">
      <c r="B239" s="102" t="s">
        <v>3089</v>
      </c>
      <c r="C239" s="138">
        <v>19209896</v>
      </c>
      <c r="D239" s="138">
        <v>0</v>
      </c>
    </row>
    <row r="240" spans="2:4">
      <c r="B240" s="104" t="s">
        <v>2596</v>
      </c>
      <c r="C240" s="138">
        <v>19209896</v>
      </c>
      <c r="D240" s="138">
        <v>0</v>
      </c>
    </row>
    <row r="241" spans="2:4">
      <c r="B241" s="102" t="s">
        <v>323</v>
      </c>
      <c r="C241" s="138">
        <v>27482841</v>
      </c>
      <c r="D241" s="138">
        <v>0</v>
      </c>
    </row>
    <row r="242" spans="2:4">
      <c r="B242" s="104" t="s">
        <v>662</v>
      </c>
      <c r="C242" s="138">
        <v>27482841</v>
      </c>
      <c r="D242" s="138">
        <v>0</v>
      </c>
    </row>
    <row r="243" spans="2:4">
      <c r="B243" s="102" t="s">
        <v>2732</v>
      </c>
      <c r="C243" s="138">
        <v>34784128</v>
      </c>
      <c r="D243" s="138">
        <v>0</v>
      </c>
    </row>
    <row r="244" spans="2:4">
      <c r="B244" s="104" t="s">
        <v>2597</v>
      </c>
      <c r="C244" s="138">
        <v>34784128</v>
      </c>
      <c r="D244" s="138">
        <v>0</v>
      </c>
    </row>
    <row r="245" spans="2:4">
      <c r="B245" s="102" t="s">
        <v>2598</v>
      </c>
      <c r="C245" s="138">
        <v>22720139</v>
      </c>
      <c r="D245" s="138">
        <v>0</v>
      </c>
    </row>
    <row r="246" spans="2:4">
      <c r="B246" s="104" t="s">
        <v>2599</v>
      </c>
      <c r="C246" s="138">
        <v>22720139</v>
      </c>
      <c r="D246" s="138">
        <v>0</v>
      </c>
    </row>
    <row r="247" spans="2:4">
      <c r="B247" s="102" t="s">
        <v>2986</v>
      </c>
      <c r="C247" s="138">
        <v>21987234</v>
      </c>
      <c r="D247" s="138">
        <v>0</v>
      </c>
    </row>
    <row r="248" spans="2:4">
      <c r="B248" s="104" t="s">
        <v>2987</v>
      </c>
      <c r="C248" s="138">
        <v>21987234</v>
      </c>
      <c r="D248" s="138">
        <v>0</v>
      </c>
    </row>
    <row r="249" spans="2:4">
      <c r="B249" s="102" t="s">
        <v>2733</v>
      </c>
      <c r="C249" s="138">
        <v>176434313</v>
      </c>
      <c r="D249" s="138">
        <v>0</v>
      </c>
    </row>
    <row r="250" spans="2:4">
      <c r="B250" s="104" t="s">
        <v>663</v>
      </c>
      <c r="C250" s="138">
        <v>176434313</v>
      </c>
      <c r="D250" s="138">
        <v>0</v>
      </c>
    </row>
    <row r="251" spans="2:4">
      <c r="B251" s="102" t="s">
        <v>324</v>
      </c>
      <c r="C251" s="138">
        <v>22265414</v>
      </c>
      <c r="D251" s="138">
        <v>0</v>
      </c>
    </row>
    <row r="252" spans="2:4">
      <c r="B252" s="104" t="s">
        <v>664</v>
      </c>
      <c r="C252" s="138">
        <v>22265414</v>
      </c>
      <c r="D252" s="138">
        <v>0</v>
      </c>
    </row>
    <row r="253" spans="2:4">
      <c r="B253" s="102" t="s">
        <v>325</v>
      </c>
      <c r="C253" s="138">
        <v>49012470</v>
      </c>
      <c r="D253" s="138">
        <v>0</v>
      </c>
    </row>
    <row r="254" spans="2:4">
      <c r="B254" s="104" t="s">
        <v>665</v>
      </c>
      <c r="C254" s="138">
        <v>49012470</v>
      </c>
      <c r="D254" s="138">
        <v>0</v>
      </c>
    </row>
    <row r="255" spans="2:4">
      <c r="B255" s="102" t="s">
        <v>326</v>
      </c>
      <c r="C255" s="138">
        <v>65937560</v>
      </c>
      <c r="D255" s="138">
        <v>0</v>
      </c>
    </row>
    <row r="256" spans="2:4">
      <c r="B256" s="104" t="s">
        <v>666</v>
      </c>
      <c r="C256" s="138">
        <v>65937560</v>
      </c>
      <c r="D256" s="138">
        <v>0</v>
      </c>
    </row>
    <row r="257" spans="2:4">
      <c r="B257" s="102" t="s">
        <v>2988</v>
      </c>
      <c r="C257" s="138">
        <v>4500310</v>
      </c>
      <c r="D257" s="138">
        <v>0</v>
      </c>
    </row>
    <row r="258" spans="2:4">
      <c r="B258" s="104" t="s">
        <v>2989</v>
      </c>
      <c r="C258" s="138">
        <v>4500310</v>
      </c>
      <c r="D258" s="138">
        <v>0</v>
      </c>
    </row>
    <row r="259" spans="2:4">
      <c r="B259" s="102" t="s">
        <v>1072</v>
      </c>
      <c r="C259" s="138">
        <v>82754281</v>
      </c>
      <c r="D259" s="138">
        <v>9979576.370000001</v>
      </c>
    </row>
    <row r="260" spans="2:4">
      <c r="B260" s="104" t="s">
        <v>1073</v>
      </c>
      <c r="C260" s="138">
        <v>82754281</v>
      </c>
      <c r="D260" s="138">
        <v>9979576.370000001</v>
      </c>
    </row>
    <row r="261" spans="2:4">
      <c r="B261" s="101" t="s">
        <v>284</v>
      </c>
      <c r="C261" s="139">
        <v>328970565</v>
      </c>
      <c r="D261" s="139">
        <v>16190819.030000001</v>
      </c>
    </row>
    <row r="262" spans="2:4">
      <c r="B262" s="102" t="s">
        <v>327</v>
      </c>
      <c r="C262" s="138">
        <v>328970565</v>
      </c>
      <c r="D262" s="138">
        <v>16190819.030000001</v>
      </c>
    </row>
    <row r="263" spans="2:4">
      <c r="B263" s="104" t="s">
        <v>2584</v>
      </c>
      <c r="C263" s="138">
        <v>328970565</v>
      </c>
      <c r="D263" s="138">
        <v>16190819.030000001</v>
      </c>
    </row>
    <row r="264" spans="2:4">
      <c r="B264" s="103" t="s">
        <v>328</v>
      </c>
      <c r="C264" s="138">
        <v>777689301</v>
      </c>
      <c r="D264" s="138">
        <v>29125808.609999999</v>
      </c>
    </row>
    <row r="265" spans="2:4">
      <c r="B265" s="101" t="s">
        <v>281</v>
      </c>
      <c r="C265" s="139">
        <v>554005005</v>
      </c>
      <c r="D265" s="139">
        <v>15735559.989999998</v>
      </c>
    </row>
    <row r="266" spans="2:4">
      <c r="B266" s="102" t="s">
        <v>1151</v>
      </c>
      <c r="C266" s="138">
        <v>4628889</v>
      </c>
      <c r="D266" s="138">
        <v>0</v>
      </c>
    </row>
    <row r="267" spans="2:4">
      <c r="B267" s="104" t="s">
        <v>1152</v>
      </c>
      <c r="C267" s="138">
        <v>4628889</v>
      </c>
      <c r="D267" s="138">
        <v>0</v>
      </c>
    </row>
    <row r="268" spans="2:4">
      <c r="B268" s="102" t="s">
        <v>2734</v>
      </c>
      <c r="C268" s="138">
        <v>6606206</v>
      </c>
      <c r="D268" s="138">
        <v>0</v>
      </c>
    </row>
    <row r="269" spans="2:4">
      <c r="B269" s="104" t="s">
        <v>1153</v>
      </c>
      <c r="C269" s="138">
        <v>6606206</v>
      </c>
      <c r="D269" s="138">
        <v>0</v>
      </c>
    </row>
    <row r="270" spans="2:4">
      <c r="B270" s="102" t="s">
        <v>2735</v>
      </c>
      <c r="C270" s="138">
        <v>9208476</v>
      </c>
      <c r="D270" s="138">
        <v>5369986.1399999997</v>
      </c>
    </row>
    <row r="271" spans="2:4">
      <c r="B271" s="104" t="s">
        <v>667</v>
      </c>
      <c r="C271" s="138">
        <v>9208476</v>
      </c>
      <c r="D271" s="138">
        <v>5369986.1399999997</v>
      </c>
    </row>
    <row r="272" spans="2:4">
      <c r="B272" s="102" t="s">
        <v>1154</v>
      </c>
      <c r="C272" s="138">
        <v>4628889</v>
      </c>
      <c r="D272" s="138">
        <v>0</v>
      </c>
    </row>
    <row r="273" spans="2:4">
      <c r="B273" s="104" t="s">
        <v>1155</v>
      </c>
      <c r="C273" s="138">
        <v>4628889</v>
      </c>
      <c r="D273" s="138">
        <v>0</v>
      </c>
    </row>
    <row r="274" spans="2:4">
      <c r="B274" s="102" t="s">
        <v>2736</v>
      </c>
      <c r="C274" s="138">
        <v>6606206</v>
      </c>
      <c r="D274" s="138">
        <v>0</v>
      </c>
    </row>
    <row r="275" spans="2:4">
      <c r="B275" s="104" t="s">
        <v>1156</v>
      </c>
      <c r="C275" s="138">
        <v>6606206</v>
      </c>
      <c r="D275" s="138">
        <v>0</v>
      </c>
    </row>
    <row r="276" spans="2:4">
      <c r="B276" s="102" t="s">
        <v>1157</v>
      </c>
      <c r="C276" s="138">
        <v>12403731</v>
      </c>
      <c r="D276" s="138">
        <v>0</v>
      </c>
    </row>
    <row r="277" spans="2:4">
      <c r="B277" s="104" t="s">
        <v>1158</v>
      </c>
      <c r="C277" s="138">
        <v>12403731</v>
      </c>
      <c r="D277" s="138">
        <v>0</v>
      </c>
    </row>
    <row r="278" spans="2:4">
      <c r="B278" s="102" t="s">
        <v>2737</v>
      </c>
      <c r="C278" s="138">
        <v>31420146</v>
      </c>
      <c r="D278" s="138">
        <v>1816456.81</v>
      </c>
    </row>
    <row r="279" spans="2:4">
      <c r="B279" s="104" t="s">
        <v>2600</v>
      </c>
      <c r="C279" s="138">
        <v>31420146</v>
      </c>
      <c r="D279" s="138">
        <v>1816456.81</v>
      </c>
    </row>
    <row r="280" spans="2:4">
      <c r="B280" s="102" t="s">
        <v>1159</v>
      </c>
      <c r="C280" s="138">
        <v>12403731</v>
      </c>
      <c r="D280" s="138">
        <v>0</v>
      </c>
    </row>
    <row r="281" spans="2:4">
      <c r="B281" s="104" t="s">
        <v>1160</v>
      </c>
      <c r="C281" s="138">
        <v>12403731</v>
      </c>
      <c r="D281" s="138">
        <v>0</v>
      </c>
    </row>
    <row r="282" spans="2:4">
      <c r="B282" s="102" t="s">
        <v>2738</v>
      </c>
      <c r="C282" s="138">
        <v>34454890</v>
      </c>
      <c r="D282" s="138">
        <v>0</v>
      </c>
    </row>
    <row r="283" spans="2:4">
      <c r="B283" s="104" t="s">
        <v>2601</v>
      </c>
      <c r="C283" s="138">
        <v>34454890</v>
      </c>
      <c r="D283" s="138">
        <v>0</v>
      </c>
    </row>
    <row r="284" spans="2:4">
      <c r="B284" s="102" t="s">
        <v>329</v>
      </c>
      <c r="C284" s="138">
        <v>3106903</v>
      </c>
      <c r="D284" s="138">
        <v>0</v>
      </c>
    </row>
    <row r="285" spans="2:4">
      <c r="B285" s="104" t="s">
        <v>668</v>
      </c>
      <c r="C285" s="138">
        <v>3106903</v>
      </c>
      <c r="D285" s="138">
        <v>0</v>
      </c>
    </row>
    <row r="286" spans="2:4">
      <c r="B286" s="102" t="s">
        <v>330</v>
      </c>
      <c r="C286" s="138">
        <v>9185398</v>
      </c>
      <c r="D286" s="138">
        <v>0</v>
      </c>
    </row>
    <row r="287" spans="2:4">
      <c r="B287" s="104" t="s">
        <v>669</v>
      </c>
      <c r="C287" s="138">
        <v>9185398</v>
      </c>
      <c r="D287" s="138">
        <v>0</v>
      </c>
    </row>
    <row r="288" spans="2:4">
      <c r="B288" s="102" t="s">
        <v>2147</v>
      </c>
      <c r="C288" s="138">
        <v>12576962</v>
      </c>
      <c r="D288" s="138">
        <v>0</v>
      </c>
    </row>
    <row r="289" spans="2:4">
      <c r="B289" s="104" t="s">
        <v>2148</v>
      </c>
      <c r="C289" s="138">
        <v>12576962</v>
      </c>
      <c r="D289" s="138">
        <v>0</v>
      </c>
    </row>
    <row r="290" spans="2:4">
      <c r="B290" s="102" t="s">
        <v>2149</v>
      </c>
      <c r="C290" s="138">
        <v>4802120</v>
      </c>
      <c r="D290" s="138">
        <v>0</v>
      </c>
    </row>
    <row r="291" spans="2:4">
      <c r="B291" s="104" t="s">
        <v>2150</v>
      </c>
      <c r="C291" s="138">
        <v>4802120</v>
      </c>
      <c r="D291" s="138">
        <v>0</v>
      </c>
    </row>
    <row r="292" spans="2:4">
      <c r="B292" s="102" t="s">
        <v>2151</v>
      </c>
      <c r="C292" s="138">
        <v>21904546</v>
      </c>
      <c r="D292" s="138">
        <v>0</v>
      </c>
    </row>
    <row r="293" spans="2:4">
      <c r="B293" s="104" t="s">
        <v>2152</v>
      </c>
      <c r="C293" s="138">
        <v>21904546</v>
      </c>
      <c r="D293" s="138">
        <v>0</v>
      </c>
    </row>
    <row r="294" spans="2:4">
      <c r="B294" s="102" t="s">
        <v>2153</v>
      </c>
      <c r="C294" s="138">
        <v>21904546</v>
      </c>
      <c r="D294" s="138">
        <v>4881402.83</v>
      </c>
    </row>
    <row r="295" spans="2:4">
      <c r="B295" s="104" t="s">
        <v>2154</v>
      </c>
      <c r="C295" s="138">
        <v>21904546</v>
      </c>
      <c r="D295" s="138">
        <v>4881402.83</v>
      </c>
    </row>
    <row r="296" spans="2:4">
      <c r="B296" s="102" t="s">
        <v>2155</v>
      </c>
      <c r="C296" s="138">
        <v>4802120</v>
      </c>
      <c r="D296" s="138">
        <v>1147209.83</v>
      </c>
    </row>
    <row r="297" spans="2:4">
      <c r="B297" s="104" t="s">
        <v>2156</v>
      </c>
      <c r="C297" s="138">
        <v>4802120</v>
      </c>
      <c r="D297" s="138">
        <v>1147209.83</v>
      </c>
    </row>
    <row r="298" spans="2:4">
      <c r="B298" s="102" t="s">
        <v>2157</v>
      </c>
      <c r="C298" s="138">
        <v>11289410</v>
      </c>
      <c r="D298" s="138">
        <v>2520504.38</v>
      </c>
    </row>
    <row r="299" spans="2:4">
      <c r="B299" s="104" t="s">
        <v>2158</v>
      </c>
      <c r="C299" s="138">
        <v>11289410</v>
      </c>
      <c r="D299" s="138">
        <v>2520504.38</v>
      </c>
    </row>
    <row r="300" spans="2:4">
      <c r="B300" s="102" t="s">
        <v>2159</v>
      </c>
      <c r="C300" s="138">
        <v>21904546</v>
      </c>
      <c r="D300" s="138">
        <v>0</v>
      </c>
    </row>
    <row r="301" spans="2:4">
      <c r="B301" s="104" t="s">
        <v>2160</v>
      </c>
      <c r="C301" s="138">
        <v>21904546</v>
      </c>
      <c r="D301" s="138">
        <v>0</v>
      </c>
    </row>
    <row r="302" spans="2:4">
      <c r="B302" s="102" t="s">
        <v>2739</v>
      </c>
      <c r="C302" s="138">
        <v>11289410</v>
      </c>
      <c r="D302" s="138">
        <v>0</v>
      </c>
    </row>
    <row r="303" spans="2:4">
      <c r="B303" s="104" t="s">
        <v>2161</v>
      </c>
      <c r="C303" s="138">
        <v>11289410</v>
      </c>
      <c r="D303" s="138">
        <v>0</v>
      </c>
    </row>
    <row r="304" spans="2:4">
      <c r="B304" s="102" t="s">
        <v>331</v>
      </c>
      <c r="C304" s="138">
        <v>142958695</v>
      </c>
      <c r="D304" s="138">
        <v>0</v>
      </c>
    </row>
    <row r="305" spans="2:4">
      <c r="B305" s="104" t="s">
        <v>670</v>
      </c>
      <c r="C305" s="138">
        <v>142958695</v>
      </c>
      <c r="D305" s="138">
        <v>0</v>
      </c>
    </row>
    <row r="306" spans="2:4">
      <c r="B306" s="102" t="s">
        <v>2162</v>
      </c>
      <c r="C306" s="138">
        <v>6779437</v>
      </c>
      <c r="D306" s="138">
        <v>0</v>
      </c>
    </row>
    <row r="307" spans="2:4">
      <c r="B307" s="104" t="s">
        <v>2163</v>
      </c>
      <c r="C307" s="138">
        <v>6779437</v>
      </c>
      <c r="D307" s="138">
        <v>0</v>
      </c>
    </row>
    <row r="308" spans="2:4">
      <c r="B308" s="102" t="s">
        <v>2164</v>
      </c>
      <c r="C308" s="138">
        <v>12576962</v>
      </c>
      <c r="D308" s="138">
        <v>0</v>
      </c>
    </row>
    <row r="309" spans="2:4">
      <c r="B309" s="104" t="s">
        <v>2165</v>
      </c>
      <c r="C309" s="138">
        <v>12576962</v>
      </c>
      <c r="D309" s="138">
        <v>0</v>
      </c>
    </row>
    <row r="310" spans="2:4">
      <c r="B310" s="102" t="s">
        <v>2740</v>
      </c>
      <c r="C310" s="138">
        <v>12576962</v>
      </c>
      <c r="D310" s="138">
        <v>0</v>
      </c>
    </row>
    <row r="311" spans="2:4">
      <c r="B311" s="104" t="s">
        <v>2166</v>
      </c>
      <c r="C311" s="138">
        <v>12576962</v>
      </c>
      <c r="D311" s="138">
        <v>0</v>
      </c>
    </row>
    <row r="312" spans="2:4">
      <c r="B312" s="102" t="s">
        <v>2167</v>
      </c>
      <c r="C312" s="138">
        <v>12576962</v>
      </c>
      <c r="D312" s="138">
        <v>0</v>
      </c>
    </row>
    <row r="313" spans="2:4">
      <c r="B313" s="104" t="s">
        <v>2168</v>
      </c>
      <c r="C313" s="138">
        <v>12576962</v>
      </c>
      <c r="D313" s="138">
        <v>0</v>
      </c>
    </row>
    <row r="314" spans="2:4">
      <c r="B314" s="102" t="s">
        <v>332</v>
      </c>
      <c r="C314" s="138">
        <v>402104</v>
      </c>
      <c r="D314" s="138">
        <v>0</v>
      </c>
    </row>
    <row r="315" spans="2:4">
      <c r="B315" s="104" t="s">
        <v>671</v>
      </c>
      <c r="C315" s="138">
        <v>402104</v>
      </c>
      <c r="D315" s="138">
        <v>0</v>
      </c>
    </row>
    <row r="316" spans="2:4">
      <c r="B316" s="102" t="s">
        <v>2741</v>
      </c>
      <c r="C316" s="138">
        <v>68254708</v>
      </c>
      <c r="D316" s="138">
        <v>0</v>
      </c>
    </row>
    <row r="317" spans="2:4">
      <c r="B317" s="104" t="s">
        <v>2602</v>
      </c>
      <c r="C317" s="138">
        <v>68254708</v>
      </c>
      <c r="D317" s="138">
        <v>0</v>
      </c>
    </row>
    <row r="318" spans="2:4">
      <c r="B318" s="102" t="s">
        <v>2603</v>
      </c>
      <c r="C318" s="138">
        <v>17816413</v>
      </c>
      <c r="D318" s="138">
        <v>0</v>
      </c>
    </row>
    <row r="319" spans="2:4">
      <c r="B319" s="104" t="s">
        <v>2604</v>
      </c>
      <c r="C319" s="138">
        <v>17816413</v>
      </c>
      <c r="D319" s="138">
        <v>0</v>
      </c>
    </row>
    <row r="320" spans="2:4">
      <c r="B320" s="102" t="s">
        <v>333</v>
      </c>
      <c r="C320" s="138">
        <v>1504759</v>
      </c>
      <c r="D320" s="138">
        <v>0</v>
      </c>
    </row>
    <row r="321" spans="2:4">
      <c r="B321" s="104" t="s">
        <v>672</v>
      </c>
      <c r="C321" s="138">
        <v>1504759</v>
      </c>
      <c r="D321" s="138">
        <v>0</v>
      </c>
    </row>
    <row r="322" spans="2:4">
      <c r="B322" s="102" t="s">
        <v>1074</v>
      </c>
      <c r="C322" s="138">
        <v>33430878</v>
      </c>
      <c r="D322" s="138">
        <v>0</v>
      </c>
    </row>
    <row r="323" spans="2:4">
      <c r="B323" s="104" t="s">
        <v>1075</v>
      </c>
      <c r="C323" s="138">
        <v>33430878</v>
      </c>
      <c r="D323" s="138">
        <v>0</v>
      </c>
    </row>
    <row r="324" spans="2:4">
      <c r="B324" s="101" t="s">
        <v>284</v>
      </c>
      <c r="C324" s="139">
        <v>223684296</v>
      </c>
      <c r="D324" s="139">
        <v>13390248.620000001</v>
      </c>
    </row>
    <row r="325" spans="2:4">
      <c r="B325" s="102" t="s">
        <v>327</v>
      </c>
      <c r="C325" s="138">
        <v>223684296</v>
      </c>
      <c r="D325" s="138">
        <v>13390248.620000001</v>
      </c>
    </row>
    <row r="326" spans="2:4">
      <c r="B326" s="104" t="s">
        <v>2584</v>
      </c>
      <c r="C326" s="138">
        <v>223684296</v>
      </c>
      <c r="D326" s="138">
        <v>13390248.620000001</v>
      </c>
    </row>
    <row r="327" spans="2:4">
      <c r="B327" s="103" t="s">
        <v>286</v>
      </c>
      <c r="C327" s="138">
        <v>948369693</v>
      </c>
      <c r="D327" s="138">
        <v>14384110.470000003</v>
      </c>
    </row>
    <row r="328" spans="2:4">
      <c r="B328" s="101" t="s">
        <v>281</v>
      </c>
      <c r="C328" s="139">
        <v>667576710</v>
      </c>
      <c r="D328" s="139">
        <v>4022018.6100000003</v>
      </c>
    </row>
    <row r="329" spans="2:4">
      <c r="B329" s="102" t="s">
        <v>334</v>
      </c>
      <c r="C329" s="138">
        <v>7441709</v>
      </c>
      <c r="D329" s="138">
        <v>0</v>
      </c>
    </row>
    <row r="330" spans="2:4">
      <c r="B330" s="104" t="s">
        <v>673</v>
      </c>
      <c r="C330" s="138">
        <v>7441709</v>
      </c>
      <c r="D330" s="138">
        <v>0</v>
      </c>
    </row>
    <row r="331" spans="2:4">
      <c r="B331" s="102" t="s">
        <v>2742</v>
      </c>
      <c r="C331" s="138">
        <v>15235193</v>
      </c>
      <c r="D331" s="138">
        <v>0</v>
      </c>
    </row>
    <row r="332" spans="2:4">
      <c r="B332" s="104" t="s">
        <v>2605</v>
      </c>
      <c r="C332" s="138">
        <v>15235193</v>
      </c>
      <c r="D332" s="138">
        <v>0</v>
      </c>
    </row>
    <row r="333" spans="2:4">
      <c r="B333" s="102" t="s">
        <v>2743</v>
      </c>
      <c r="C333" s="138">
        <v>10000000</v>
      </c>
      <c r="D333" s="138">
        <v>0</v>
      </c>
    </row>
    <row r="334" spans="2:4">
      <c r="B334" s="104" t="s">
        <v>1008</v>
      </c>
      <c r="C334" s="138">
        <v>10000000</v>
      </c>
      <c r="D334" s="138">
        <v>0</v>
      </c>
    </row>
    <row r="335" spans="2:4">
      <c r="B335" s="102" t="s">
        <v>335</v>
      </c>
      <c r="C335" s="138">
        <v>11834423</v>
      </c>
      <c r="D335" s="138">
        <v>0</v>
      </c>
    </row>
    <row r="336" spans="2:4">
      <c r="B336" s="104" t="s">
        <v>674</v>
      </c>
      <c r="C336" s="138">
        <v>11834423</v>
      </c>
      <c r="D336" s="138">
        <v>0</v>
      </c>
    </row>
    <row r="337" spans="2:4">
      <c r="B337" s="102" t="s">
        <v>2744</v>
      </c>
      <c r="C337" s="138">
        <v>33937524</v>
      </c>
      <c r="D337" s="138">
        <v>0</v>
      </c>
    </row>
    <row r="338" spans="2:4">
      <c r="B338" s="104" t="s">
        <v>2606</v>
      </c>
      <c r="C338" s="138">
        <v>33937524</v>
      </c>
      <c r="D338" s="138">
        <v>0</v>
      </c>
    </row>
    <row r="339" spans="2:4">
      <c r="B339" s="102" t="s">
        <v>2745</v>
      </c>
      <c r="C339" s="138">
        <v>10000000</v>
      </c>
      <c r="D339" s="138">
        <v>0</v>
      </c>
    </row>
    <row r="340" spans="2:4">
      <c r="B340" s="104" t="s">
        <v>1009</v>
      </c>
      <c r="C340" s="138">
        <v>10000000</v>
      </c>
      <c r="D340" s="138">
        <v>0</v>
      </c>
    </row>
    <row r="341" spans="2:4">
      <c r="B341" s="102" t="s">
        <v>336</v>
      </c>
      <c r="C341" s="138">
        <v>28339230</v>
      </c>
      <c r="D341" s="138">
        <v>0</v>
      </c>
    </row>
    <row r="342" spans="2:4">
      <c r="B342" s="104" t="s">
        <v>675</v>
      </c>
      <c r="C342" s="138">
        <v>28339230</v>
      </c>
      <c r="D342" s="138">
        <v>0</v>
      </c>
    </row>
    <row r="343" spans="2:4">
      <c r="B343" s="102" t="s">
        <v>337</v>
      </c>
      <c r="C343" s="138">
        <v>21792574</v>
      </c>
      <c r="D343" s="138">
        <v>0</v>
      </c>
    </row>
    <row r="344" spans="2:4">
      <c r="B344" s="104" t="s">
        <v>676</v>
      </c>
      <c r="C344" s="138">
        <v>21792574</v>
      </c>
      <c r="D344" s="138">
        <v>0</v>
      </c>
    </row>
    <row r="345" spans="2:4">
      <c r="B345" s="102" t="s">
        <v>1161</v>
      </c>
      <c r="C345" s="138">
        <v>6606206</v>
      </c>
      <c r="D345" s="138">
        <v>0</v>
      </c>
    </row>
    <row r="346" spans="2:4">
      <c r="B346" s="104" t="s">
        <v>1162</v>
      </c>
      <c r="C346" s="138">
        <v>6606206</v>
      </c>
      <c r="D346" s="138">
        <v>0</v>
      </c>
    </row>
    <row r="347" spans="2:4">
      <c r="B347" s="102" t="s">
        <v>1163</v>
      </c>
      <c r="C347" s="138">
        <v>11116179</v>
      </c>
      <c r="D347" s="138">
        <v>0</v>
      </c>
    </row>
    <row r="348" spans="2:4">
      <c r="B348" s="104" t="s">
        <v>1164</v>
      </c>
      <c r="C348" s="138">
        <v>11116179</v>
      </c>
      <c r="D348" s="138">
        <v>0</v>
      </c>
    </row>
    <row r="349" spans="2:4">
      <c r="B349" s="102" t="s">
        <v>1165</v>
      </c>
      <c r="C349" s="138">
        <v>11116179</v>
      </c>
      <c r="D349" s="138">
        <v>0</v>
      </c>
    </row>
    <row r="350" spans="2:4">
      <c r="B350" s="104" t="s">
        <v>1166</v>
      </c>
      <c r="C350" s="138">
        <v>11116179</v>
      </c>
      <c r="D350" s="138">
        <v>0</v>
      </c>
    </row>
    <row r="351" spans="2:4">
      <c r="B351" s="102" t="s">
        <v>1167</v>
      </c>
      <c r="C351" s="138">
        <v>11116179</v>
      </c>
      <c r="D351" s="138">
        <v>0</v>
      </c>
    </row>
    <row r="352" spans="2:4">
      <c r="B352" s="104" t="s">
        <v>1168</v>
      </c>
      <c r="C352" s="138">
        <v>11116179</v>
      </c>
      <c r="D352" s="138">
        <v>0</v>
      </c>
    </row>
    <row r="353" spans="2:4">
      <c r="B353" s="102" t="s">
        <v>1169</v>
      </c>
      <c r="C353" s="138">
        <v>12403731</v>
      </c>
      <c r="D353" s="138">
        <v>0</v>
      </c>
    </row>
    <row r="354" spans="2:4">
      <c r="B354" s="104" t="s">
        <v>1170</v>
      </c>
      <c r="C354" s="138">
        <v>12403731</v>
      </c>
      <c r="D354" s="138">
        <v>0</v>
      </c>
    </row>
    <row r="355" spans="2:4">
      <c r="B355" s="102" t="s">
        <v>1171</v>
      </c>
      <c r="C355" s="138">
        <v>4628889</v>
      </c>
      <c r="D355" s="138">
        <v>0</v>
      </c>
    </row>
    <row r="356" spans="2:4">
      <c r="B356" s="104" t="s">
        <v>1172</v>
      </c>
      <c r="C356" s="138">
        <v>4628889</v>
      </c>
      <c r="D356" s="138">
        <v>0</v>
      </c>
    </row>
    <row r="357" spans="2:4">
      <c r="B357" s="102" t="s">
        <v>1173</v>
      </c>
      <c r="C357" s="138">
        <v>4628889</v>
      </c>
      <c r="D357" s="138">
        <v>0</v>
      </c>
    </row>
    <row r="358" spans="2:4">
      <c r="B358" s="104" t="s">
        <v>1174</v>
      </c>
      <c r="C358" s="138">
        <v>4628889</v>
      </c>
      <c r="D358" s="138">
        <v>0</v>
      </c>
    </row>
    <row r="359" spans="2:4">
      <c r="B359" s="102" t="s">
        <v>1175</v>
      </c>
      <c r="C359" s="138">
        <v>11116179</v>
      </c>
      <c r="D359" s="138">
        <v>0</v>
      </c>
    </row>
    <row r="360" spans="2:4">
      <c r="B360" s="104" t="s">
        <v>1176</v>
      </c>
      <c r="C360" s="138">
        <v>11116179</v>
      </c>
      <c r="D360" s="138">
        <v>0</v>
      </c>
    </row>
    <row r="361" spans="2:4">
      <c r="B361" s="102" t="s">
        <v>1177</v>
      </c>
      <c r="C361" s="138">
        <v>12403731</v>
      </c>
      <c r="D361" s="138">
        <v>0</v>
      </c>
    </row>
    <row r="362" spans="2:4">
      <c r="B362" s="104" t="s">
        <v>1178</v>
      </c>
      <c r="C362" s="138">
        <v>12403731</v>
      </c>
      <c r="D362" s="138">
        <v>0</v>
      </c>
    </row>
    <row r="363" spans="2:4">
      <c r="B363" s="102" t="s">
        <v>1419</v>
      </c>
      <c r="C363" s="138">
        <v>6779437</v>
      </c>
      <c r="D363" s="138">
        <v>1539961.66</v>
      </c>
    </row>
    <row r="364" spans="2:4">
      <c r="B364" s="104" t="s">
        <v>1420</v>
      </c>
      <c r="C364" s="138">
        <v>6779437</v>
      </c>
      <c r="D364" s="138">
        <v>1539961.66</v>
      </c>
    </row>
    <row r="365" spans="2:4">
      <c r="B365" s="102" t="s">
        <v>2746</v>
      </c>
      <c r="C365" s="138">
        <v>11289410</v>
      </c>
      <c r="D365" s="138">
        <v>2482056.9500000002</v>
      </c>
    </row>
    <row r="366" spans="2:4">
      <c r="B366" s="104" t="s">
        <v>1421</v>
      </c>
      <c r="C366" s="138">
        <v>11289410</v>
      </c>
      <c r="D366" s="138">
        <v>2482056.9500000002</v>
      </c>
    </row>
    <row r="367" spans="2:4">
      <c r="B367" s="102" t="s">
        <v>338</v>
      </c>
      <c r="C367" s="138">
        <v>12204671</v>
      </c>
      <c r="D367" s="138">
        <v>0</v>
      </c>
    </row>
    <row r="368" spans="2:4">
      <c r="B368" s="104" t="s">
        <v>677</v>
      </c>
      <c r="C368" s="138">
        <v>12204671</v>
      </c>
      <c r="D368" s="138">
        <v>0</v>
      </c>
    </row>
    <row r="369" spans="2:4">
      <c r="B369" s="102" t="s">
        <v>2747</v>
      </c>
      <c r="C369" s="138">
        <v>11289410</v>
      </c>
      <c r="D369" s="138">
        <v>0</v>
      </c>
    </row>
    <row r="370" spans="2:4">
      <c r="B370" s="104" t="s">
        <v>1422</v>
      </c>
      <c r="C370" s="138">
        <v>11289410</v>
      </c>
      <c r="D370" s="138">
        <v>0</v>
      </c>
    </row>
    <row r="371" spans="2:4">
      <c r="B371" s="102" t="s">
        <v>985</v>
      </c>
      <c r="C371" s="138">
        <v>10896287</v>
      </c>
      <c r="D371" s="138">
        <v>0</v>
      </c>
    </row>
    <row r="372" spans="2:4">
      <c r="B372" s="104" t="s">
        <v>986</v>
      </c>
      <c r="C372" s="138">
        <v>10896287</v>
      </c>
      <c r="D372" s="138">
        <v>0</v>
      </c>
    </row>
    <row r="373" spans="2:4">
      <c r="B373" s="102" t="s">
        <v>2748</v>
      </c>
      <c r="C373" s="138">
        <v>11289410</v>
      </c>
      <c r="D373" s="138">
        <v>0</v>
      </c>
    </row>
    <row r="374" spans="2:4">
      <c r="B374" s="104" t="s">
        <v>1423</v>
      </c>
      <c r="C374" s="138">
        <v>11289410</v>
      </c>
      <c r="D374" s="138">
        <v>0</v>
      </c>
    </row>
    <row r="375" spans="2:4">
      <c r="B375" s="102" t="s">
        <v>339</v>
      </c>
      <c r="C375" s="138">
        <v>14249504</v>
      </c>
      <c r="D375" s="138">
        <v>0</v>
      </c>
    </row>
    <row r="376" spans="2:4">
      <c r="B376" s="104" t="s">
        <v>678</v>
      </c>
      <c r="C376" s="138">
        <v>14249504</v>
      </c>
      <c r="D376" s="138">
        <v>0</v>
      </c>
    </row>
    <row r="377" spans="2:4">
      <c r="B377" s="102" t="s">
        <v>1424</v>
      </c>
      <c r="C377" s="138">
        <v>11289410</v>
      </c>
      <c r="D377" s="138">
        <v>0</v>
      </c>
    </row>
    <row r="378" spans="2:4">
      <c r="B378" s="104" t="s">
        <v>1425</v>
      </c>
      <c r="C378" s="138">
        <v>11289410</v>
      </c>
      <c r="D378" s="138">
        <v>0</v>
      </c>
    </row>
    <row r="379" spans="2:4">
      <c r="B379" s="102" t="s">
        <v>1426</v>
      </c>
      <c r="C379" s="138">
        <v>11289410</v>
      </c>
      <c r="D379" s="138">
        <v>0</v>
      </c>
    </row>
    <row r="380" spans="2:4">
      <c r="B380" s="104" t="s">
        <v>1427</v>
      </c>
      <c r="C380" s="138">
        <v>11289410</v>
      </c>
      <c r="D380" s="138">
        <v>0</v>
      </c>
    </row>
    <row r="381" spans="2:4">
      <c r="B381" s="102" t="s">
        <v>2749</v>
      </c>
      <c r="C381" s="138">
        <v>4802120</v>
      </c>
      <c r="D381" s="138">
        <v>0</v>
      </c>
    </row>
    <row r="382" spans="2:4">
      <c r="B382" s="104" t="s">
        <v>1428</v>
      </c>
      <c r="C382" s="138">
        <v>4802120</v>
      </c>
      <c r="D382" s="138">
        <v>0</v>
      </c>
    </row>
    <row r="383" spans="2:4">
      <c r="B383" s="102" t="s">
        <v>340</v>
      </c>
      <c r="C383" s="138">
        <v>10203084</v>
      </c>
      <c r="D383" s="138">
        <v>0</v>
      </c>
    </row>
    <row r="384" spans="2:4">
      <c r="B384" s="104" t="s">
        <v>679</v>
      </c>
      <c r="C384" s="138">
        <v>10203084</v>
      </c>
      <c r="D384" s="138">
        <v>0</v>
      </c>
    </row>
    <row r="385" spans="2:4">
      <c r="B385" s="102" t="s">
        <v>1429</v>
      </c>
      <c r="C385" s="138">
        <v>11289410</v>
      </c>
      <c r="D385" s="138">
        <v>0</v>
      </c>
    </row>
    <row r="386" spans="2:4">
      <c r="B386" s="104" t="s">
        <v>1430</v>
      </c>
      <c r="C386" s="138">
        <v>11289410</v>
      </c>
      <c r="D386" s="138">
        <v>0</v>
      </c>
    </row>
    <row r="387" spans="2:4">
      <c r="B387" s="102" t="s">
        <v>2750</v>
      </c>
      <c r="C387" s="138">
        <v>4802120</v>
      </c>
      <c r="D387" s="138">
        <v>0</v>
      </c>
    </row>
    <row r="388" spans="2:4">
      <c r="B388" s="104" t="s">
        <v>1431</v>
      </c>
      <c r="C388" s="138">
        <v>4802120</v>
      </c>
      <c r="D388" s="138">
        <v>0</v>
      </c>
    </row>
    <row r="389" spans="2:4">
      <c r="B389" s="102" t="s">
        <v>341</v>
      </c>
      <c r="C389" s="138">
        <v>32892022</v>
      </c>
      <c r="D389" s="138">
        <v>0</v>
      </c>
    </row>
    <row r="390" spans="2:4">
      <c r="B390" s="104" t="s">
        <v>680</v>
      </c>
      <c r="C390" s="138">
        <v>32892022</v>
      </c>
      <c r="D390" s="138">
        <v>0</v>
      </c>
    </row>
    <row r="391" spans="2:4">
      <c r="B391" s="102" t="s">
        <v>2751</v>
      </c>
      <c r="C391" s="138">
        <v>6779437</v>
      </c>
      <c r="D391" s="138">
        <v>0</v>
      </c>
    </row>
    <row r="392" spans="2:4">
      <c r="B392" s="104" t="s">
        <v>1432</v>
      </c>
      <c r="C392" s="138">
        <v>6779437</v>
      </c>
      <c r="D392" s="138">
        <v>0</v>
      </c>
    </row>
    <row r="393" spans="2:4">
      <c r="B393" s="102" t="s">
        <v>2169</v>
      </c>
      <c r="C393" s="138">
        <v>21792574</v>
      </c>
      <c r="D393" s="138">
        <v>0</v>
      </c>
    </row>
    <row r="394" spans="2:4">
      <c r="B394" s="104" t="s">
        <v>2170</v>
      </c>
      <c r="C394" s="138">
        <v>21792574</v>
      </c>
      <c r="D394" s="138">
        <v>0</v>
      </c>
    </row>
    <row r="395" spans="2:4">
      <c r="B395" s="102" t="s">
        <v>1433</v>
      </c>
      <c r="C395" s="138">
        <v>12576962</v>
      </c>
      <c r="D395" s="138">
        <v>0</v>
      </c>
    </row>
    <row r="396" spans="2:4">
      <c r="B396" s="104" t="s">
        <v>1434</v>
      </c>
      <c r="C396" s="138">
        <v>12576962</v>
      </c>
      <c r="D396" s="138">
        <v>0</v>
      </c>
    </row>
    <row r="397" spans="2:4">
      <c r="B397" s="102" t="s">
        <v>342</v>
      </c>
      <c r="C397" s="138">
        <v>56668645</v>
      </c>
      <c r="D397" s="138">
        <v>0</v>
      </c>
    </row>
    <row r="398" spans="2:4">
      <c r="B398" s="104" t="s">
        <v>681</v>
      </c>
      <c r="C398" s="138">
        <v>56668645</v>
      </c>
      <c r="D398" s="138">
        <v>0</v>
      </c>
    </row>
    <row r="399" spans="2:4">
      <c r="B399" s="102" t="s">
        <v>343</v>
      </c>
      <c r="C399" s="138">
        <v>86721396</v>
      </c>
      <c r="D399" s="138">
        <v>0</v>
      </c>
    </row>
    <row r="400" spans="2:4">
      <c r="B400" s="104" t="s">
        <v>682</v>
      </c>
      <c r="C400" s="138">
        <v>74143721</v>
      </c>
      <c r="D400" s="138">
        <v>0</v>
      </c>
    </row>
    <row r="401" spans="2:4">
      <c r="B401" s="104" t="s">
        <v>683</v>
      </c>
      <c r="C401" s="138">
        <v>6797056</v>
      </c>
      <c r="D401" s="138">
        <v>0</v>
      </c>
    </row>
    <row r="402" spans="2:4">
      <c r="B402" s="104" t="s">
        <v>3057</v>
      </c>
      <c r="C402" s="138">
        <v>5780619</v>
      </c>
      <c r="D402" s="138">
        <v>0</v>
      </c>
    </row>
    <row r="403" spans="2:4">
      <c r="B403" s="102" t="s">
        <v>2752</v>
      </c>
      <c r="C403" s="138">
        <v>82008</v>
      </c>
      <c r="D403" s="138">
        <v>0</v>
      </c>
    </row>
    <row r="404" spans="2:4">
      <c r="B404" s="104" t="s">
        <v>683</v>
      </c>
      <c r="C404" s="138">
        <v>82008</v>
      </c>
      <c r="D404" s="138">
        <v>0</v>
      </c>
    </row>
    <row r="405" spans="2:4">
      <c r="B405" s="102" t="s">
        <v>344</v>
      </c>
      <c r="C405" s="138">
        <v>20216062</v>
      </c>
      <c r="D405" s="138">
        <v>0</v>
      </c>
    </row>
    <row r="406" spans="2:4">
      <c r="B406" s="104" t="s">
        <v>684</v>
      </c>
      <c r="C406" s="138">
        <v>20216062</v>
      </c>
      <c r="D406" s="138">
        <v>0</v>
      </c>
    </row>
    <row r="407" spans="2:4">
      <c r="B407" s="102" t="s">
        <v>2753</v>
      </c>
      <c r="C407" s="138">
        <v>7819574</v>
      </c>
      <c r="D407" s="138">
        <v>0</v>
      </c>
    </row>
    <row r="408" spans="2:4">
      <c r="B408" s="104" t="s">
        <v>685</v>
      </c>
      <c r="C408" s="138">
        <v>7819574</v>
      </c>
      <c r="D408" s="138">
        <v>0</v>
      </c>
    </row>
    <row r="409" spans="2:4">
      <c r="B409" s="102" t="s">
        <v>2754</v>
      </c>
      <c r="C409" s="138">
        <v>15458511</v>
      </c>
      <c r="D409" s="138">
        <v>0</v>
      </c>
    </row>
    <row r="410" spans="2:4">
      <c r="B410" s="104" t="s">
        <v>686</v>
      </c>
      <c r="C410" s="138">
        <v>8857004</v>
      </c>
      <c r="D410" s="138">
        <v>0</v>
      </c>
    </row>
    <row r="411" spans="2:4">
      <c r="B411" s="104" t="s">
        <v>3090</v>
      </c>
      <c r="C411" s="138">
        <v>6601507</v>
      </c>
      <c r="D411" s="138">
        <v>0</v>
      </c>
    </row>
    <row r="412" spans="2:4">
      <c r="B412" s="102" t="s">
        <v>3091</v>
      </c>
      <c r="C412" s="138">
        <v>7473189</v>
      </c>
      <c r="D412" s="138">
        <v>0</v>
      </c>
    </row>
    <row r="413" spans="2:4">
      <c r="B413" s="104" t="s">
        <v>3092</v>
      </c>
      <c r="C413" s="138">
        <v>7473189</v>
      </c>
      <c r="D413" s="138">
        <v>0</v>
      </c>
    </row>
    <row r="414" spans="2:4">
      <c r="B414" s="102" t="s">
        <v>3093</v>
      </c>
      <c r="C414" s="138">
        <v>7477542</v>
      </c>
      <c r="D414" s="138">
        <v>0</v>
      </c>
    </row>
    <row r="415" spans="2:4">
      <c r="B415" s="104" t="s">
        <v>3094</v>
      </c>
      <c r="C415" s="138">
        <v>7477542</v>
      </c>
      <c r="D415" s="138">
        <v>0</v>
      </c>
    </row>
    <row r="416" spans="2:4">
      <c r="B416" s="102" t="s">
        <v>345</v>
      </c>
      <c r="C416" s="138">
        <v>15366806</v>
      </c>
      <c r="D416" s="138">
        <v>0</v>
      </c>
    </row>
    <row r="417" spans="2:4">
      <c r="B417" s="104" t="s">
        <v>687</v>
      </c>
      <c r="C417" s="138">
        <v>15366806</v>
      </c>
      <c r="D417" s="138">
        <v>0</v>
      </c>
    </row>
    <row r="418" spans="2:4">
      <c r="B418" s="102" t="s">
        <v>346</v>
      </c>
      <c r="C418" s="138">
        <v>9160677</v>
      </c>
      <c r="D418" s="138">
        <v>0</v>
      </c>
    </row>
    <row r="419" spans="2:4">
      <c r="B419" s="104" t="s">
        <v>688</v>
      </c>
      <c r="C419" s="138">
        <v>9160677</v>
      </c>
      <c r="D419" s="138">
        <v>0</v>
      </c>
    </row>
    <row r="420" spans="2:4">
      <c r="B420" s="102" t="s">
        <v>1076</v>
      </c>
      <c r="C420" s="138">
        <v>3343087</v>
      </c>
      <c r="D420" s="138">
        <v>0</v>
      </c>
    </row>
    <row r="421" spans="2:4">
      <c r="B421" s="104" t="s">
        <v>1077</v>
      </c>
      <c r="C421" s="138">
        <v>3343087</v>
      </c>
      <c r="D421" s="138">
        <v>0</v>
      </c>
    </row>
    <row r="422" spans="2:4">
      <c r="B422" s="102" t="s">
        <v>2990</v>
      </c>
      <c r="C422" s="138">
        <v>8357720</v>
      </c>
      <c r="D422" s="138">
        <v>0</v>
      </c>
    </row>
    <row r="423" spans="2:4">
      <c r="B423" s="104" t="s">
        <v>2991</v>
      </c>
      <c r="C423" s="138">
        <v>8357720</v>
      </c>
      <c r="D423" s="138">
        <v>0</v>
      </c>
    </row>
    <row r="424" spans="2:4">
      <c r="B424" s="101" t="s">
        <v>283</v>
      </c>
      <c r="C424" s="139">
        <v>18551684</v>
      </c>
      <c r="D424" s="139">
        <v>0</v>
      </c>
    </row>
    <row r="425" spans="2:4">
      <c r="B425" s="102" t="s">
        <v>3095</v>
      </c>
      <c r="C425" s="138">
        <v>1372434</v>
      </c>
      <c r="D425" s="138">
        <v>0</v>
      </c>
    </row>
    <row r="426" spans="2:4">
      <c r="B426" s="104" t="s">
        <v>2540</v>
      </c>
      <c r="C426" s="138">
        <v>1372434</v>
      </c>
      <c r="D426" s="138">
        <v>0</v>
      </c>
    </row>
    <row r="427" spans="2:4">
      <c r="B427" s="102" t="s">
        <v>3096</v>
      </c>
      <c r="C427" s="138">
        <v>2874885</v>
      </c>
      <c r="D427" s="138">
        <v>0</v>
      </c>
    </row>
    <row r="428" spans="2:4">
      <c r="B428" s="104" t="s">
        <v>2542</v>
      </c>
      <c r="C428" s="138">
        <v>2874885</v>
      </c>
      <c r="D428" s="138">
        <v>0</v>
      </c>
    </row>
    <row r="429" spans="2:4">
      <c r="B429" s="102" t="s">
        <v>3097</v>
      </c>
      <c r="C429" s="138">
        <v>3641703</v>
      </c>
      <c r="D429" s="138">
        <v>0</v>
      </c>
    </row>
    <row r="430" spans="2:4">
      <c r="B430" s="104" t="s">
        <v>2541</v>
      </c>
      <c r="C430" s="138">
        <v>3641703</v>
      </c>
      <c r="D430" s="138">
        <v>0</v>
      </c>
    </row>
    <row r="431" spans="2:4">
      <c r="B431" s="102" t="s">
        <v>3098</v>
      </c>
      <c r="C431" s="138">
        <v>10662662</v>
      </c>
      <c r="D431" s="138">
        <v>0</v>
      </c>
    </row>
    <row r="432" spans="2:4">
      <c r="B432" s="104" t="s">
        <v>2543</v>
      </c>
      <c r="C432" s="138">
        <v>10662662</v>
      </c>
      <c r="D432" s="138">
        <v>0</v>
      </c>
    </row>
    <row r="433" spans="2:4">
      <c r="B433" s="101" t="s">
        <v>284</v>
      </c>
      <c r="C433" s="139">
        <v>262241299</v>
      </c>
      <c r="D433" s="139">
        <v>10362091.860000001</v>
      </c>
    </row>
    <row r="434" spans="2:4">
      <c r="B434" s="102" t="s">
        <v>327</v>
      </c>
      <c r="C434" s="138">
        <v>262241299</v>
      </c>
      <c r="D434" s="138">
        <v>10362091.860000001</v>
      </c>
    </row>
    <row r="435" spans="2:4">
      <c r="B435" s="104" t="s">
        <v>2584</v>
      </c>
      <c r="C435" s="138">
        <v>262241299</v>
      </c>
      <c r="D435" s="138">
        <v>10362091.860000001</v>
      </c>
    </row>
    <row r="436" spans="2:4">
      <c r="B436" s="103" t="s">
        <v>347</v>
      </c>
      <c r="C436" s="138">
        <v>1970776375</v>
      </c>
      <c r="D436" s="138">
        <v>30505297.880000003</v>
      </c>
    </row>
    <row r="437" spans="2:4">
      <c r="B437" s="101" t="s">
        <v>281</v>
      </c>
      <c r="C437" s="139">
        <v>1970776375</v>
      </c>
      <c r="D437" s="139">
        <v>30505297.880000003</v>
      </c>
    </row>
    <row r="438" spans="2:4">
      <c r="B438" s="102" t="s">
        <v>2755</v>
      </c>
      <c r="C438" s="138">
        <v>1250000000</v>
      </c>
      <c r="D438" s="138">
        <v>11990434.440000001</v>
      </c>
    </row>
    <row r="439" spans="2:4">
      <c r="B439" s="104" t="s">
        <v>689</v>
      </c>
      <c r="C439" s="138">
        <v>1250000000</v>
      </c>
      <c r="D439" s="138">
        <v>11990434.440000001</v>
      </c>
    </row>
    <row r="440" spans="2:4">
      <c r="B440" s="102" t="s">
        <v>1010</v>
      </c>
      <c r="C440" s="138">
        <v>70393227</v>
      </c>
      <c r="D440" s="138">
        <v>0</v>
      </c>
    </row>
    <row r="441" spans="2:4">
      <c r="B441" s="104" t="s">
        <v>1011</v>
      </c>
      <c r="C441" s="138">
        <v>70393227</v>
      </c>
      <c r="D441" s="138">
        <v>0</v>
      </c>
    </row>
    <row r="442" spans="2:4">
      <c r="B442" s="102" t="s">
        <v>1179</v>
      </c>
      <c r="C442" s="138">
        <v>12403731</v>
      </c>
      <c r="D442" s="138">
        <v>0</v>
      </c>
    </row>
    <row r="443" spans="2:4">
      <c r="B443" s="104" t="s">
        <v>1180</v>
      </c>
      <c r="C443" s="138">
        <v>12403731</v>
      </c>
      <c r="D443" s="138">
        <v>0</v>
      </c>
    </row>
    <row r="444" spans="2:4">
      <c r="B444" s="102" t="s">
        <v>2756</v>
      </c>
      <c r="C444" s="138">
        <v>33243422</v>
      </c>
      <c r="D444" s="138">
        <v>0</v>
      </c>
    </row>
    <row r="445" spans="2:4">
      <c r="B445" s="104" t="s">
        <v>2607</v>
      </c>
      <c r="C445" s="138">
        <v>33243422</v>
      </c>
      <c r="D445" s="138">
        <v>0</v>
      </c>
    </row>
    <row r="446" spans="2:4">
      <c r="B446" s="102" t="s">
        <v>1181</v>
      </c>
      <c r="C446" s="138">
        <v>6606206</v>
      </c>
      <c r="D446" s="138">
        <v>0</v>
      </c>
    </row>
    <row r="447" spans="2:4">
      <c r="B447" s="104" t="s">
        <v>1182</v>
      </c>
      <c r="C447" s="138">
        <v>6606206</v>
      </c>
      <c r="D447" s="138">
        <v>0</v>
      </c>
    </row>
    <row r="448" spans="2:4">
      <c r="B448" s="102" t="s">
        <v>1183</v>
      </c>
      <c r="C448" s="138">
        <v>11116179</v>
      </c>
      <c r="D448" s="138">
        <v>0</v>
      </c>
    </row>
    <row r="449" spans="2:4">
      <c r="B449" s="104" t="s">
        <v>1184</v>
      </c>
      <c r="C449" s="138">
        <v>11116179</v>
      </c>
      <c r="D449" s="138">
        <v>0</v>
      </c>
    </row>
    <row r="450" spans="2:4">
      <c r="B450" s="102" t="s">
        <v>2757</v>
      </c>
      <c r="C450" s="138">
        <v>62324114</v>
      </c>
      <c r="D450" s="138">
        <v>0</v>
      </c>
    </row>
    <row r="451" spans="2:4">
      <c r="B451" s="104" t="s">
        <v>2608</v>
      </c>
      <c r="C451" s="138">
        <v>62324114</v>
      </c>
      <c r="D451" s="138">
        <v>0</v>
      </c>
    </row>
    <row r="452" spans="2:4">
      <c r="B452" s="102" t="s">
        <v>1185</v>
      </c>
      <c r="C452" s="138">
        <v>6606206</v>
      </c>
      <c r="D452" s="138">
        <v>0</v>
      </c>
    </row>
    <row r="453" spans="2:4">
      <c r="B453" s="104" t="s">
        <v>1186</v>
      </c>
      <c r="C453" s="138">
        <v>6606206</v>
      </c>
      <c r="D453" s="138">
        <v>0</v>
      </c>
    </row>
    <row r="454" spans="2:4">
      <c r="B454" s="102" t="s">
        <v>348</v>
      </c>
      <c r="C454" s="138">
        <v>18028485</v>
      </c>
      <c r="D454" s="138">
        <v>0</v>
      </c>
    </row>
    <row r="455" spans="2:4">
      <c r="B455" s="104" t="s">
        <v>690</v>
      </c>
      <c r="C455" s="138">
        <v>18028485</v>
      </c>
      <c r="D455" s="138">
        <v>0</v>
      </c>
    </row>
    <row r="456" spans="2:4">
      <c r="B456" s="102" t="s">
        <v>2758</v>
      </c>
      <c r="C456" s="138">
        <v>17933797</v>
      </c>
      <c r="D456" s="138">
        <v>0</v>
      </c>
    </row>
    <row r="457" spans="2:4">
      <c r="B457" s="104" t="s">
        <v>2609</v>
      </c>
      <c r="C457" s="138">
        <v>17933797</v>
      </c>
      <c r="D457" s="138">
        <v>0</v>
      </c>
    </row>
    <row r="458" spans="2:4">
      <c r="B458" s="102" t="s">
        <v>2610</v>
      </c>
      <c r="C458" s="138">
        <v>27747236</v>
      </c>
      <c r="D458" s="138">
        <v>0</v>
      </c>
    </row>
    <row r="459" spans="2:4">
      <c r="B459" s="104" t="s">
        <v>2611</v>
      </c>
      <c r="C459" s="138">
        <v>27747236</v>
      </c>
      <c r="D459" s="138">
        <v>0</v>
      </c>
    </row>
    <row r="460" spans="2:4">
      <c r="B460" s="102" t="s">
        <v>349</v>
      </c>
      <c r="C460" s="138">
        <v>7086485</v>
      </c>
      <c r="D460" s="138">
        <v>6886334.1100000003</v>
      </c>
    </row>
    <row r="461" spans="2:4">
      <c r="B461" s="104" t="s">
        <v>691</v>
      </c>
      <c r="C461" s="138">
        <v>7086485</v>
      </c>
      <c r="D461" s="138">
        <v>6886334.1100000003</v>
      </c>
    </row>
    <row r="462" spans="2:4">
      <c r="B462" s="102" t="s">
        <v>2171</v>
      </c>
      <c r="C462" s="138">
        <v>6779437</v>
      </c>
      <c r="D462" s="138">
        <v>0</v>
      </c>
    </row>
    <row r="463" spans="2:4">
      <c r="B463" s="104" t="s">
        <v>2172</v>
      </c>
      <c r="C463" s="138">
        <v>6779437</v>
      </c>
      <c r="D463" s="138">
        <v>0</v>
      </c>
    </row>
    <row r="464" spans="2:4">
      <c r="B464" s="102" t="s">
        <v>2173</v>
      </c>
      <c r="C464" s="138">
        <v>4802120</v>
      </c>
      <c r="D464" s="138">
        <v>0</v>
      </c>
    </row>
    <row r="465" spans="2:4">
      <c r="B465" s="104" t="s">
        <v>2174</v>
      </c>
      <c r="C465" s="138">
        <v>4802120</v>
      </c>
      <c r="D465" s="138">
        <v>0</v>
      </c>
    </row>
    <row r="466" spans="2:4">
      <c r="B466" s="102" t="s">
        <v>2175</v>
      </c>
      <c r="C466" s="138">
        <v>6779437</v>
      </c>
      <c r="D466" s="138">
        <v>0</v>
      </c>
    </row>
    <row r="467" spans="2:4">
      <c r="B467" s="104" t="s">
        <v>2176</v>
      </c>
      <c r="C467" s="138">
        <v>6779437</v>
      </c>
      <c r="D467" s="138">
        <v>0</v>
      </c>
    </row>
    <row r="468" spans="2:4">
      <c r="B468" s="102" t="s">
        <v>350</v>
      </c>
      <c r="C468" s="138">
        <v>2111081</v>
      </c>
      <c r="D468" s="138">
        <v>0</v>
      </c>
    </row>
    <row r="469" spans="2:4">
      <c r="B469" s="104" t="s">
        <v>692</v>
      </c>
      <c r="C469" s="138">
        <v>2111081</v>
      </c>
      <c r="D469" s="138">
        <v>0</v>
      </c>
    </row>
    <row r="470" spans="2:4">
      <c r="B470" s="102" t="s">
        <v>3099</v>
      </c>
      <c r="C470" s="138">
        <v>3694504</v>
      </c>
      <c r="D470" s="138">
        <v>0</v>
      </c>
    </row>
    <row r="471" spans="2:4">
      <c r="B471" s="104" t="s">
        <v>3100</v>
      </c>
      <c r="C471" s="138">
        <v>3694504</v>
      </c>
      <c r="D471" s="138">
        <v>0</v>
      </c>
    </row>
    <row r="472" spans="2:4">
      <c r="B472" s="102" t="s">
        <v>1078</v>
      </c>
      <c r="C472" s="138">
        <v>27066154</v>
      </c>
      <c r="D472" s="138">
        <v>0</v>
      </c>
    </row>
    <row r="473" spans="2:4">
      <c r="B473" s="104" t="s">
        <v>1079</v>
      </c>
      <c r="C473" s="138">
        <v>27066154</v>
      </c>
      <c r="D473" s="138">
        <v>0</v>
      </c>
    </row>
    <row r="474" spans="2:4">
      <c r="B474" s="102" t="s">
        <v>351</v>
      </c>
      <c r="C474" s="138">
        <v>396054554</v>
      </c>
      <c r="D474" s="138">
        <v>11628529.33</v>
      </c>
    </row>
    <row r="475" spans="2:4">
      <c r="B475" s="104" t="s">
        <v>693</v>
      </c>
      <c r="C475" s="138">
        <v>396054554</v>
      </c>
      <c r="D475" s="138">
        <v>11628529.33</v>
      </c>
    </row>
    <row r="476" spans="2:4">
      <c r="B476" s="103" t="s">
        <v>287</v>
      </c>
      <c r="C476" s="138">
        <v>3157458149</v>
      </c>
      <c r="D476" s="138">
        <v>615105230.03999996</v>
      </c>
    </row>
    <row r="477" spans="2:4">
      <c r="B477" s="101" t="s">
        <v>281</v>
      </c>
      <c r="C477" s="139">
        <v>2839965997</v>
      </c>
      <c r="D477" s="139">
        <v>615105230.03999996</v>
      </c>
    </row>
    <row r="478" spans="2:4">
      <c r="B478" s="102" t="s">
        <v>3058</v>
      </c>
      <c r="C478" s="138">
        <v>17837386</v>
      </c>
      <c r="D478" s="138">
        <v>0</v>
      </c>
    </row>
    <row r="479" spans="2:4">
      <c r="B479" s="104" t="s">
        <v>2612</v>
      </c>
      <c r="C479" s="138">
        <v>17837386</v>
      </c>
      <c r="D479" s="138">
        <v>0</v>
      </c>
    </row>
    <row r="480" spans="2:4">
      <c r="B480" s="102" t="s">
        <v>3101</v>
      </c>
      <c r="C480" s="138">
        <v>10740698</v>
      </c>
      <c r="D480" s="138">
        <v>0</v>
      </c>
    </row>
    <row r="481" spans="2:4">
      <c r="B481" s="104" t="s">
        <v>3102</v>
      </c>
      <c r="C481" s="138">
        <v>10740698</v>
      </c>
      <c r="D481" s="138">
        <v>0</v>
      </c>
    </row>
    <row r="482" spans="2:4">
      <c r="B482" s="102" t="s">
        <v>2759</v>
      </c>
      <c r="C482" s="138">
        <v>11035275</v>
      </c>
      <c r="D482" s="138">
        <v>0</v>
      </c>
    </row>
    <row r="483" spans="2:4">
      <c r="B483" s="104" t="s">
        <v>1187</v>
      </c>
      <c r="C483" s="138">
        <v>11035275</v>
      </c>
      <c r="D483" s="138">
        <v>0</v>
      </c>
    </row>
    <row r="484" spans="2:4">
      <c r="B484" s="102" t="s">
        <v>352</v>
      </c>
      <c r="C484" s="138">
        <v>8038270</v>
      </c>
      <c r="D484" s="138">
        <v>0</v>
      </c>
    </row>
    <row r="485" spans="2:4">
      <c r="B485" s="104" t="s">
        <v>694</v>
      </c>
      <c r="C485" s="138">
        <v>8038270</v>
      </c>
      <c r="D485" s="138">
        <v>0</v>
      </c>
    </row>
    <row r="486" spans="2:4">
      <c r="B486" s="102" t="s">
        <v>1188</v>
      </c>
      <c r="C486" s="138">
        <v>4595200</v>
      </c>
      <c r="D486" s="138">
        <v>0</v>
      </c>
    </row>
    <row r="487" spans="2:4">
      <c r="B487" s="104" t="s">
        <v>1189</v>
      </c>
      <c r="C487" s="138">
        <v>4595200</v>
      </c>
      <c r="D487" s="138">
        <v>0</v>
      </c>
    </row>
    <row r="488" spans="2:4">
      <c r="B488" s="102" t="s">
        <v>2760</v>
      </c>
      <c r="C488" s="138">
        <v>12313456</v>
      </c>
      <c r="D488" s="138">
        <v>0</v>
      </c>
    </row>
    <row r="489" spans="2:4">
      <c r="B489" s="104" t="s">
        <v>1190</v>
      </c>
      <c r="C489" s="138">
        <v>12313456</v>
      </c>
      <c r="D489" s="138">
        <v>0</v>
      </c>
    </row>
    <row r="490" spans="2:4">
      <c r="B490" s="102" t="s">
        <v>353</v>
      </c>
      <c r="C490" s="138">
        <v>14208763</v>
      </c>
      <c r="D490" s="138">
        <v>0</v>
      </c>
    </row>
    <row r="491" spans="2:4">
      <c r="B491" s="104" t="s">
        <v>695</v>
      </c>
      <c r="C491" s="138">
        <v>14208763</v>
      </c>
      <c r="D491" s="138">
        <v>0</v>
      </c>
    </row>
    <row r="492" spans="2:4">
      <c r="B492" s="102" t="s">
        <v>354</v>
      </c>
      <c r="C492" s="138">
        <v>11951551</v>
      </c>
      <c r="D492" s="138">
        <v>0</v>
      </c>
    </row>
    <row r="493" spans="2:4">
      <c r="B493" s="104" t="s">
        <v>696</v>
      </c>
      <c r="C493" s="138">
        <v>11951551</v>
      </c>
      <c r="D493" s="138">
        <v>0</v>
      </c>
    </row>
    <row r="494" spans="2:4">
      <c r="B494" s="102" t="s">
        <v>2761</v>
      </c>
      <c r="C494" s="138">
        <v>7102971</v>
      </c>
      <c r="D494" s="138">
        <v>0</v>
      </c>
    </row>
    <row r="495" spans="2:4">
      <c r="B495" s="104" t="s">
        <v>1012</v>
      </c>
      <c r="C495" s="138">
        <v>7102971</v>
      </c>
      <c r="D495" s="138">
        <v>0</v>
      </c>
    </row>
    <row r="496" spans="2:4">
      <c r="B496" s="102" t="s">
        <v>355</v>
      </c>
      <c r="C496" s="138">
        <v>54508365</v>
      </c>
      <c r="D496" s="138">
        <v>6385154.8300000001</v>
      </c>
    </row>
    <row r="497" spans="2:4">
      <c r="B497" s="104" t="s">
        <v>697</v>
      </c>
      <c r="C497" s="138">
        <v>54508365</v>
      </c>
      <c r="D497" s="138">
        <v>6385154.8300000001</v>
      </c>
    </row>
    <row r="498" spans="2:4">
      <c r="B498" s="102" t="s">
        <v>3059</v>
      </c>
      <c r="C498" s="138">
        <v>17078119</v>
      </c>
      <c r="D498" s="138">
        <v>0</v>
      </c>
    </row>
    <row r="499" spans="2:4">
      <c r="B499" s="104" t="s">
        <v>2615</v>
      </c>
      <c r="C499" s="138">
        <v>17078119</v>
      </c>
      <c r="D499" s="138">
        <v>0</v>
      </c>
    </row>
    <row r="500" spans="2:4">
      <c r="B500" s="102" t="s">
        <v>356</v>
      </c>
      <c r="C500" s="138">
        <v>37399895</v>
      </c>
      <c r="D500" s="138">
        <v>0</v>
      </c>
    </row>
    <row r="501" spans="2:4">
      <c r="B501" s="104" t="s">
        <v>698</v>
      </c>
      <c r="C501" s="138">
        <v>37399895</v>
      </c>
      <c r="D501" s="138">
        <v>0</v>
      </c>
    </row>
    <row r="502" spans="2:4">
      <c r="B502" s="102" t="s">
        <v>3060</v>
      </c>
      <c r="C502" s="138">
        <v>29578279</v>
      </c>
      <c r="D502" s="138">
        <v>0</v>
      </c>
    </row>
    <row r="503" spans="2:4">
      <c r="B503" s="104" t="s">
        <v>2612</v>
      </c>
      <c r="C503" s="138">
        <v>29578279</v>
      </c>
      <c r="D503" s="138">
        <v>0</v>
      </c>
    </row>
    <row r="504" spans="2:4">
      <c r="B504" s="102" t="s">
        <v>357</v>
      </c>
      <c r="C504" s="138">
        <v>11859548</v>
      </c>
      <c r="D504" s="138">
        <v>4605680.74</v>
      </c>
    </row>
    <row r="505" spans="2:4">
      <c r="B505" s="104" t="s">
        <v>699</v>
      </c>
      <c r="C505" s="138">
        <v>11859548</v>
      </c>
      <c r="D505" s="138">
        <v>4605680.74</v>
      </c>
    </row>
    <row r="506" spans="2:4">
      <c r="B506" s="102" t="s">
        <v>2613</v>
      </c>
      <c r="C506" s="138">
        <v>67561129</v>
      </c>
      <c r="D506" s="138">
        <v>40000000</v>
      </c>
    </row>
    <row r="507" spans="2:4">
      <c r="B507" s="104" t="s">
        <v>2614</v>
      </c>
      <c r="C507" s="138">
        <v>62629959</v>
      </c>
      <c r="D507" s="138">
        <v>40000000</v>
      </c>
    </row>
    <row r="508" spans="2:4">
      <c r="B508" s="104" t="s">
        <v>3103</v>
      </c>
      <c r="C508" s="138">
        <v>4931170</v>
      </c>
      <c r="D508" s="138">
        <v>0</v>
      </c>
    </row>
    <row r="509" spans="2:4">
      <c r="B509" s="102" t="s">
        <v>2992</v>
      </c>
      <c r="C509" s="138">
        <v>60671173</v>
      </c>
      <c r="D509" s="138">
        <v>32000000</v>
      </c>
    </row>
    <row r="510" spans="2:4">
      <c r="B510" s="104" t="s">
        <v>2993</v>
      </c>
      <c r="C510" s="138">
        <v>60671173</v>
      </c>
      <c r="D510" s="138">
        <v>32000000</v>
      </c>
    </row>
    <row r="511" spans="2:4">
      <c r="B511" s="102" t="s">
        <v>1856</v>
      </c>
      <c r="C511" s="138">
        <v>12486882</v>
      </c>
      <c r="D511" s="138">
        <v>0</v>
      </c>
    </row>
    <row r="512" spans="2:4">
      <c r="B512" s="104" t="s">
        <v>1857</v>
      </c>
      <c r="C512" s="138">
        <v>12486882</v>
      </c>
      <c r="D512" s="138">
        <v>0</v>
      </c>
    </row>
    <row r="513" spans="2:4">
      <c r="B513" s="102" t="s">
        <v>3104</v>
      </c>
      <c r="C513" s="138">
        <v>3043403</v>
      </c>
      <c r="D513" s="138">
        <v>0</v>
      </c>
    </row>
    <row r="514" spans="2:4">
      <c r="B514" s="104" t="s">
        <v>3105</v>
      </c>
      <c r="C514" s="138">
        <v>3043403</v>
      </c>
      <c r="D514" s="138">
        <v>0</v>
      </c>
    </row>
    <row r="515" spans="2:4">
      <c r="B515" s="102" t="s">
        <v>1858</v>
      </c>
      <c r="C515" s="138">
        <v>11208701</v>
      </c>
      <c r="D515" s="138">
        <v>0</v>
      </c>
    </row>
    <row r="516" spans="2:4">
      <c r="B516" s="104" t="s">
        <v>1859</v>
      </c>
      <c r="C516" s="138">
        <v>11208701</v>
      </c>
      <c r="D516" s="138">
        <v>0</v>
      </c>
    </row>
    <row r="517" spans="2:4">
      <c r="B517" s="102" t="s">
        <v>1860</v>
      </c>
      <c r="C517" s="138">
        <v>11208701</v>
      </c>
      <c r="D517" s="138">
        <v>0</v>
      </c>
    </row>
    <row r="518" spans="2:4">
      <c r="B518" s="104" t="s">
        <v>1861</v>
      </c>
      <c r="C518" s="138">
        <v>11208701</v>
      </c>
      <c r="D518" s="138">
        <v>0</v>
      </c>
    </row>
    <row r="519" spans="2:4">
      <c r="B519" s="102" t="s">
        <v>2762</v>
      </c>
      <c r="C519" s="138">
        <v>11208701</v>
      </c>
      <c r="D519" s="138">
        <v>0</v>
      </c>
    </row>
    <row r="520" spans="2:4">
      <c r="B520" s="104" t="s">
        <v>1862</v>
      </c>
      <c r="C520" s="138">
        <v>11208701</v>
      </c>
      <c r="D520" s="138">
        <v>0</v>
      </c>
    </row>
    <row r="521" spans="2:4">
      <c r="B521" s="102" t="s">
        <v>1863</v>
      </c>
      <c r="C521" s="138">
        <v>6731551</v>
      </c>
      <c r="D521" s="138">
        <v>0</v>
      </c>
    </row>
    <row r="522" spans="2:4">
      <c r="B522" s="104" t="s">
        <v>1864</v>
      </c>
      <c r="C522" s="138">
        <v>6731551</v>
      </c>
      <c r="D522" s="138">
        <v>0</v>
      </c>
    </row>
    <row r="523" spans="2:4">
      <c r="B523" s="102" t="s">
        <v>1865</v>
      </c>
      <c r="C523" s="138">
        <v>4768626</v>
      </c>
      <c r="D523" s="138">
        <v>1088833.44</v>
      </c>
    </row>
    <row r="524" spans="2:4">
      <c r="B524" s="104" t="s">
        <v>1866</v>
      </c>
      <c r="C524" s="138">
        <v>4768626</v>
      </c>
      <c r="D524" s="138">
        <v>1088833.44</v>
      </c>
    </row>
    <row r="525" spans="2:4">
      <c r="B525" s="102" t="s">
        <v>1867</v>
      </c>
      <c r="C525" s="138">
        <v>4768626</v>
      </c>
      <c r="D525" s="138">
        <v>1088833.45</v>
      </c>
    </row>
    <row r="526" spans="2:4">
      <c r="B526" s="104" t="s">
        <v>1868</v>
      </c>
      <c r="C526" s="138">
        <v>4768626</v>
      </c>
      <c r="D526" s="138">
        <v>1088833.45</v>
      </c>
    </row>
    <row r="527" spans="2:4">
      <c r="B527" s="102" t="s">
        <v>2763</v>
      </c>
      <c r="C527" s="138">
        <v>11208701</v>
      </c>
      <c r="D527" s="138">
        <v>2506068</v>
      </c>
    </row>
    <row r="528" spans="2:4">
      <c r="B528" s="104" t="s">
        <v>1869</v>
      </c>
      <c r="C528" s="138">
        <v>11208701</v>
      </c>
      <c r="D528" s="138">
        <v>2506068</v>
      </c>
    </row>
    <row r="529" spans="2:4">
      <c r="B529" s="102" t="s">
        <v>358</v>
      </c>
      <c r="C529" s="138">
        <v>2763625</v>
      </c>
      <c r="D529" s="138">
        <v>0</v>
      </c>
    </row>
    <row r="530" spans="2:4">
      <c r="B530" s="104" t="s">
        <v>700</v>
      </c>
      <c r="C530" s="138">
        <v>2763625</v>
      </c>
      <c r="D530" s="138">
        <v>0</v>
      </c>
    </row>
    <row r="531" spans="2:4">
      <c r="B531" s="102" t="s">
        <v>1870</v>
      </c>
      <c r="C531" s="138">
        <v>11208701</v>
      </c>
      <c r="D531" s="138">
        <v>2506067.9900000002</v>
      </c>
    </row>
    <row r="532" spans="2:4">
      <c r="B532" s="104" t="s">
        <v>1871</v>
      </c>
      <c r="C532" s="138">
        <v>11208701</v>
      </c>
      <c r="D532" s="138">
        <v>2506067.9900000002</v>
      </c>
    </row>
    <row r="533" spans="2:4">
      <c r="B533" s="102" t="s">
        <v>1872</v>
      </c>
      <c r="C533" s="138">
        <v>6731551</v>
      </c>
      <c r="D533" s="138">
        <v>1519414.04</v>
      </c>
    </row>
    <row r="534" spans="2:4">
      <c r="B534" s="104" t="s">
        <v>1873</v>
      </c>
      <c r="C534" s="138">
        <v>6731551</v>
      </c>
      <c r="D534" s="138">
        <v>1519414.04</v>
      </c>
    </row>
    <row r="535" spans="2:4">
      <c r="B535" s="102" t="s">
        <v>2764</v>
      </c>
      <c r="C535" s="138">
        <v>6731551</v>
      </c>
      <c r="D535" s="138">
        <v>1519414.04</v>
      </c>
    </row>
    <row r="536" spans="2:4">
      <c r="B536" s="104" t="s">
        <v>1874</v>
      </c>
      <c r="C536" s="138">
        <v>6731551</v>
      </c>
      <c r="D536" s="138">
        <v>1519414.04</v>
      </c>
    </row>
    <row r="537" spans="2:4">
      <c r="B537" s="102" t="s">
        <v>1013</v>
      </c>
      <c r="C537" s="138">
        <v>9944159</v>
      </c>
      <c r="D537" s="138">
        <v>0</v>
      </c>
    </row>
    <row r="538" spans="2:4">
      <c r="B538" s="104" t="s">
        <v>1014</v>
      </c>
      <c r="C538" s="138">
        <v>9944159</v>
      </c>
      <c r="D538" s="138">
        <v>0</v>
      </c>
    </row>
    <row r="539" spans="2:4">
      <c r="B539" s="102" t="s">
        <v>2765</v>
      </c>
      <c r="C539" s="138">
        <v>12486882</v>
      </c>
      <c r="D539" s="138">
        <v>2884427.29</v>
      </c>
    </row>
    <row r="540" spans="2:4">
      <c r="B540" s="104" t="s">
        <v>1875</v>
      </c>
      <c r="C540" s="138">
        <v>12486882</v>
      </c>
      <c r="D540" s="138">
        <v>2884427.29</v>
      </c>
    </row>
    <row r="541" spans="2:4">
      <c r="B541" s="102" t="s">
        <v>1876</v>
      </c>
      <c r="C541" s="138">
        <v>11208701</v>
      </c>
      <c r="D541" s="138">
        <v>2437448.94</v>
      </c>
    </row>
    <row r="542" spans="2:4">
      <c r="B542" s="104" t="s">
        <v>1877</v>
      </c>
      <c r="C542" s="138">
        <v>11208701</v>
      </c>
      <c r="D542" s="138">
        <v>2437448.94</v>
      </c>
    </row>
    <row r="543" spans="2:4">
      <c r="B543" s="102" t="s">
        <v>1878</v>
      </c>
      <c r="C543" s="138">
        <v>6731551</v>
      </c>
      <c r="D543" s="138">
        <v>0</v>
      </c>
    </row>
    <row r="544" spans="2:4">
      <c r="B544" s="104" t="s">
        <v>1879</v>
      </c>
      <c r="C544" s="138">
        <v>6731551</v>
      </c>
      <c r="D544" s="138">
        <v>0</v>
      </c>
    </row>
    <row r="545" spans="2:4">
      <c r="B545" s="102" t="s">
        <v>3106</v>
      </c>
      <c r="C545" s="138">
        <v>3754097</v>
      </c>
      <c r="D545" s="138">
        <v>0</v>
      </c>
    </row>
    <row r="546" spans="2:4">
      <c r="B546" s="104" t="s">
        <v>3107</v>
      </c>
      <c r="C546" s="138">
        <v>3754097</v>
      </c>
      <c r="D546" s="138">
        <v>0</v>
      </c>
    </row>
    <row r="547" spans="2:4">
      <c r="B547" s="102" t="s">
        <v>1880</v>
      </c>
      <c r="C547" s="138">
        <v>6731551</v>
      </c>
      <c r="D547" s="138">
        <v>0</v>
      </c>
    </row>
    <row r="548" spans="2:4">
      <c r="B548" s="104" t="s">
        <v>1881</v>
      </c>
      <c r="C548" s="138">
        <v>6731551</v>
      </c>
      <c r="D548" s="138">
        <v>0</v>
      </c>
    </row>
    <row r="549" spans="2:4">
      <c r="B549" s="102" t="s">
        <v>2766</v>
      </c>
      <c r="C549" s="138">
        <v>6731551</v>
      </c>
      <c r="D549" s="138">
        <v>0</v>
      </c>
    </row>
    <row r="550" spans="2:4">
      <c r="B550" s="104" t="s">
        <v>1882</v>
      </c>
      <c r="C550" s="138">
        <v>6731551</v>
      </c>
      <c r="D550" s="138">
        <v>0</v>
      </c>
    </row>
    <row r="551" spans="2:4">
      <c r="B551" s="102" t="s">
        <v>1015</v>
      </c>
      <c r="C551" s="138">
        <v>17047130</v>
      </c>
      <c r="D551" s="138">
        <v>0</v>
      </c>
    </row>
    <row r="552" spans="2:4">
      <c r="B552" s="104" t="s">
        <v>1016</v>
      </c>
      <c r="C552" s="138">
        <v>17047130</v>
      </c>
      <c r="D552" s="138">
        <v>0</v>
      </c>
    </row>
    <row r="553" spans="2:4">
      <c r="B553" s="102" t="s">
        <v>1883</v>
      </c>
      <c r="C553" s="138">
        <v>21746580</v>
      </c>
      <c r="D553" s="138">
        <v>0</v>
      </c>
    </row>
    <row r="554" spans="2:4">
      <c r="B554" s="104" t="s">
        <v>1884</v>
      </c>
      <c r="C554" s="138">
        <v>21746580</v>
      </c>
      <c r="D554" s="138">
        <v>0</v>
      </c>
    </row>
    <row r="555" spans="2:4">
      <c r="B555" s="102" t="s">
        <v>2767</v>
      </c>
      <c r="C555" s="138">
        <v>25327139</v>
      </c>
      <c r="D555" s="138">
        <v>0</v>
      </c>
    </row>
    <row r="556" spans="2:4">
      <c r="B556" s="104" t="s">
        <v>2615</v>
      </c>
      <c r="C556" s="138">
        <v>25327139</v>
      </c>
      <c r="D556" s="138">
        <v>0</v>
      </c>
    </row>
    <row r="557" spans="2:4">
      <c r="B557" s="102" t="s">
        <v>1885</v>
      </c>
      <c r="C557" s="138">
        <v>11208701</v>
      </c>
      <c r="D557" s="138">
        <v>2413072.25</v>
      </c>
    </row>
    <row r="558" spans="2:4">
      <c r="B558" s="104" t="s">
        <v>1886</v>
      </c>
      <c r="C558" s="138">
        <v>11208701</v>
      </c>
      <c r="D558" s="138">
        <v>2413072.25</v>
      </c>
    </row>
    <row r="559" spans="2:4">
      <c r="B559" s="102" t="s">
        <v>2768</v>
      </c>
      <c r="C559" s="138">
        <v>73882266</v>
      </c>
      <c r="D559" s="138">
        <v>0</v>
      </c>
    </row>
    <row r="560" spans="2:4">
      <c r="B560" s="104" t="s">
        <v>2612</v>
      </c>
      <c r="C560" s="138">
        <v>73882266</v>
      </c>
      <c r="D560" s="138">
        <v>0</v>
      </c>
    </row>
    <row r="561" spans="2:4">
      <c r="B561" s="102" t="s">
        <v>1887</v>
      </c>
      <c r="C561" s="138">
        <v>6731551</v>
      </c>
      <c r="D561" s="138">
        <v>1559023.52</v>
      </c>
    </row>
    <row r="562" spans="2:4">
      <c r="B562" s="104" t="s">
        <v>1888</v>
      </c>
      <c r="C562" s="138">
        <v>6731551</v>
      </c>
      <c r="D562" s="138">
        <v>1559023.52</v>
      </c>
    </row>
    <row r="563" spans="2:4">
      <c r="B563" s="102" t="s">
        <v>1889</v>
      </c>
      <c r="C563" s="138">
        <v>6731551</v>
      </c>
      <c r="D563" s="138">
        <v>1559023.52</v>
      </c>
    </row>
    <row r="564" spans="2:4">
      <c r="B564" s="104" t="s">
        <v>1890</v>
      </c>
      <c r="C564" s="138">
        <v>6731551</v>
      </c>
      <c r="D564" s="138">
        <v>1559023.52</v>
      </c>
    </row>
    <row r="565" spans="2:4">
      <c r="B565" s="102" t="s">
        <v>2769</v>
      </c>
      <c r="C565" s="138">
        <v>6731551</v>
      </c>
      <c r="D565" s="138">
        <v>1559023.52</v>
      </c>
    </row>
    <row r="566" spans="2:4">
      <c r="B566" s="104" t="s">
        <v>1891</v>
      </c>
      <c r="C566" s="138">
        <v>6731551</v>
      </c>
      <c r="D566" s="138">
        <v>1559023.52</v>
      </c>
    </row>
    <row r="567" spans="2:4">
      <c r="B567" s="102" t="s">
        <v>1017</v>
      </c>
      <c r="C567" s="138">
        <v>42879899</v>
      </c>
      <c r="D567" s="138">
        <v>0</v>
      </c>
    </row>
    <row r="568" spans="2:4">
      <c r="B568" s="104" t="s">
        <v>1018</v>
      </c>
      <c r="C568" s="138">
        <v>34241206</v>
      </c>
      <c r="D568" s="138">
        <v>0</v>
      </c>
    </row>
    <row r="569" spans="2:4">
      <c r="B569" s="104" t="s">
        <v>3108</v>
      </c>
      <c r="C569" s="138">
        <v>8638693</v>
      </c>
      <c r="D569" s="138">
        <v>0</v>
      </c>
    </row>
    <row r="570" spans="2:4">
      <c r="B570" s="102" t="s">
        <v>359</v>
      </c>
      <c r="C570" s="138">
        <v>17520178</v>
      </c>
      <c r="D570" s="138">
        <v>818099.05</v>
      </c>
    </row>
    <row r="571" spans="2:4">
      <c r="B571" s="104" t="s">
        <v>701</v>
      </c>
      <c r="C571" s="138">
        <v>17520178</v>
      </c>
      <c r="D571" s="138">
        <v>818099.05</v>
      </c>
    </row>
    <row r="572" spans="2:4">
      <c r="B572" s="102" t="s">
        <v>2770</v>
      </c>
      <c r="C572" s="138">
        <v>4768626</v>
      </c>
      <c r="D572" s="138">
        <v>1072940.79</v>
      </c>
    </row>
    <row r="573" spans="2:4">
      <c r="B573" s="104" t="s">
        <v>1892</v>
      </c>
      <c r="C573" s="138">
        <v>4768626</v>
      </c>
      <c r="D573" s="138">
        <v>1072940.79</v>
      </c>
    </row>
    <row r="574" spans="2:4">
      <c r="B574" s="102" t="s">
        <v>3109</v>
      </c>
      <c r="C574" s="138">
        <v>13364163</v>
      </c>
      <c r="D574" s="138">
        <v>0</v>
      </c>
    </row>
    <row r="575" spans="2:4">
      <c r="B575" s="104" t="s">
        <v>3110</v>
      </c>
      <c r="C575" s="138">
        <v>13364163</v>
      </c>
      <c r="D575" s="138">
        <v>0</v>
      </c>
    </row>
    <row r="576" spans="2:4">
      <c r="B576" s="102" t="s">
        <v>1893</v>
      </c>
      <c r="C576" s="138">
        <v>6731551</v>
      </c>
      <c r="D576" s="138">
        <v>1514598.83</v>
      </c>
    </row>
    <row r="577" spans="2:4">
      <c r="B577" s="104" t="s">
        <v>1894</v>
      </c>
      <c r="C577" s="138">
        <v>6731551</v>
      </c>
      <c r="D577" s="138">
        <v>1514598.83</v>
      </c>
    </row>
    <row r="578" spans="2:4">
      <c r="B578" s="102" t="s">
        <v>1895</v>
      </c>
      <c r="C578" s="138">
        <v>6731551</v>
      </c>
      <c r="D578" s="138">
        <v>1514598.83</v>
      </c>
    </row>
    <row r="579" spans="2:4">
      <c r="B579" s="104" t="s">
        <v>1896</v>
      </c>
      <c r="C579" s="138">
        <v>6731551</v>
      </c>
      <c r="D579" s="138">
        <v>1514598.83</v>
      </c>
    </row>
    <row r="580" spans="2:4">
      <c r="B580" s="102" t="s">
        <v>1897</v>
      </c>
      <c r="C580" s="138">
        <v>6731551</v>
      </c>
      <c r="D580" s="138">
        <v>1514598.83</v>
      </c>
    </row>
    <row r="581" spans="2:4">
      <c r="B581" s="104" t="s">
        <v>1898</v>
      </c>
      <c r="C581" s="138">
        <v>6731551</v>
      </c>
      <c r="D581" s="138">
        <v>1514598.83</v>
      </c>
    </row>
    <row r="582" spans="2:4">
      <c r="B582" s="102" t="s">
        <v>1899</v>
      </c>
      <c r="C582" s="138">
        <v>4768626</v>
      </c>
      <c r="D582" s="138">
        <v>0</v>
      </c>
    </row>
    <row r="583" spans="2:4">
      <c r="B583" s="104" t="s">
        <v>1900</v>
      </c>
      <c r="C583" s="138">
        <v>4768626</v>
      </c>
      <c r="D583" s="138">
        <v>0</v>
      </c>
    </row>
    <row r="584" spans="2:4">
      <c r="B584" s="102" t="s">
        <v>1901</v>
      </c>
      <c r="C584" s="138">
        <v>4768626</v>
      </c>
      <c r="D584" s="138">
        <v>0</v>
      </c>
    </row>
    <row r="585" spans="2:4">
      <c r="B585" s="104" t="s">
        <v>1902</v>
      </c>
      <c r="C585" s="138">
        <v>4768626</v>
      </c>
      <c r="D585" s="138">
        <v>0</v>
      </c>
    </row>
    <row r="586" spans="2:4">
      <c r="B586" s="102" t="s">
        <v>1903</v>
      </c>
      <c r="C586" s="138">
        <v>4768626</v>
      </c>
      <c r="D586" s="138">
        <v>0</v>
      </c>
    </row>
    <row r="587" spans="2:4">
      <c r="B587" s="104" t="s">
        <v>1904</v>
      </c>
      <c r="C587" s="138">
        <v>4768626</v>
      </c>
      <c r="D587" s="138">
        <v>0</v>
      </c>
    </row>
    <row r="588" spans="2:4">
      <c r="B588" s="102" t="s">
        <v>2771</v>
      </c>
      <c r="C588" s="138">
        <v>6731551</v>
      </c>
      <c r="D588" s="138">
        <v>0</v>
      </c>
    </row>
    <row r="589" spans="2:4">
      <c r="B589" s="104" t="s">
        <v>1905</v>
      </c>
      <c r="C589" s="138">
        <v>6731551</v>
      </c>
      <c r="D589" s="138">
        <v>0</v>
      </c>
    </row>
    <row r="590" spans="2:4">
      <c r="B590" s="102" t="s">
        <v>1906</v>
      </c>
      <c r="C590" s="138">
        <v>4768626</v>
      </c>
      <c r="D590" s="138">
        <v>0</v>
      </c>
    </row>
    <row r="591" spans="2:4">
      <c r="B591" s="104" t="s">
        <v>1907</v>
      </c>
      <c r="C591" s="138">
        <v>4768626</v>
      </c>
      <c r="D591" s="138">
        <v>0</v>
      </c>
    </row>
    <row r="592" spans="2:4">
      <c r="B592" s="102" t="s">
        <v>1908</v>
      </c>
      <c r="C592" s="138">
        <v>6731551</v>
      </c>
      <c r="D592" s="138">
        <v>1611998.8</v>
      </c>
    </row>
    <row r="593" spans="2:4">
      <c r="B593" s="104" t="s">
        <v>1909</v>
      </c>
      <c r="C593" s="138">
        <v>6731551</v>
      </c>
      <c r="D593" s="138">
        <v>1611998.8</v>
      </c>
    </row>
    <row r="594" spans="2:4">
      <c r="B594" s="102" t="s">
        <v>2772</v>
      </c>
      <c r="C594" s="138">
        <v>11208701</v>
      </c>
      <c r="D594" s="138">
        <v>2489491.1</v>
      </c>
    </row>
    <row r="595" spans="2:4">
      <c r="B595" s="104" t="s">
        <v>1910</v>
      </c>
      <c r="C595" s="138">
        <v>11208701</v>
      </c>
      <c r="D595" s="138">
        <v>2489491.1</v>
      </c>
    </row>
    <row r="596" spans="2:4">
      <c r="B596" s="102" t="s">
        <v>360</v>
      </c>
      <c r="C596" s="138">
        <v>196254331</v>
      </c>
      <c r="D596" s="138">
        <v>137377200.19</v>
      </c>
    </row>
    <row r="597" spans="2:4">
      <c r="B597" s="104" t="s">
        <v>702</v>
      </c>
      <c r="C597" s="138">
        <v>188538682</v>
      </c>
      <c r="D597" s="138">
        <v>137377200.19</v>
      </c>
    </row>
    <row r="598" spans="2:4">
      <c r="B598" s="104" t="s">
        <v>3111</v>
      </c>
      <c r="C598" s="138">
        <v>7715649</v>
      </c>
      <c r="D598" s="138">
        <v>0</v>
      </c>
    </row>
    <row r="599" spans="2:4">
      <c r="B599" s="102" t="s">
        <v>1911</v>
      </c>
      <c r="C599" s="138">
        <v>11208701</v>
      </c>
      <c r="D599" s="138">
        <v>2489491.1</v>
      </c>
    </row>
    <row r="600" spans="2:4">
      <c r="B600" s="104" t="s">
        <v>1912</v>
      </c>
      <c r="C600" s="138">
        <v>11208701</v>
      </c>
      <c r="D600" s="138">
        <v>2489491.1</v>
      </c>
    </row>
    <row r="601" spans="2:4">
      <c r="B601" s="102" t="s">
        <v>1913</v>
      </c>
      <c r="C601" s="138">
        <v>11208701</v>
      </c>
      <c r="D601" s="138">
        <v>2489491.1</v>
      </c>
    </row>
    <row r="602" spans="2:4">
      <c r="B602" s="104" t="s">
        <v>1914</v>
      </c>
      <c r="C602" s="138">
        <v>11208701</v>
      </c>
      <c r="D602" s="138">
        <v>2489491.1</v>
      </c>
    </row>
    <row r="603" spans="2:4">
      <c r="B603" s="102" t="s">
        <v>1915</v>
      </c>
      <c r="C603" s="138">
        <v>4768626</v>
      </c>
      <c r="D603" s="138">
        <v>1077476.07</v>
      </c>
    </row>
    <row r="604" spans="2:4">
      <c r="B604" s="104" t="s">
        <v>1916</v>
      </c>
      <c r="C604" s="138">
        <v>4768626</v>
      </c>
      <c r="D604" s="138">
        <v>1077476.07</v>
      </c>
    </row>
    <row r="605" spans="2:4">
      <c r="B605" s="102" t="s">
        <v>3112</v>
      </c>
      <c r="C605" s="138">
        <v>8234119</v>
      </c>
      <c r="D605" s="138">
        <v>0</v>
      </c>
    </row>
    <row r="606" spans="2:4">
      <c r="B606" s="104" t="s">
        <v>3113</v>
      </c>
      <c r="C606" s="138">
        <v>8234119</v>
      </c>
      <c r="D606" s="138">
        <v>0</v>
      </c>
    </row>
    <row r="607" spans="2:4">
      <c r="B607" s="102" t="s">
        <v>1917</v>
      </c>
      <c r="C607" s="138">
        <v>4768626</v>
      </c>
      <c r="D607" s="138">
        <v>1077476.07</v>
      </c>
    </row>
    <row r="608" spans="2:4">
      <c r="B608" s="104" t="s">
        <v>1918</v>
      </c>
      <c r="C608" s="138">
        <v>4768626</v>
      </c>
      <c r="D608" s="138">
        <v>1077476.07</v>
      </c>
    </row>
    <row r="609" spans="2:4">
      <c r="B609" s="102" t="s">
        <v>1919</v>
      </c>
      <c r="C609" s="138">
        <v>4768626</v>
      </c>
      <c r="D609" s="138">
        <v>1077476.07</v>
      </c>
    </row>
    <row r="610" spans="2:4">
      <c r="B610" s="104" t="s">
        <v>1920</v>
      </c>
      <c r="C610" s="138">
        <v>4768626</v>
      </c>
      <c r="D610" s="138">
        <v>1077476.07</v>
      </c>
    </row>
    <row r="611" spans="2:4">
      <c r="B611" s="102" t="s">
        <v>361</v>
      </c>
      <c r="C611" s="138">
        <v>1065535947</v>
      </c>
      <c r="D611" s="138">
        <v>215348807.64000002</v>
      </c>
    </row>
    <row r="612" spans="2:4">
      <c r="B612" s="104" t="s">
        <v>703</v>
      </c>
      <c r="C612" s="138">
        <v>1065535947</v>
      </c>
      <c r="D612" s="138">
        <v>215348807.64000002</v>
      </c>
    </row>
    <row r="613" spans="2:4">
      <c r="B613" s="102" t="s">
        <v>3114</v>
      </c>
      <c r="C613" s="138">
        <v>4922731</v>
      </c>
      <c r="D613" s="138">
        <v>0</v>
      </c>
    </row>
    <row r="614" spans="2:4">
      <c r="B614" s="104" t="s">
        <v>3115</v>
      </c>
      <c r="C614" s="138">
        <v>4922731</v>
      </c>
      <c r="D614" s="138">
        <v>0</v>
      </c>
    </row>
    <row r="615" spans="2:4">
      <c r="B615" s="102" t="s">
        <v>3116</v>
      </c>
      <c r="C615" s="138">
        <v>1955649</v>
      </c>
      <c r="D615" s="138">
        <v>0</v>
      </c>
    </row>
    <row r="616" spans="2:4">
      <c r="B616" s="104" t="s">
        <v>3117</v>
      </c>
      <c r="C616" s="138">
        <v>1955649</v>
      </c>
      <c r="D616" s="138">
        <v>0</v>
      </c>
    </row>
    <row r="617" spans="2:4">
      <c r="B617" s="102" t="s">
        <v>362</v>
      </c>
      <c r="C617" s="138">
        <v>7285276</v>
      </c>
      <c r="D617" s="138">
        <v>0</v>
      </c>
    </row>
    <row r="618" spans="2:4">
      <c r="B618" s="104" t="s">
        <v>704</v>
      </c>
      <c r="C618" s="138">
        <v>7285276</v>
      </c>
      <c r="D618" s="138">
        <v>0</v>
      </c>
    </row>
    <row r="619" spans="2:4">
      <c r="B619" s="102" t="s">
        <v>2994</v>
      </c>
      <c r="C619" s="138">
        <v>47249975</v>
      </c>
      <c r="D619" s="138">
        <v>0</v>
      </c>
    </row>
    <row r="620" spans="2:4">
      <c r="B620" s="104" t="s">
        <v>2995</v>
      </c>
      <c r="C620" s="138">
        <v>47249975</v>
      </c>
      <c r="D620" s="138">
        <v>0</v>
      </c>
    </row>
    <row r="621" spans="2:4">
      <c r="B621" s="102" t="s">
        <v>2616</v>
      </c>
      <c r="C621" s="138">
        <v>141818653</v>
      </c>
      <c r="D621" s="138">
        <v>21000000</v>
      </c>
    </row>
    <row r="622" spans="2:4">
      <c r="B622" s="104" t="s">
        <v>2617</v>
      </c>
      <c r="C622" s="138">
        <v>141818653</v>
      </c>
      <c r="D622" s="138">
        <v>21000000</v>
      </c>
    </row>
    <row r="623" spans="2:4">
      <c r="B623" s="102" t="s">
        <v>2618</v>
      </c>
      <c r="C623" s="138">
        <v>227424974</v>
      </c>
      <c r="D623" s="138">
        <v>62000000</v>
      </c>
    </row>
    <row r="624" spans="2:4">
      <c r="B624" s="104" t="s">
        <v>2619</v>
      </c>
      <c r="C624" s="138">
        <v>227424974</v>
      </c>
      <c r="D624" s="138">
        <v>62000000</v>
      </c>
    </row>
    <row r="625" spans="2:4">
      <c r="B625" s="102" t="s">
        <v>3118</v>
      </c>
      <c r="C625" s="138">
        <v>10326196</v>
      </c>
      <c r="D625" s="138">
        <v>0</v>
      </c>
    </row>
    <row r="626" spans="2:4">
      <c r="B626" s="104" t="s">
        <v>3119</v>
      </c>
      <c r="C626" s="138">
        <v>10326196</v>
      </c>
      <c r="D626" s="138">
        <v>0</v>
      </c>
    </row>
    <row r="627" spans="2:4">
      <c r="B627" s="102" t="s">
        <v>363</v>
      </c>
      <c r="C627" s="138">
        <v>109863228</v>
      </c>
      <c r="D627" s="138">
        <v>0</v>
      </c>
    </row>
    <row r="628" spans="2:4">
      <c r="B628" s="104" t="s">
        <v>705</v>
      </c>
      <c r="C628" s="138">
        <v>109863228</v>
      </c>
      <c r="D628" s="138">
        <v>0</v>
      </c>
    </row>
    <row r="629" spans="2:4">
      <c r="B629" s="102" t="s">
        <v>3120</v>
      </c>
      <c r="C629" s="138">
        <v>8253326</v>
      </c>
      <c r="D629" s="138">
        <v>0</v>
      </c>
    </row>
    <row r="630" spans="2:4">
      <c r="B630" s="104" t="s">
        <v>3121</v>
      </c>
      <c r="C630" s="138">
        <v>8253326</v>
      </c>
      <c r="D630" s="138">
        <v>0</v>
      </c>
    </row>
    <row r="631" spans="2:4">
      <c r="B631" s="102" t="s">
        <v>1080</v>
      </c>
      <c r="C631" s="138">
        <v>124100127</v>
      </c>
      <c r="D631" s="138">
        <v>55000000</v>
      </c>
    </row>
    <row r="632" spans="2:4">
      <c r="B632" s="104" t="s">
        <v>1081</v>
      </c>
      <c r="C632" s="138">
        <v>124100127</v>
      </c>
      <c r="D632" s="138">
        <v>55000000</v>
      </c>
    </row>
    <row r="633" spans="2:4">
      <c r="B633" s="101" t="s">
        <v>283</v>
      </c>
      <c r="C633" s="139">
        <v>6479036</v>
      </c>
      <c r="D633" s="139">
        <v>0</v>
      </c>
    </row>
    <row r="634" spans="2:4">
      <c r="B634" s="102" t="s">
        <v>2544</v>
      </c>
      <c r="C634" s="138">
        <v>6479036</v>
      </c>
      <c r="D634" s="138">
        <v>0</v>
      </c>
    </row>
    <row r="635" spans="2:4">
      <c r="B635" s="104" t="s">
        <v>2545</v>
      </c>
      <c r="C635" s="138">
        <v>6479036</v>
      </c>
      <c r="D635" s="138">
        <v>0</v>
      </c>
    </row>
    <row r="636" spans="2:4">
      <c r="B636" s="101" t="s">
        <v>284</v>
      </c>
      <c r="C636" s="139">
        <v>180750000</v>
      </c>
      <c r="D636" s="139">
        <v>0</v>
      </c>
    </row>
    <row r="637" spans="2:4">
      <c r="B637" s="102" t="s">
        <v>354</v>
      </c>
      <c r="C637" s="138">
        <v>180750000</v>
      </c>
      <c r="D637" s="138">
        <v>0</v>
      </c>
    </row>
    <row r="638" spans="2:4">
      <c r="B638" s="104" t="s">
        <v>696</v>
      </c>
      <c r="C638" s="138">
        <v>180750000</v>
      </c>
      <c r="D638" s="138">
        <v>0</v>
      </c>
    </row>
    <row r="639" spans="2:4">
      <c r="B639" s="101" t="s">
        <v>285</v>
      </c>
      <c r="C639" s="139">
        <v>130263116</v>
      </c>
      <c r="D639" s="139">
        <v>0</v>
      </c>
    </row>
    <row r="640" spans="2:4">
      <c r="B640" s="102" t="s">
        <v>353</v>
      </c>
      <c r="C640" s="138">
        <v>63658116</v>
      </c>
      <c r="D640" s="138">
        <v>0</v>
      </c>
    </row>
    <row r="641" spans="2:4">
      <c r="B641" s="104" t="s">
        <v>695</v>
      </c>
      <c r="C641" s="138">
        <v>63658116</v>
      </c>
      <c r="D641" s="138">
        <v>0</v>
      </c>
    </row>
    <row r="642" spans="2:4">
      <c r="B642" s="102" t="s">
        <v>354</v>
      </c>
      <c r="C642" s="138">
        <v>66605000</v>
      </c>
      <c r="D642" s="138">
        <v>0</v>
      </c>
    </row>
    <row r="643" spans="2:4">
      <c r="B643" s="104" t="s">
        <v>696</v>
      </c>
      <c r="C643" s="138">
        <v>66605000</v>
      </c>
      <c r="D643" s="138">
        <v>0</v>
      </c>
    </row>
    <row r="644" spans="2:4">
      <c r="B644" s="103" t="s">
        <v>364</v>
      </c>
      <c r="C644" s="138">
        <v>617195655</v>
      </c>
      <c r="D644" s="138">
        <v>23249618.890000001</v>
      </c>
    </row>
    <row r="645" spans="2:4">
      <c r="B645" s="101" t="s">
        <v>281</v>
      </c>
      <c r="C645" s="139">
        <v>435947524</v>
      </c>
      <c r="D645" s="139">
        <v>14881608.59</v>
      </c>
    </row>
    <row r="646" spans="2:4">
      <c r="B646" s="102" t="s">
        <v>1191</v>
      </c>
      <c r="C646" s="138">
        <v>11075727</v>
      </c>
      <c r="D646" s="138">
        <v>0</v>
      </c>
    </row>
    <row r="647" spans="2:4">
      <c r="B647" s="104" t="s">
        <v>1192</v>
      </c>
      <c r="C647" s="138">
        <v>11075727</v>
      </c>
      <c r="D647" s="138">
        <v>0</v>
      </c>
    </row>
    <row r="648" spans="2:4">
      <c r="B648" s="102" t="s">
        <v>1193</v>
      </c>
      <c r="C648" s="138">
        <v>4612045</v>
      </c>
      <c r="D648" s="138">
        <v>0</v>
      </c>
    </row>
    <row r="649" spans="2:4">
      <c r="B649" s="104" t="s">
        <v>1194</v>
      </c>
      <c r="C649" s="138">
        <v>4612045</v>
      </c>
      <c r="D649" s="138">
        <v>0</v>
      </c>
    </row>
    <row r="650" spans="2:4">
      <c r="B650" s="102" t="s">
        <v>365</v>
      </c>
      <c r="C650" s="138">
        <v>1427920</v>
      </c>
      <c r="D650" s="138">
        <v>0</v>
      </c>
    </row>
    <row r="651" spans="2:4">
      <c r="B651" s="104" t="s">
        <v>706</v>
      </c>
      <c r="C651" s="138">
        <v>1427920</v>
      </c>
      <c r="D651" s="138">
        <v>0</v>
      </c>
    </row>
    <row r="652" spans="2:4">
      <c r="B652" s="102" t="s">
        <v>2773</v>
      </c>
      <c r="C652" s="138">
        <v>29813568</v>
      </c>
      <c r="D652" s="138">
        <v>4751151.7300000004</v>
      </c>
    </row>
    <row r="653" spans="2:4">
      <c r="B653" s="104" t="s">
        <v>2620</v>
      </c>
      <c r="C653" s="138">
        <v>29813568</v>
      </c>
      <c r="D653" s="138">
        <v>4751151.7300000004</v>
      </c>
    </row>
    <row r="654" spans="2:4">
      <c r="B654" s="102" t="s">
        <v>366</v>
      </c>
      <c r="C654" s="138">
        <v>323502</v>
      </c>
      <c r="D654" s="138">
        <v>0</v>
      </c>
    </row>
    <row r="655" spans="2:4">
      <c r="B655" s="104" t="s">
        <v>707</v>
      </c>
      <c r="C655" s="138">
        <v>323502</v>
      </c>
      <c r="D655" s="138">
        <v>0</v>
      </c>
    </row>
    <row r="656" spans="2:4">
      <c r="B656" s="102" t="s">
        <v>2774</v>
      </c>
      <c r="C656" s="138">
        <v>19672786</v>
      </c>
      <c r="D656" s="138">
        <v>0</v>
      </c>
    </row>
    <row r="657" spans="2:4">
      <c r="B657" s="104" t="s">
        <v>2621</v>
      </c>
      <c r="C657" s="138">
        <v>19672786</v>
      </c>
      <c r="D657" s="138">
        <v>0</v>
      </c>
    </row>
    <row r="658" spans="2:4">
      <c r="B658" s="102" t="s">
        <v>1195</v>
      </c>
      <c r="C658" s="138">
        <v>6606206</v>
      </c>
      <c r="D658" s="138">
        <v>0</v>
      </c>
    </row>
    <row r="659" spans="2:4">
      <c r="B659" s="104" t="s">
        <v>1196</v>
      </c>
      <c r="C659" s="138">
        <v>6606206</v>
      </c>
      <c r="D659" s="138">
        <v>0</v>
      </c>
    </row>
    <row r="660" spans="2:4">
      <c r="B660" s="102" t="s">
        <v>1197</v>
      </c>
      <c r="C660" s="138">
        <v>12313456</v>
      </c>
      <c r="D660" s="138">
        <v>0</v>
      </c>
    </row>
    <row r="661" spans="2:4">
      <c r="B661" s="104" t="s">
        <v>1198</v>
      </c>
      <c r="C661" s="138">
        <v>12313456</v>
      </c>
      <c r="D661" s="138">
        <v>0</v>
      </c>
    </row>
    <row r="662" spans="2:4">
      <c r="B662" s="102" t="s">
        <v>1435</v>
      </c>
      <c r="C662" s="138">
        <v>6755494</v>
      </c>
      <c r="D662" s="138">
        <v>0</v>
      </c>
    </row>
    <row r="663" spans="2:4">
      <c r="B663" s="104" t="s">
        <v>1436</v>
      </c>
      <c r="C663" s="138">
        <v>6755494</v>
      </c>
      <c r="D663" s="138">
        <v>0</v>
      </c>
    </row>
    <row r="664" spans="2:4">
      <c r="B664" s="102" t="s">
        <v>1437</v>
      </c>
      <c r="C664" s="138">
        <v>6755494</v>
      </c>
      <c r="D664" s="138">
        <v>0</v>
      </c>
    </row>
    <row r="665" spans="2:4">
      <c r="B665" s="104" t="s">
        <v>1438</v>
      </c>
      <c r="C665" s="138">
        <v>6755494</v>
      </c>
      <c r="D665" s="138">
        <v>0</v>
      </c>
    </row>
    <row r="666" spans="2:4">
      <c r="B666" s="102" t="s">
        <v>1439</v>
      </c>
      <c r="C666" s="138">
        <v>4785373</v>
      </c>
      <c r="D666" s="138">
        <v>0</v>
      </c>
    </row>
    <row r="667" spans="2:4">
      <c r="B667" s="104" t="s">
        <v>1440</v>
      </c>
      <c r="C667" s="138">
        <v>4785373</v>
      </c>
      <c r="D667" s="138">
        <v>0</v>
      </c>
    </row>
    <row r="668" spans="2:4">
      <c r="B668" s="102" t="s">
        <v>1441</v>
      </c>
      <c r="C668" s="138">
        <v>6755494</v>
      </c>
      <c r="D668" s="138">
        <v>0</v>
      </c>
    </row>
    <row r="669" spans="2:4">
      <c r="B669" s="104" t="s">
        <v>1442</v>
      </c>
      <c r="C669" s="138">
        <v>6755494</v>
      </c>
      <c r="D669" s="138">
        <v>0</v>
      </c>
    </row>
    <row r="670" spans="2:4">
      <c r="B670" s="102" t="s">
        <v>1443</v>
      </c>
      <c r="C670" s="138">
        <v>6755494</v>
      </c>
      <c r="D670" s="138">
        <v>0</v>
      </c>
    </row>
    <row r="671" spans="2:4">
      <c r="B671" s="104" t="s">
        <v>1444</v>
      </c>
      <c r="C671" s="138">
        <v>6755494</v>
      </c>
      <c r="D671" s="138">
        <v>0</v>
      </c>
    </row>
    <row r="672" spans="2:4">
      <c r="B672" s="102" t="s">
        <v>1445</v>
      </c>
      <c r="C672" s="138">
        <v>4785373</v>
      </c>
      <c r="D672" s="138">
        <v>0</v>
      </c>
    </row>
    <row r="673" spans="2:4">
      <c r="B673" s="104" t="s">
        <v>1446</v>
      </c>
      <c r="C673" s="138">
        <v>4785373</v>
      </c>
      <c r="D673" s="138">
        <v>0</v>
      </c>
    </row>
    <row r="674" spans="2:4">
      <c r="B674" s="102" t="s">
        <v>1447</v>
      </c>
      <c r="C674" s="138">
        <v>11249055</v>
      </c>
      <c r="D674" s="138">
        <v>0</v>
      </c>
    </row>
    <row r="675" spans="2:4">
      <c r="B675" s="104" t="s">
        <v>1448</v>
      </c>
      <c r="C675" s="138">
        <v>11249055</v>
      </c>
      <c r="D675" s="138">
        <v>0</v>
      </c>
    </row>
    <row r="676" spans="2:4">
      <c r="B676" s="102" t="s">
        <v>1449</v>
      </c>
      <c r="C676" s="138">
        <v>11249055</v>
      </c>
      <c r="D676" s="138">
        <v>0</v>
      </c>
    </row>
    <row r="677" spans="2:4">
      <c r="B677" s="104" t="s">
        <v>1450</v>
      </c>
      <c r="C677" s="138">
        <v>11249055</v>
      </c>
      <c r="D677" s="138">
        <v>0</v>
      </c>
    </row>
    <row r="678" spans="2:4">
      <c r="B678" s="102" t="s">
        <v>1451</v>
      </c>
      <c r="C678" s="138">
        <v>11249055</v>
      </c>
      <c r="D678" s="138">
        <v>0</v>
      </c>
    </row>
    <row r="679" spans="2:4">
      <c r="B679" s="104" t="s">
        <v>1452</v>
      </c>
      <c r="C679" s="138">
        <v>11249055</v>
      </c>
      <c r="D679" s="138">
        <v>0</v>
      </c>
    </row>
    <row r="680" spans="2:4">
      <c r="B680" s="102" t="s">
        <v>1453</v>
      </c>
      <c r="C680" s="138">
        <v>6755494</v>
      </c>
      <c r="D680" s="138">
        <v>0</v>
      </c>
    </row>
    <row r="681" spans="2:4">
      <c r="B681" s="104" t="s">
        <v>1454</v>
      </c>
      <c r="C681" s="138">
        <v>6755494</v>
      </c>
      <c r="D681" s="138">
        <v>0</v>
      </c>
    </row>
    <row r="682" spans="2:4">
      <c r="B682" s="102" t="s">
        <v>367</v>
      </c>
      <c r="C682" s="138">
        <v>46629417</v>
      </c>
      <c r="D682" s="138">
        <v>10130456.859999999</v>
      </c>
    </row>
    <row r="683" spans="2:4">
      <c r="B683" s="104" t="s">
        <v>708</v>
      </c>
      <c r="C683" s="138">
        <v>46629417</v>
      </c>
      <c r="D683" s="138">
        <v>10130456.859999999</v>
      </c>
    </row>
    <row r="684" spans="2:4">
      <c r="B684" s="102" t="s">
        <v>368</v>
      </c>
      <c r="C684" s="138">
        <v>17110090</v>
      </c>
      <c r="D684" s="138">
        <v>0</v>
      </c>
    </row>
    <row r="685" spans="2:4">
      <c r="B685" s="104" t="s">
        <v>709</v>
      </c>
      <c r="C685" s="138">
        <v>17110090</v>
      </c>
      <c r="D685" s="138">
        <v>0</v>
      </c>
    </row>
    <row r="686" spans="2:4">
      <c r="B686" s="102" t="s">
        <v>369</v>
      </c>
      <c r="C686" s="138">
        <v>11406726</v>
      </c>
      <c r="D686" s="138">
        <v>0</v>
      </c>
    </row>
    <row r="687" spans="2:4">
      <c r="B687" s="104" t="s">
        <v>710</v>
      </c>
      <c r="C687" s="138">
        <v>11406726</v>
      </c>
      <c r="D687" s="138">
        <v>0</v>
      </c>
    </row>
    <row r="688" spans="2:4">
      <c r="B688" s="102" t="s">
        <v>370</v>
      </c>
      <c r="C688" s="138">
        <v>63647720</v>
      </c>
      <c r="D688" s="138">
        <v>0</v>
      </c>
    </row>
    <row r="689" spans="2:4">
      <c r="B689" s="104" t="s">
        <v>711</v>
      </c>
      <c r="C689" s="138">
        <v>63647720</v>
      </c>
      <c r="D689" s="138">
        <v>0</v>
      </c>
    </row>
    <row r="690" spans="2:4">
      <c r="B690" s="102" t="s">
        <v>1505</v>
      </c>
      <c r="C690" s="138">
        <v>4785373</v>
      </c>
      <c r="D690" s="138">
        <v>0</v>
      </c>
    </row>
    <row r="691" spans="2:4">
      <c r="B691" s="104" t="s">
        <v>1506</v>
      </c>
      <c r="C691" s="138">
        <v>4785373</v>
      </c>
      <c r="D691" s="138">
        <v>0</v>
      </c>
    </row>
    <row r="692" spans="2:4">
      <c r="B692" s="102" t="s">
        <v>1507</v>
      </c>
      <c r="C692" s="138">
        <v>6755494</v>
      </c>
      <c r="D692" s="138">
        <v>0</v>
      </c>
    </row>
    <row r="693" spans="2:4">
      <c r="B693" s="104" t="s">
        <v>1508</v>
      </c>
      <c r="C693" s="138">
        <v>6755494</v>
      </c>
      <c r="D693" s="138">
        <v>0</v>
      </c>
    </row>
    <row r="694" spans="2:4">
      <c r="B694" s="102" t="s">
        <v>2996</v>
      </c>
      <c r="C694" s="138">
        <v>17615501</v>
      </c>
      <c r="D694" s="138">
        <v>0</v>
      </c>
    </row>
    <row r="695" spans="2:4">
      <c r="B695" s="104" t="s">
        <v>2997</v>
      </c>
      <c r="C695" s="138">
        <v>17615501</v>
      </c>
      <c r="D695" s="138">
        <v>0</v>
      </c>
    </row>
    <row r="696" spans="2:4">
      <c r="B696" s="102" t="s">
        <v>2998</v>
      </c>
      <c r="C696" s="138">
        <v>19672786</v>
      </c>
      <c r="D696" s="138">
        <v>0</v>
      </c>
    </row>
    <row r="697" spans="2:4">
      <c r="B697" s="104" t="s">
        <v>2999</v>
      </c>
      <c r="C697" s="138">
        <v>19672786</v>
      </c>
      <c r="D697" s="138">
        <v>0</v>
      </c>
    </row>
    <row r="698" spans="2:4">
      <c r="B698" s="102" t="s">
        <v>3000</v>
      </c>
      <c r="C698" s="138">
        <v>24044516</v>
      </c>
      <c r="D698" s="138">
        <v>0</v>
      </c>
    </row>
    <row r="699" spans="2:4">
      <c r="B699" s="104" t="s">
        <v>3001</v>
      </c>
      <c r="C699" s="138">
        <v>24044516</v>
      </c>
      <c r="D699" s="138">
        <v>0</v>
      </c>
    </row>
    <row r="700" spans="2:4">
      <c r="B700" s="102" t="s">
        <v>3122</v>
      </c>
      <c r="C700" s="138">
        <v>10909450</v>
      </c>
      <c r="D700" s="138">
        <v>0</v>
      </c>
    </row>
    <row r="701" spans="2:4">
      <c r="B701" s="104" t="s">
        <v>3123</v>
      </c>
      <c r="C701" s="138">
        <v>10909450</v>
      </c>
      <c r="D701" s="138">
        <v>0</v>
      </c>
    </row>
    <row r="702" spans="2:4">
      <c r="B702" s="102" t="s">
        <v>3124</v>
      </c>
      <c r="C702" s="138">
        <v>1661307</v>
      </c>
      <c r="D702" s="138">
        <v>0</v>
      </c>
    </row>
    <row r="703" spans="2:4">
      <c r="B703" s="104" t="s">
        <v>3125</v>
      </c>
      <c r="C703" s="138">
        <v>1661307</v>
      </c>
      <c r="D703" s="138">
        <v>0</v>
      </c>
    </row>
    <row r="704" spans="2:4">
      <c r="B704" s="102" t="s">
        <v>1082</v>
      </c>
      <c r="C704" s="138">
        <v>37095415</v>
      </c>
      <c r="D704" s="138">
        <v>0</v>
      </c>
    </row>
    <row r="705" spans="2:4">
      <c r="B705" s="104" t="s">
        <v>1083</v>
      </c>
      <c r="C705" s="138">
        <v>37095415</v>
      </c>
      <c r="D705" s="138">
        <v>0</v>
      </c>
    </row>
    <row r="706" spans="2:4">
      <c r="B706" s="102" t="s">
        <v>371</v>
      </c>
      <c r="C706" s="138">
        <v>11673138</v>
      </c>
      <c r="D706" s="138">
        <v>0</v>
      </c>
    </row>
    <row r="707" spans="2:4">
      <c r="B707" s="104" t="s">
        <v>712</v>
      </c>
      <c r="C707" s="138">
        <v>11673138</v>
      </c>
      <c r="D707" s="138">
        <v>0</v>
      </c>
    </row>
    <row r="708" spans="2:4">
      <c r="B708" s="101" t="s">
        <v>283</v>
      </c>
      <c r="C708" s="139">
        <v>881336</v>
      </c>
      <c r="D708" s="139">
        <v>0</v>
      </c>
    </row>
    <row r="709" spans="2:4">
      <c r="B709" s="102" t="s">
        <v>3126</v>
      </c>
      <c r="C709" s="138">
        <v>881336</v>
      </c>
      <c r="D709" s="138">
        <v>0</v>
      </c>
    </row>
    <row r="710" spans="2:4">
      <c r="B710" s="104" t="s">
        <v>2546</v>
      </c>
      <c r="C710" s="138">
        <v>881336</v>
      </c>
      <c r="D710" s="138">
        <v>0</v>
      </c>
    </row>
    <row r="711" spans="2:4">
      <c r="B711" s="101" t="s">
        <v>284</v>
      </c>
      <c r="C711" s="139">
        <v>180366795</v>
      </c>
      <c r="D711" s="139">
        <v>8368010.2999999998</v>
      </c>
    </row>
    <row r="712" spans="2:4">
      <c r="B712" s="102" t="s">
        <v>327</v>
      </c>
      <c r="C712" s="138">
        <v>180366795</v>
      </c>
      <c r="D712" s="138">
        <v>8368010.2999999998</v>
      </c>
    </row>
    <row r="713" spans="2:4">
      <c r="B713" s="104" t="s">
        <v>2584</v>
      </c>
      <c r="C713" s="138">
        <v>180366795</v>
      </c>
      <c r="D713" s="138">
        <v>8368010.2999999998</v>
      </c>
    </row>
    <row r="714" spans="2:4">
      <c r="B714" s="103" t="s">
        <v>288</v>
      </c>
      <c r="C714" s="138">
        <v>730951255</v>
      </c>
      <c r="D714" s="138">
        <v>25177267.810000002</v>
      </c>
    </row>
    <row r="715" spans="2:4">
      <c r="B715" s="101" t="s">
        <v>281</v>
      </c>
      <c r="C715" s="139">
        <v>496777876</v>
      </c>
      <c r="D715" s="139">
        <v>10661907.09</v>
      </c>
    </row>
    <row r="716" spans="2:4">
      <c r="B716" s="102" t="s">
        <v>2547</v>
      </c>
      <c r="C716" s="138">
        <v>53986718</v>
      </c>
      <c r="D716" s="138">
        <v>0</v>
      </c>
    </row>
    <row r="717" spans="2:4">
      <c r="B717" s="104" t="s">
        <v>2548</v>
      </c>
      <c r="C717" s="138">
        <v>53986718</v>
      </c>
      <c r="D717" s="138">
        <v>0</v>
      </c>
    </row>
    <row r="718" spans="2:4">
      <c r="B718" s="102" t="s">
        <v>1199</v>
      </c>
      <c r="C718" s="138">
        <v>11075727</v>
      </c>
      <c r="D718" s="138">
        <v>0</v>
      </c>
    </row>
    <row r="719" spans="2:4">
      <c r="B719" s="104" t="s">
        <v>1200</v>
      </c>
      <c r="C719" s="138">
        <v>11075727</v>
      </c>
      <c r="D719" s="138">
        <v>0</v>
      </c>
    </row>
    <row r="720" spans="2:4">
      <c r="B720" s="102" t="s">
        <v>1201</v>
      </c>
      <c r="C720" s="138">
        <v>4612045</v>
      </c>
      <c r="D720" s="138">
        <v>0</v>
      </c>
    </row>
    <row r="721" spans="2:4">
      <c r="B721" s="104" t="s">
        <v>1202</v>
      </c>
      <c r="C721" s="138">
        <v>4612045</v>
      </c>
      <c r="D721" s="138">
        <v>0</v>
      </c>
    </row>
    <row r="722" spans="2:4">
      <c r="B722" s="102" t="s">
        <v>1203</v>
      </c>
      <c r="C722" s="138">
        <v>6582165</v>
      </c>
      <c r="D722" s="138">
        <v>0</v>
      </c>
    </row>
    <row r="723" spans="2:4">
      <c r="B723" s="104" t="s">
        <v>1204</v>
      </c>
      <c r="C723" s="138">
        <v>6582165</v>
      </c>
      <c r="D723" s="138">
        <v>0</v>
      </c>
    </row>
    <row r="724" spans="2:4">
      <c r="B724" s="102" t="s">
        <v>1205</v>
      </c>
      <c r="C724" s="138">
        <v>6582165</v>
      </c>
      <c r="D724" s="138">
        <v>0</v>
      </c>
    </row>
    <row r="725" spans="2:4">
      <c r="B725" s="104" t="s">
        <v>1206</v>
      </c>
      <c r="C725" s="138">
        <v>6582165</v>
      </c>
      <c r="D725" s="138">
        <v>0</v>
      </c>
    </row>
    <row r="726" spans="2:4">
      <c r="B726" s="102" t="s">
        <v>1207</v>
      </c>
      <c r="C726" s="138">
        <v>4612045</v>
      </c>
      <c r="D726" s="138">
        <v>0</v>
      </c>
    </row>
    <row r="727" spans="2:4">
      <c r="B727" s="104" t="s">
        <v>1208</v>
      </c>
      <c r="C727" s="138">
        <v>4612045</v>
      </c>
      <c r="D727" s="138">
        <v>0</v>
      </c>
    </row>
    <row r="728" spans="2:4">
      <c r="B728" s="102" t="s">
        <v>1209</v>
      </c>
      <c r="C728" s="138">
        <v>11075727</v>
      </c>
      <c r="D728" s="138">
        <v>0</v>
      </c>
    </row>
    <row r="729" spans="2:4">
      <c r="B729" s="104" t="s">
        <v>1210</v>
      </c>
      <c r="C729" s="138">
        <v>11075727</v>
      </c>
      <c r="D729" s="138">
        <v>0</v>
      </c>
    </row>
    <row r="730" spans="2:4">
      <c r="B730" s="102" t="s">
        <v>1211</v>
      </c>
      <c r="C730" s="138">
        <v>6582165</v>
      </c>
      <c r="D730" s="138">
        <v>0</v>
      </c>
    </row>
    <row r="731" spans="2:4">
      <c r="B731" s="104" t="s">
        <v>1212</v>
      </c>
      <c r="C731" s="138">
        <v>6582165</v>
      </c>
      <c r="D731" s="138">
        <v>0</v>
      </c>
    </row>
    <row r="732" spans="2:4">
      <c r="B732" s="102" t="s">
        <v>1213</v>
      </c>
      <c r="C732" s="138">
        <v>11075727</v>
      </c>
      <c r="D732" s="138">
        <v>0</v>
      </c>
    </row>
    <row r="733" spans="2:4">
      <c r="B733" s="104" t="s">
        <v>1214</v>
      </c>
      <c r="C733" s="138">
        <v>11075727</v>
      </c>
      <c r="D733" s="138">
        <v>0</v>
      </c>
    </row>
    <row r="734" spans="2:4">
      <c r="B734" s="102" t="s">
        <v>1509</v>
      </c>
      <c r="C734" s="138">
        <v>6659723</v>
      </c>
      <c r="D734" s="138">
        <v>0</v>
      </c>
    </row>
    <row r="735" spans="2:4">
      <c r="B735" s="104" t="s">
        <v>1510</v>
      </c>
      <c r="C735" s="138">
        <v>6659723</v>
      </c>
      <c r="D735" s="138">
        <v>0</v>
      </c>
    </row>
    <row r="736" spans="2:4">
      <c r="B736" s="102" t="s">
        <v>1511</v>
      </c>
      <c r="C736" s="138">
        <v>4718384</v>
      </c>
      <c r="D736" s="138">
        <v>0</v>
      </c>
    </row>
    <row r="737" spans="2:4">
      <c r="B737" s="104" t="s">
        <v>1512</v>
      </c>
      <c r="C737" s="138">
        <v>4718384</v>
      </c>
      <c r="D737" s="138">
        <v>0</v>
      </c>
    </row>
    <row r="738" spans="2:4">
      <c r="B738" s="102" t="s">
        <v>1513</v>
      </c>
      <c r="C738" s="138">
        <v>4718384</v>
      </c>
      <c r="D738" s="138">
        <v>1077140.92</v>
      </c>
    </row>
    <row r="739" spans="2:4">
      <c r="B739" s="104" t="s">
        <v>1514</v>
      </c>
      <c r="C739" s="138">
        <v>4718384</v>
      </c>
      <c r="D739" s="138">
        <v>1077140.92</v>
      </c>
    </row>
    <row r="740" spans="2:4">
      <c r="B740" s="102" t="s">
        <v>1515</v>
      </c>
      <c r="C740" s="138">
        <v>4718384</v>
      </c>
      <c r="D740" s="138">
        <v>1077140.93</v>
      </c>
    </row>
    <row r="741" spans="2:4">
      <c r="B741" s="104" t="s">
        <v>1516</v>
      </c>
      <c r="C741" s="138">
        <v>4718384</v>
      </c>
      <c r="D741" s="138">
        <v>1077140.93</v>
      </c>
    </row>
    <row r="742" spans="2:4">
      <c r="B742" s="102" t="s">
        <v>372</v>
      </c>
      <c r="C742" s="138">
        <v>3761235</v>
      </c>
      <c r="D742" s="138">
        <v>0</v>
      </c>
    </row>
    <row r="743" spans="2:4">
      <c r="B743" s="104" t="s">
        <v>713</v>
      </c>
      <c r="C743" s="138">
        <v>3761235</v>
      </c>
      <c r="D743" s="138">
        <v>0</v>
      </c>
    </row>
    <row r="744" spans="2:4">
      <c r="B744" s="102" t="s">
        <v>3127</v>
      </c>
      <c r="C744" s="138">
        <v>14068616</v>
      </c>
      <c r="D744" s="138">
        <v>8507625.2400000002</v>
      </c>
    </row>
    <row r="745" spans="2:4">
      <c r="B745" s="104" t="s">
        <v>3128</v>
      </c>
      <c r="C745" s="138">
        <v>14068616</v>
      </c>
      <c r="D745" s="138">
        <v>8507625.2400000002</v>
      </c>
    </row>
    <row r="746" spans="2:4">
      <c r="B746" s="102" t="s">
        <v>3129</v>
      </c>
      <c r="C746" s="138">
        <v>27364844</v>
      </c>
      <c r="D746" s="138">
        <v>0</v>
      </c>
    </row>
    <row r="747" spans="2:4">
      <c r="B747" s="104" t="s">
        <v>3130</v>
      </c>
      <c r="C747" s="138">
        <v>27364844</v>
      </c>
      <c r="D747" s="138">
        <v>0</v>
      </c>
    </row>
    <row r="748" spans="2:4">
      <c r="B748" s="102" t="s">
        <v>3131</v>
      </c>
      <c r="C748" s="138">
        <v>18846960</v>
      </c>
      <c r="D748" s="138">
        <v>0</v>
      </c>
    </row>
    <row r="749" spans="2:4">
      <c r="B749" s="104" t="s">
        <v>3132</v>
      </c>
      <c r="C749" s="138">
        <v>18846960</v>
      </c>
      <c r="D749" s="138">
        <v>0</v>
      </c>
    </row>
    <row r="750" spans="2:4">
      <c r="B750" s="102" t="s">
        <v>3133</v>
      </c>
      <c r="C750" s="138">
        <v>43469467</v>
      </c>
      <c r="D750" s="138">
        <v>0</v>
      </c>
    </row>
    <row r="751" spans="2:4">
      <c r="B751" s="104" t="s">
        <v>3134</v>
      </c>
      <c r="C751" s="138">
        <v>43469467</v>
      </c>
      <c r="D751" s="138">
        <v>0</v>
      </c>
    </row>
    <row r="752" spans="2:4">
      <c r="B752" s="102" t="s">
        <v>373</v>
      </c>
      <c r="C752" s="138">
        <v>47401671</v>
      </c>
      <c r="D752" s="138">
        <v>0</v>
      </c>
    </row>
    <row r="753" spans="2:4">
      <c r="B753" s="104" t="s">
        <v>714</v>
      </c>
      <c r="C753" s="138">
        <v>47401671</v>
      </c>
      <c r="D753" s="138">
        <v>0</v>
      </c>
    </row>
    <row r="754" spans="2:4">
      <c r="B754" s="102" t="s">
        <v>1019</v>
      </c>
      <c r="C754" s="138">
        <v>6500000</v>
      </c>
      <c r="D754" s="138">
        <v>0</v>
      </c>
    </row>
    <row r="755" spans="2:4">
      <c r="B755" s="104" t="s">
        <v>1020</v>
      </c>
      <c r="C755" s="138">
        <v>6500000</v>
      </c>
      <c r="D755" s="138">
        <v>0</v>
      </c>
    </row>
    <row r="756" spans="2:4">
      <c r="B756" s="102" t="s">
        <v>2624</v>
      </c>
      <c r="C756" s="138">
        <v>13688816</v>
      </c>
      <c r="D756" s="138">
        <v>0</v>
      </c>
    </row>
    <row r="757" spans="2:4">
      <c r="B757" s="104" t="s">
        <v>2625</v>
      </c>
      <c r="C757" s="138">
        <v>13688816</v>
      </c>
      <c r="D757" s="138">
        <v>0</v>
      </c>
    </row>
    <row r="758" spans="2:4">
      <c r="B758" s="102" t="s">
        <v>3135</v>
      </c>
      <c r="C758" s="138">
        <v>25025236</v>
      </c>
      <c r="D758" s="138">
        <v>0</v>
      </c>
    </row>
    <row r="759" spans="2:4">
      <c r="B759" s="104" t="s">
        <v>3136</v>
      </c>
      <c r="C759" s="138">
        <v>25025236</v>
      </c>
      <c r="D759" s="138">
        <v>0</v>
      </c>
    </row>
    <row r="760" spans="2:4">
      <c r="B760" s="102" t="s">
        <v>3137</v>
      </c>
      <c r="C760" s="138">
        <v>3596254</v>
      </c>
      <c r="D760" s="138">
        <v>0</v>
      </c>
    </row>
    <row r="761" spans="2:4">
      <c r="B761" s="104" t="s">
        <v>3138</v>
      </c>
      <c r="C761" s="138">
        <v>3596254</v>
      </c>
      <c r="D761" s="138">
        <v>0</v>
      </c>
    </row>
    <row r="762" spans="2:4">
      <c r="B762" s="102" t="s">
        <v>3139</v>
      </c>
      <c r="C762" s="138">
        <v>3224770</v>
      </c>
      <c r="D762" s="138">
        <v>0</v>
      </c>
    </row>
    <row r="763" spans="2:4">
      <c r="B763" s="104" t="s">
        <v>3140</v>
      </c>
      <c r="C763" s="138">
        <v>3224770</v>
      </c>
      <c r="D763" s="138">
        <v>0</v>
      </c>
    </row>
    <row r="764" spans="2:4">
      <c r="B764" s="102" t="s">
        <v>3061</v>
      </c>
      <c r="C764" s="138">
        <v>16963601</v>
      </c>
      <c r="D764" s="138">
        <v>0</v>
      </c>
    </row>
    <row r="765" spans="2:4">
      <c r="B765" s="104" t="s">
        <v>3062</v>
      </c>
      <c r="C765" s="138">
        <v>16963601</v>
      </c>
      <c r="D765" s="138">
        <v>0</v>
      </c>
    </row>
    <row r="766" spans="2:4">
      <c r="B766" s="102" t="s">
        <v>3141</v>
      </c>
      <c r="C766" s="138">
        <v>30379220</v>
      </c>
      <c r="D766" s="138">
        <v>0</v>
      </c>
    </row>
    <row r="767" spans="2:4">
      <c r="B767" s="104" t="s">
        <v>3142</v>
      </c>
      <c r="C767" s="138">
        <v>30379220</v>
      </c>
      <c r="D767" s="138">
        <v>0</v>
      </c>
    </row>
    <row r="768" spans="2:4">
      <c r="B768" s="102" t="s">
        <v>3143</v>
      </c>
      <c r="C768" s="138">
        <v>27614814</v>
      </c>
      <c r="D768" s="138">
        <v>0</v>
      </c>
    </row>
    <row r="769" spans="2:4">
      <c r="B769" s="104" t="s">
        <v>3144</v>
      </c>
      <c r="C769" s="138">
        <v>27614814</v>
      </c>
      <c r="D769" s="138">
        <v>0</v>
      </c>
    </row>
    <row r="770" spans="2:4">
      <c r="B770" s="102" t="s">
        <v>3145</v>
      </c>
      <c r="C770" s="138">
        <v>4275812</v>
      </c>
      <c r="D770" s="138">
        <v>0</v>
      </c>
    </row>
    <row r="771" spans="2:4">
      <c r="B771" s="104" t="s">
        <v>3146</v>
      </c>
      <c r="C771" s="138">
        <v>4275812</v>
      </c>
      <c r="D771" s="138">
        <v>0</v>
      </c>
    </row>
    <row r="772" spans="2:4">
      <c r="B772" s="102" t="s">
        <v>374</v>
      </c>
      <c r="C772" s="138">
        <v>69496778</v>
      </c>
      <c r="D772" s="138">
        <v>0</v>
      </c>
    </row>
    <row r="773" spans="2:4">
      <c r="B773" s="104" t="s">
        <v>715</v>
      </c>
      <c r="C773" s="138">
        <v>69496778</v>
      </c>
      <c r="D773" s="138">
        <v>0</v>
      </c>
    </row>
    <row r="774" spans="2:4">
      <c r="B774" s="102" t="s">
        <v>3147</v>
      </c>
      <c r="C774" s="138">
        <v>4100423</v>
      </c>
      <c r="D774" s="138">
        <v>0</v>
      </c>
    </row>
    <row r="775" spans="2:4">
      <c r="B775" s="104" t="s">
        <v>3148</v>
      </c>
      <c r="C775" s="138">
        <v>4100423</v>
      </c>
      <c r="D775" s="138">
        <v>0</v>
      </c>
    </row>
    <row r="776" spans="2:4">
      <c r="B776" s="101" t="s">
        <v>283</v>
      </c>
      <c r="C776" s="139">
        <v>47840351</v>
      </c>
      <c r="D776" s="139">
        <v>0</v>
      </c>
    </row>
    <row r="777" spans="2:4">
      <c r="B777" s="102" t="s">
        <v>2775</v>
      </c>
      <c r="C777" s="138">
        <v>47840351</v>
      </c>
      <c r="D777" s="138">
        <v>0</v>
      </c>
    </row>
    <row r="778" spans="2:4">
      <c r="B778" s="104" t="s">
        <v>2569</v>
      </c>
      <c r="C778" s="138">
        <v>47840351</v>
      </c>
      <c r="D778" s="138">
        <v>0</v>
      </c>
    </row>
    <row r="779" spans="2:4">
      <c r="B779" s="101" t="s">
        <v>298</v>
      </c>
      <c r="C779" s="139">
        <v>186333028</v>
      </c>
      <c r="D779" s="139">
        <v>14515360.720000001</v>
      </c>
    </row>
    <row r="780" spans="2:4">
      <c r="B780" s="102" t="s">
        <v>2622</v>
      </c>
      <c r="C780" s="138">
        <v>186333028</v>
      </c>
      <c r="D780" s="138">
        <v>14515360.720000001</v>
      </c>
    </row>
    <row r="781" spans="2:4">
      <c r="B781" s="104" t="s">
        <v>2623</v>
      </c>
      <c r="C781" s="138">
        <v>186333028</v>
      </c>
      <c r="D781" s="138">
        <v>14515360.720000001</v>
      </c>
    </row>
    <row r="782" spans="2:4">
      <c r="B782" s="103" t="s">
        <v>375</v>
      </c>
      <c r="C782" s="138">
        <v>1289534134</v>
      </c>
      <c r="D782" s="138">
        <v>25788332.449999996</v>
      </c>
    </row>
    <row r="783" spans="2:4">
      <c r="B783" s="101" t="s">
        <v>281</v>
      </c>
      <c r="C783" s="139">
        <v>1289534134</v>
      </c>
      <c r="D783" s="139">
        <v>25788332.449999996</v>
      </c>
    </row>
    <row r="784" spans="2:4">
      <c r="B784" s="102" t="s">
        <v>1215</v>
      </c>
      <c r="C784" s="138">
        <v>11035275</v>
      </c>
      <c r="D784" s="138">
        <v>0</v>
      </c>
    </row>
    <row r="785" spans="2:4">
      <c r="B785" s="104" t="s">
        <v>1216</v>
      </c>
      <c r="C785" s="138">
        <v>11035275</v>
      </c>
      <c r="D785" s="138">
        <v>0</v>
      </c>
    </row>
    <row r="786" spans="2:4">
      <c r="B786" s="102" t="s">
        <v>1217</v>
      </c>
      <c r="C786" s="138">
        <v>4595200</v>
      </c>
      <c r="D786" s="138">
        <v>0</v>
      </c>
    </row>
    <row r="787" spans="2:4">
      <c r="B787" s="104" t="s">
        <v>1218</v>
      </c>
      <c r="C787" s="138">
        <v>4595200</v>
      </c>
      <c r="D787" s="138">
        <v>0</v>
      </c>
    </row>
    <row r="788" spans="2:4">
      <c r="B788" s="102" t="s">
        <v>1219</v>
      </c>
      <c r="C788" s="138">
        <v>6558125</v>
      </c>
      <c r="D788" s="138">
        <v>0</v>
      </c>
    </row>
    <row r="789" spans="2:4">
      <c r="B789" s="104" t="s">
        <v>1220</v>
      </c>
      <c r="C789" s="138">
        <v>6558125</v>
      </c>
      <c r="D789" s="138">
        <v>0</v>
      </c>
    </row>
    <row r="790" spans="2:4">
      <c r="B790" s="102" t="s">
        <v>2776</v>
      </c>
      <c r="C790" s="138">
        <v>11035275</v>
      </c>
      <c r="D790" s="138">
        <v>0</v>
      </c>
    </row>
    <row r="791" spans="2:4">
      <c r="B791" s="104" t="s">
        <v>1221</v>
      </c>
      <c r="C791" s="138">
        <v>11035275</v>
      </c>
      <c r="D791" s="138">
        <v>0</v>
      </c>
    </row>
    <row r="792" spans="2:4">
      <c r="B792" s="102" t="s">
        <v>376</v>
      </c>
      <c r="C792" s="138">
        <v>242940000</v>
      </c>
      <c r="D792" s="138">
        <v>2039084.1</v>
      </c>
    </row>
    <row r="793" spans="2:4">
      <c r="B793" s="104" t="s">
        <v>716</v>
      </c>
      <c r="C793" s="138">
        <v>242940000</v>
      </c>
      <c r="D793" s="138">
        <v>2039084.1</v>
      </c>
    </row>
    <row r="794" spans="2:4">
      <c r="B794" s="102" t="s">
        <v>1222</v>
      </c>
      <c r="C794" s="138">
        <v>4595200</v>
      </c>
      <c r="D794" s="138">
        <v>0</v>
      </c>
    </row>
    <row r="795" spans="2:4">
      <c r="B795" s="104" t="s">
        <v>1223</v>
      </c>
      <c r="C795" s="138">
        <v>4595200</v>
      </c>
      <c r="D795" s="138">
        <v>0</v>
      </c>
    </row>
    <row r="796" spans="2:4">
      <c r="B796" s="102" t="s">
        <v>1224</v>
      </c>
      <c r="C796" s="138">
        <v>4595200</v>
      </c>
      <c r="D796" s="138">
        <v>0</v>
      </c>
    </row>
    <row r="797" spans="2:4">
      <c r="B797" s="104" t="s">
        <v>1225</v>
      </c>
      <c r="C797" s="138">
        <v>4595200</v>
      </c>
      <c r="D797" s="138">
        <v>0</v>
      </c>
    </row>
    <row r="798" spans="2:4">
      <c r="B798" s="102" t="s">
        <v>2777</v>
      </c>
      <c r="C798" s="138">
        <v>4595200</v>
      </c>
      <c r="D798" s="138">
        <v>0</v>
      </c>
    </row>
    <row r="799" spans="2:4">
      <c r="B799" s="104" t="s">
        <v>1226</v>
      </c>
      <c r="C799" s="138">
        <v>4595200</v>
      </c>
      <c r="D799" s="138">
        <v>0</v>
      </c>
    </row>
    <row r="800" spans="2:4">
      <c r="B800" s="102" t="s">
        <v>1227</v>
      </c>
      <c r="C800" s="138">
        <v>12313456</v>
      </c>
      <c r="D800" s="138">
        <v>0</v>
      </c>
    </row>
    <row r="801" spans="2:4">
      <c r="B801" s="104" t="s">
        <v>1228</v>
      </c>
      <c r="C801" s="138">
        <v>12313456</v>
      </c>
      <c r="D801" s="138">
        <v>0</v>
      </c>
    </row>
    <row r="802" spans="2:4">
      <c r="B802" s="102" t="s">
        <v>377</v>
      </c>
      <c r="C802" s="138">
        <v>42419829</v>
      </c>
      <c r="D802" s="138">
        <v>12820070.689999999</v>
      </c>
    </row>
    <row r="803" spans="2:4">
      <c r="B803" s="104" t="s">
        <v>717</v>
      </c>
      <c r="C803" s="138">
        <v>42419829</v>
      </c>
      <c r="D803" s="138">
        <v>12820070.689999999</v>
      </c>
    </row>
    <row r="804" spans="2:4">
      <c r="B804" s="102" t="s">
        <v>378</v>
      </c>
      <c r="C804" s="138">
        <v>223614962</v>
      </c>
      <c r="D804" s="138">
        <v>3673800</v>
      </c>
    </row>
    <row r="805" spans="2:4">
      <c r="B805" s="104" t="s">
        <v>718</v>
      </c>
      <c r="C805" s="138">
        <v>223614962</v>
      </c>
      <c r="D805" s="138">
        <v>3673800</v>
      </c>
    </row>
    <row r="806" spans="2:4">
      <c r="B806" s="102" t="s">
        <v>1021</v>
      </c>
      <c r="C806" s="138">
        <v>567772</v>
      </c>
      <c r="D806" s="138">
        <v>0</v>
      </c>
    </row>
    <row r="807" spans="2:4">
      <c r="B807" s="104" t="s">
        <v>1022</v>
      </c>
      <c r="C807" s="138">
        <v>567772</v>
      </c>
      <c r="D807" s="138">
        <v>0</v>
      </c>
    </row>
    <row r="808" spans="2:4">
      <c r="B808" s="102" t="s">
        <v>1517</v>
      </c>
      <c r="C808" s="138">
        <v>4768626</v>
      </c>
      <c r="D808" s="138">
        <v>0</v>
      </c>
    </row>
    <row r="809" spans="2:4">
      <c r="B809" s="104" t="s">
        <v>1518</v>
      </c>
      <c r="C809" s="138">
        <v>4768626</v>
      </c>
      <c r="D809" s="138">
        <v>0</v>
      </c>
    </row>
    <row r="810" spans="2:4">
      <c r="B810" s="102" t="s">
        <v>2778</v>
      </c>
      <c r="C810" s="138">
        <v>4768626</v>
      </c>
      <c r="D810" s="138">
        <v>1072940.79</v>
      </c>
    </row>
    <row r="811" spans="2:4">
      <c r="B811" s="104" t="s">
        <v>1519</v>
      </c>
      <c r="C811" s="138">
        <v>4768626</v>
      </c>
      <c r="D811" s="138">
        <v>1072940.79</v>
      </c>
    </row>
    <row r="812" spans="2:4">
      <c r="B812" s="102" t="s">
        <v>379</v>
      </c>
      <c r="C812" s="138">
        <v>1627563</v>
      </c>
      <c r="D812" s="138">
        <v>0</v>
      </c>
    </row>
    <row r="813" spans="2:4">
      <c r="B813" s="104" t="s">
        <v>719</v>
      </c>
      <c r="C813" s="138">
        <v>1627563</v>
      </c>
      <c r="D813" s="138">
        <v>0</v>
      </c>
    </row>
    <row r="814" spans="2:4">
      <c r="B814" s="102" t="s">
        <v>1520</v>
      </c>
      <c r="C814" s="138">
        <v>6731551</v>
      </c>
      <c r="D814" s="138">
        <v>1514598.83</v>
      </c>
    </row>
    <row r="815" spans="2:4">
      <c r="B815" s="104" t="s">
        <v>1521</v>
      </c>
      <c r="C815" s="138">
        <v>6731551</v>
      </c>
      <c r="D815" s="138">
        <v>1514598.83</v>
      </c>
    </row>
    <row r="816" spans="2:4">
      <c r="B816" s="102" t="s">
        <v>1522</v>
      </c>
      <c r="C816" s="138">
        <v>4768626</v>
      </c>
      <c r="D816" s="138">
        <v>1072940.79</v>
      </c>
    </row>
    <row r="817" spans="2:4">
      <c r="B817" s="104" t="s">
        <v>1523</v>
      </c>
      <c r="C817" s="138">
        <v>4768626</v>
      </c>
      <c r="D817" s="138">
        <v>1072940.79</v>
      </c>
    </row>
    <row r="818" spans="2:4">
      <c r="B818" s="102" t="s">
        <v>1524</v>
      </c>
      <c r="C818" s="138">
        <v>4768626</v>
      </c>
      <c r="D818" s="138">
        <v>1072940.78</v>
      </c>
    </row>
    <row r="819" spans="2:4">
      <c r="B819" s="104" t="s">
        <v>1525</v>
      </c>
      <c r="C819" s="138">
        <v>4768626</v>
      </c>
      <c r="D819" s="138">
        <v>1072940.78</v>
      </c>
    </row>
    <row r="820" spans="2:4">
      <c r="B820" s="102" t="s">
        <v>1526</v>
      </c>
      <c r="C820" s="138">
        <v>4768626</v>
      </c>
      <c r="D820" s="138">
        <v>0</v>
      </c>
    </row>
    <row r="821" spans="2:4">
      <c r="B821" s="104" t="s">
        <v>1527</v>
      </c>
      <c r="C821" s="138">
        <v>4768626</v>
      </c>
      <c r="D821" s="138">
        <v>0</v>
      </c>
    </row>
    <row r="822" spans="2:4">
      <c r="B822" s="102" t="s">
        <v>1528</v>
      </c>
      <c r="C822" s="138">
        <v>6731551</v>
      </c>
      <c r="D822" s="138">
        <v>0</v>
      </c>
    </row>
    <row r="823" spans="2:4">
      <c r="B823" s="104" t="s">
        <v>1529</v>
      </c>
      <c r="C823" s="138">
        <v>6731551</v>
      </c>
      <c r="D823" s="138">
        <v>0</v>
      </c>
    </row>
    <row r="824" spans="2:4">
      <c r="B824" s="102" t="s">
        <v>1530</v>
      </c>
      <c r="C824" s="138">
        <v>4768626</v>
      </c>
      <c r="D824" s="138">
        <v>0</v>
      </c>
    </row>
    <row r="825" spans="2:4">
      <c r="B825" s="104" t="s">
        <v>1531</v>
      </c>
      <c r="C825" s="138">
        <v>4768626</v>
      </c>
      <c r="D825" s="138">
        <v>0</v>
      </c>
    </row>
    <row r="826" spans="2:4">
      <c r="B826" s="102" t="s">
        <v>2779</v>
      </c>
      <c r="C826" s="138">
        <v>4768626</v>
      </c>
      <c r="D826" s="138">
        <v>0</v>
      </c>
    </row>
    <row r="827" spans="2:4">
      <c r="B827" s="104" t="s">
        <v>1532</v>
      </c>
      <c r="C827" s="138">
        <v>4768626</v>
      </c>
      <c r="D827" s="138">
        <v>0</v>
      </c>
    </row>
    <row r="828" spans="2:4">
      <c r="B828" s="102" t="s">
        <v>380</v>
      </c>
      <c r="C828" s="138">
        <v>1968765</v>
      </c>
      <c r="D828" s="138">
        <v>0</v>
      </c>
    </row>
    <row r="829" spans="2:4">
      <c r="B829" s="104" t="s">
        <v>720</v>
      </c>
      <c r="C829" s="138">
        <v>1968765</v>
      </c>
      <c r="D829" s="138">
        <v>0</v>
      </c>
    </row>
    <row r="830" spans="2:4">
      <c r="B830" s="102" t="s">
        <v>2177</v>
      </c>
      <c r="C830" s="138">
        <v>11208701</v>
      </c>
      <c r="D830" s="138">
        <v>0</v>
      </c>
    </row>
    <row r="831" spans="2:4">
      <c r="B831" s="104" t="s">
        <v>2178</v>
      </c>
      <c r="C831" s="138">
        <v>11208701</v>
      </c>
      <c r="D831" s="138">
        <v>0</v>
      </c>
    </row>
    <row r="832" spans="2:4">
      <c r="B832" s="102" t="s">
        <v>2780</v>
      </c>
      <c r="C832" s="138">
        <v>37456292</v>
      </c>
      <c r="D832" s="138">
        <v>0</v>
      </c>
    </row>
    <row r="833" spans="2:4">
      <c r="B833" s="104" t="s">
        <v>2626</v>
      </c>
      <c r="C833" s="138">
        <v>37456292</v>
      </c>
      <c r="D833" s="138">
        <v>0</v>
      </c>
    </row>
    <row r="834" spans="2:4">
      <c r="B834" s="102" t="s">
        <v>1533</v>
      </c>
      <c r="C834" s="138">
        <v>6731551</v>
      </c>
      <c r="D834" s="138">
        <v>0</v>
      </c>
    </row>
    <row r="835" spans="2:4">
      <c r="B835" s="104" t="s">
        <v>1534</v>
      </c>
      <c r="C835" s="138">
        <v>6731551</v>
      </c>
      <c r="D835" s="138">
        <v>0</v>
      </c>
    </row>
    <row r="836" spans="2:4">
      <c r="B836" s="102" t="s">
        <v>2781</v>
      </c>
      <c r="C836" s="138">
        <v>24353780</v>
      </c>
      <c r="D836" s="138">
        <v>0</v>
      </c>
    </row>
    <row r="837" spans="2:4">
      <c r="B837" s="104" t="s">
        <v>2627</v>
      </c>
      <c r="C837" s="138">
        <v>24353780</v>
      </c>
      <c r="D837" s="138">
        <v>0</v>
      </c>
    </row>
    <row r="838" spans="2:4">
      <c r="B838" s="102" t="s">
        <v>2782</v>
      </c>
      <c r="C838" s="138">
        <v>6731551</v>
      </c>
      <c r="D838" s="138">
        <v>0</v>
      </c>
    </row>
    <row r="839" spans="2:4">
      <c r="B839" s="104" t="s">
        <v>1535</v>
      </c>
      <c r="C839" s="138">
        <v>6731551</v>
      </c>
      <c r="D839" s="138">
        <v>0</v>
      </c>
    </row>
    <row r="840" spans="2:4">
      <c r="B840" s="102" t="s">
        <v>1135</v>
      </c>
      <c r="C840" s="138">
        <v>13353397</v>
      </c>
      <c r="D840" s="138">
        <v>0</v>
      </c>
    </row>
    <row r="841" spans="2:4">
      <c r="B841" s="104" t="s">
        <v>1136</v>
      </c>
      <c r="C841" s="138">
        <v>13353397</v>
      </c>
      <c r="D841" s="138">
        <v>0</v>
      </c>
    </row>
    <row r="842" spans="2:4">
      <c r="B842" s="102" t="s">
        <v>2783</v>
      </c>
      <c r="C842" s="138">
        <v>21746580</v>
      </c>
      <c r="D842" s="138">
        <v>0</v>
      </c>
    </row>
    <row r="843" spans="2:4">
      <c r="B843" s="104" t="s">
        <v>2179</v>
      </c>
      <c r="C843" s="138">
        <v>21746580</v>
      </c>
      <c r="D843" s="138">
        <v>0</v>
      </c>
    </row>
    <row r="844" spans="2:4">
      <c r="B844" s="102" t="s">
        <v>1536</v>
      </c>
      <c r="C844" s="138">
        <v>11208701</v>
      </c>
      <c r="D844" s="138">
        <v>2521956.4700000002</v>
      </c>
    </row>
    <row r="845" spans="2:4">
      <c r="B845" s="104" t="s">
        <v>1537</v>
      </c>
      <c r="C845" s="138">
        <v>11208701</v>
      </c>
      <c r="D845" s="138">
        <v>2521956.4700000002</v>
      </c>
    </row>
    <row r="846" spans="2:4">
      <c r="B846" s="102" t="s">
        <v>381</v>
      </c>
      <c r="C846" s="138">
        <v>20014292</v>
      </c>
      <c r="D846" s="138">
        <v>0</v>
      </c>
    </row>
    <row r="847" spans="2:4">
      <c r="B847" s="104" t="s">
        <v>721</v>
      </c>
      <c r="C847" s="138">
        <v>20014292</v>
      </c>
      <c r="D847" s="138">
        <v>0</v>
      </c>
    </row>
    <row r="848" spans="2:4">
      <c r="B848" s="102" t="s">
        <v>382</v>
      </c>
      <c r="C848" s="138">
        <v>4650280</v>
      </c>
      <c r="D848" s="138">
        <v>0</v>
      </c>
    </row>
    <row r="849" spans="2:4">
      <c r="B849" s="104" t="s">
        <v>722</v>
      </c>
      <c r="C849" s="138">
        <v>4650280</v>
      </c>
      <c r="D849" s="138">
        <v>0</v>
      </c>
    </row>
    <row r="850" spans="2:4">
      <c r="B850" s="102" t="s">
        <v>3063</v>
      </c>
      <c r="C850" s="138">
        <v>17247191</v>
      </c>
      <c r="D850" s="138">
        <v>0</v>
      </c>
    </row>
    <row r="851" spans="2:4">
      <c r="B851" s="104" t="s">
        <v>3064</v>
      </c>
      <c r="C851" s="138">
        <v>17247191</v>
      </c>
      <c r="D851" s="138">
        <v>0</v>
      </c>
    </row>
    <row r="852" spans="2:4">
      <c r="B852" s="102" t="s">
        <v>383</v>
      </c>
      <c r="C852" s="138">
        <v>43920270</v>
      </c>
      <c r="D852" s="138">
        <v>0</v>
      </c>
    </row>
    <row r="853" spans="2:4">
      <c r="B853" s="104" t="s">
        <v>723</v>
      </c>
      <c r="C853" s="138">
        <v>43920270</v>
      </c>
      <c r="D853" s="138">
        <v>0</v>
      </c>
    </row>
    <row r="854" spans="2:4">
      <c r="B854" s="102" t="s">
        <v>384</v>
      </c>
      <c r="C854" s="138">
        <v>420087317</v>
      </c>
      <c r="D854" s="138">
        <v>0</v>
      </c>
    </row>
    <row r="855" spans="2:4">
      <c r="B855" s="104" t="s">
        <v>724</v>
      </c>
      <c r="C855" s="138">
        <v>420087317</v>
      </c>
      <c r="D855" s="138">
        <v>0</v>
      </c>
    </row>
    <row r="856" spans="2:4">
      <c r="B856" s="102" t="s">
        <v>2784</v>
      </c>
      <c r="C856" s="138">
        <v>16201118</v>
      </c>
      <c r="D856" s="138">
        <v>0</v>
      </c>
    </row>
    <row r="857" spans="2:4">
      <c r="B857" s="104" t="s">
        <v>1084</v>
      </c>
      <c r="C857" s="138">
        <v>16201118</v>
      </c>
      <c r="D857" s="138">
        <v>0</v>
      </c>
    </row>
    <row r="858" spans="2:4">
      <c r="B858" s="102" t="s">
        <v>2628</v>
      </c>
      <c r="C858" s="138">
        <v>15317807</v>
      </c>
      <c r="D858" s="138">
        <v>0</v>
      </c>
    </row>
    <row r="859" spans="2:4">
      <c r="B859" s="104" t="s">
        <v>2629</v>
      </c>
      <c r="C859" s="138">
        <v>15317807</v>
      </c>
      <c r="D859" s="138">
        <v>0</v>
      </c>
    </row>
    <row r="860" spans="2:4">
      <c r="B860" s="103" t="s">
        <v>289</v>
      </c>
      <c r="C860" s="138">
        <v>540372363</v>
      </c>
      <c r="D860" s="138">
        <v>26040628.890000001</v>
      </c>
    </row>
    <row r="861" spans="2:4">
      <c r="B861" s="101" t="s">
        <v>281</v>
      </c>
      <c r="C861" s="139">
        <v>344534899</v>
      </c>
      <c r="D861" s="139">
        <v>18514524.890000001</v>
      </c>
    </row>
    <row r="862" spans="2:4">
      <c r="B862" s="102" t="s">
        <v>2785</v>
      </c>
      <c r="C862" s="138">
        <v>6606206</v>
      </c>
      <c r="D862" s="138">
        <v>0</v>
      </c>
    </row>
    <row r="863" spans="2:4">
      <c r="B863" s="104" t="s">
        <v>1229</v>
      </c>
      <c r="C863" s="138">
        <v>6606206</v>
      </c>
      <c r="D863" s="138">
        <v>0</v>
      </c>
    </row>
    <row r="864" spans="2:4">
      <c r="B864" s="102" t="s">
        <v>1230</v>
      </c>
      <c r="C864" s="138">
        <v>6606206</v>
      </c>
      <c r="D864" s="138">
        <v>0</v>
      </c>
    </row>
    <row r="865" spans="2:4">
      <c r="B865" s="104" t="s">
        <v>1231</v>
      </c>
      <c r="C865" s="138">
        <v>6606206</v>
      </c>
      <c r="D865" s="138">
        <v>0</v>
      </c>
    </row>
    <row r="866" spans="2:4">
      <c r="B866" s="102" t="s">
        <v>2786</v>
      </c>
      <c r="C866" s="138">
        <v>6606206</v>
      </c>
      <c r="D866" s="138">
        <v>0</v>
      </c>
    </row>
    <row r="867" spans="2:4">
      <c r="B867" s="104" t="s">
        <v>1232</v>
      </c>
      <c r="C867" s="138">
        <v>6606206</v>
      </c>
      <c r="D867" s="138">
        <v>0</v>
      </c>
    </row>
    <row r="868" spans="2:4">
      <c r="B868" s="102" t="s">
        <v>385</v>
      </c>
      <c r="C868" s="138">
        <v>13845712</v>
      </c>
      <c r="D868" s="138">
        <v>3514524.89</v>
      </c>
    </row>
    <row r="869" spans="2:4">
      <c r="B869" s="104" t="s">
        <v>725</v>
      </c>
      <c r="C869" s="138">
        <v>13845712</v>
      </c>
      <c r="D869" s="138">
        <v>3514524.89</v>
      </c>
    </row>
    <row r="870" spans="2:4">
      <c r="B870" s="102" t="s">
        <v>1233</v>
      </c>
      <c r="C870" s="138">
        <v>11116179</v>
      </c>
      <c r="D870" s="138">
        <v>0</v>
      </c>
    </row>
    <row r="871" spans="2:4">
      <c r="B871" s="104" t="s">
        <v>1234</v>
      </c>
      <c r="C871" s="138">
        <v>11116179</v>
      </c>
      <c r="D871" s="138">
        <v>0</v>
      </c>
    </row>
    <row r="872" spans="2:4">
      <c r="B872" s="102" t="s">
        <v>2630</v>
      </c>
      <c r="C872" s="138">
        <v>28344021</v>
      </c>
      <c r="D872" s="138">
        <v>15000000</v>
      </c>
    </row>
    <row r="873" spans="2:4">
      <c r="B873" s="104" t="s">
        <v>2631</v>
      </c>
      <c r="C873" s="138">
        <v>28344021</v>
      </c>
      <c r="D873" s="138">
        <v>15000000</v>
      </c>
    </row>
    <row r="874" spans="2:4">
      <c r="B874" s="102" t="s">
        <v>386</v>
      </c>
      <c r="C874" s="138">
        <v>5771408</v>
      </c>
      <c r="D874" s="138">
        <v>0</v>
      </c>
    </row>
    <row r="875" spans="2:4">
      <c r="B875" s="104" t="s">
        <v>726</v>
      </c>
      <c r="C875" s="138">
        <v>5771408</v>
      </c>
      <c r="D875" s="138">
        <v>0</v>
      </c>
    </row>
    <row r="876" spans="2:4">
      <c r="B876" s="102" t="s">
        <v>387</v>
      </c>
      <c r="C876" s="138">
        <v>29762921</v>
      </c>
      <c r="D876" s="138">
        <v>0</v>
      </c>
    </row>
    <row r="877" spans="2:4">
      <c r="B877" s="104" t="s">
        <v>727</v>
      </c>
      <c r="C877" s="138">
        <v>29762921</v>
      </c>
      <c r="D877" s="138">
        <v>0</v>
      </c>
    </row>
    <row r="878" spans="2:4">
      <c r="B878" s="102" t="s">
        <v>2180</v>
      </c>
      <c r="C878" s="138">
        <v>12576962</v>
      </c>
      <c r="D878" s="138">
        <v>0</v>
      </c>
    </row>
    <row r="879" spans="2:4">
      <c r="B879" s="104" t="s">
        <v>2181</v>
      </c>
      <c r="C879" s="138">
        <v>12576962</v>
      </c>
      <c r="D879" s="138">
        <v>0</v>
      </c>
    </row>
    <row r="880" spans="2:4">
      <c r="B880" s="102" t="s">
        <v>2182</v>
      </c>
      <c r="C880" s="138">
        <v>21904546</v>
      </c>
      <c r="D880" s="138">
        <v>0</v>
      </c>
    </row>
    <row r="881" spans="2:4">
      <c r="B881" s="104" t="s">
        <v>2183</v>
      </c>
      <c r="C881" s="138">
        <v>21904546</v>
      </c>
      <c r="D881" s="138">
        <v>0</v>
      </c>
    </row>
    <row r="882" spans="2:4">
      <c r="B882" s="102" t="s">
        <v>2184</v>
      </c>
      <c r="C882" s="138">
        <v>6779437</v>
      </c>
      <c r="D882" s="138">
        <v>0</v>
      </c>
    </row>
    <row r="883" spans="2:4">
      <c r="B883" s="104" t="s">
        <v>2185</v>
      </c>
      <c r="C883" s="138">
        <v>6779437</v>
      </c>
      <c r="D883" s="138">
        <v>0</v>
      </c>
    </row>
    <row r="884" spans="2:4">
      <c r="B884" s="102" t="s">
        <v>2186</v>
      </c>
      <c r="C884" s="138">
        <v>6779437</v>
      </c>
      <c r="D884" s="138">
        <v>0</v>
      </c>
    </row>
    <row r="885" spans="2:4">
      <c r="B885" s="104" t="s">
        <v>2187</v>
      </c>
      <c r="C885" s="138">
        <v>6779437</v>
      </c>
      <c r="D885" s="138">
        <v>0</v>
      </c>
    </row>
    <row r="886" spans="2:4">
      <c r="B886" s="102" t="s">
        <v>2188</v>
      </c>
      <c r="C886" s="138">
        <v>4802120</v>
      </c>
      <c r="D886" s="138">
        <v>0</v>
      </c>
    </row>
    <row r="887" spans="2:4">
      <c r="B887" s="104" t="s">
        <v>2189</v>
      </c>
      <c r="C887" s="138">
        <v>4802120</v>
      </c>
      <c r="D887" s="138">
        <v>0</v>
      </c>
    </row>
    <row r="888" spans="2:4">
      <c r="B888" s="102" t="s">
        <v>2190</v>
      </c>
      <c r="C888" s="138">
        <v>12576962</v>
      </c>
      <c r="D888" s="138">
        <v>0</v>
      </c>
    </row>
    <row r="889" spans="2:4">
      <c r="B889" s="104" t="s">
        <v>2191</v>
      </c>
      <c r="C889" s="138">
        <v>12576962</v>
      </c>
      <c r="D889" s="138">
        <v>0</v>
      </c>
    </row>
    <row r="890" spans="2:4">
      <c r="B890" s="102" t="s">
        <v>2192</v>
      </c>
      <c r="C890" s="138">
        <v>6779437</v>
      </c>
      <c r="D890" s="138">
        <v>0</v>
      </c>
    </row>
    <row r="891" spans="2:4">
      <c r="B891" s="104" t="s">
        <v>2193</v>
      </c>
      <c r="C891" s="138">
        <v>6779437</v>
      </c>
      <c r="D891" s="138">
        <v>0</v>
      </c>
    </row>
    <row r="892" spans="2:4">
      <c r="B892" s="102" t="s">
        <v>2194</v>
      </c>
      <c r="C892" s="138">
        <v>21904546</v>
      </c>
      <c r="D892" s="138">
        <v>0</v>
      </c>
    </row>
    <row r="893" spans="2:4">
      <c r="B893" s="104" t="s">
        <v>2195</v>
      </c>
      <c r="C893" s="138">
        <v>21904546</v>
      </c>
      <c r="D893" s="138">
        <v>0</v>
      </c>
    </row>
    <row r="894" spans="2:4">
      <c r="B894" s="102" t="s">
        <v>3149</v>
      </c>
      <c r="C894" s="138">
        <v>3869591</v>
      </c>
      <c r="D894" s="138">
        <v>0</v>
      </c>
    </row>
    <row r="895" spans="2:4">
      <c r="B895" s="104" t="s">
        <v>3150</v>
      </c>
      <c r="C895" s="138">
        <v>3869591</v>
      </c>
      <c r="D895" s="138">
        <v>0</v>
      </c>
    </row>
    <row r="896" spans="2:4">
      <c r="B896" s="102" t="s">
        <v>2787</v>
      </c>
      <c r="C896" s="138">
        <v>4802120</v>
      </c>
      <c r="D896" s="138">
        <v>0</v>
      </c>
    </row>
    <row r="897" spans="2:4">
      <c r="B897" s="104" t="s">
        <v>2196</v>
      </c>
      <c r="C897" s="138">
        <v>4802120</v>
      </c>
      <c r="D897" s="138">
        <v>0</v>
      </c>
    </row>
    <row r="898" spans="2:4">
      <c r="B898" s="102" t="s">
        <v>388</v>
      </c>
      <c r="C898" s="138">
        <v>525172</v>
      </c>
      <c r="D898" s="138">
        <v>0</v>
      </c>
    </row>
    <row r="899" spans="2:4">
      <c r="B899" s="104" t="s">
        <v>728</v>
      </c>
      <c r="C899" s="138">
        <v>525172</v>
      </c>
      <c r="D899" s="138">
        <v>0</v>
      </c>
    </row>
    <row r="900" spans="2:4">
      <c r="B900" s="102" t="s">
        <v>2197</v>
      </c>
      <c r="C900" s="138">
        <v>21904546</v>
      </c>
      <c r="D900" s="138">
        <v>0</v>
      </c>
    </row>
    <row r="901" spans="2:4">
      <c r="B901" s="104" t="s">
        <v>2198</v>
      </c>
      <c r="C901" s="138">
        <v>21904546</v>
      </c>
      <c r="D901" s="138">
        <v>0</v>
      </c>
    </row>
    <row r="902" spans="2:4">
      <c r="B902" s="102" t="s">
        <v>2632</v>
      </c>
      <c r="C902" s="138">
        <v>26992362</v>
      </c>
      <c r="D902" s="138">
        <v>0</v>
      </c>
    </row>
    <row r="903" spans="2:4">
      <c r="B903" s="104" t="s">
        <v>2633</v>
      </c>
      <c r="C903" s="138">
        <v>26992362</v>
      </c>
      <c r="D903" s="138">
        <v>0</v>
      </c>
    </row>
    <row r="904" spans="2:4">
      <c r="B904" s="102" t="s">
        <v>1085</v>
      </c>
      <c r="C904" s="138">
        <v>53038509</v>
      </c>
      <c r="D904" s="138">
        <v>0</v>
      </c>
    </row>
    <row r="905" spans="2:4">
      <c r="B905" s="104" t="s">
        <v>1086</v>
      </c>
      <c r="C905" s="138">
        <v>31695044</v>
      </c>
      <c r="D905" s="138">
        <v>0</v>
      </c>
    </row>
    <row r="906" spans="2:4">
      <c r="B906" s="104" t="s">
        <v>2634</v>
      </c>
      <c r="C906" s="138">
        <v>21343465</v>
      </c>
      <c r="D906" s="138">
        <v>0</v>
      </c>
    </row>
    <row r="907" spans="2:4">
      <c r="B907" s="102" t="s">
        <v>2635</v>
      </c>
      <c r="C907" s="138">
        <v>30640293</v>
      </c>
      <c r="D907" s="138">
        <v>0</v>
      </c>
    </row>
    <row r="908" spans="2:4">
      <c r="B908" s="104" t="s">
        <v>2636</v>
      </c>
      <c r="C908" s="138">
        <v>30640293</v>
      </c>
      <c r="D908" s="138">
        <v>0</v>
      </c>
    </row>
    <row r="909" spans="2:4">
      <c r="B909" s="101" t="s">
        <v>284</v>
      </c>
      <c r="C909" s="139">
        <v>195837464</v>
      </c>
      <c r="D909" s="139">
        <v>7526104</v>
      </c>
    </row>
    <row r="910" spans="2:4">
      <c r="B910" s="102" t="s">
        <v>327</v>
      </c>
      <c r="C910" s="138">
        <v>195837464</v>
      </c>
      <c r="D910" s="138">
        <v>7526104</v>
      </c>
    </row>
    <row r="911" spans="2:4">
      <c r="B911" s="104" t="s">
        <v>2584</v>
      </c>
      <c r="C911" s="138">
        <v>195837464</v>
      </c>
      <c r="D911" s="138">
        <v>7526104</v>
      </c>
    </row>
    <row r="912" spans="2:4">
      <c r="B912" s="103" t="s">
        <v>290</v>
      </c>
      <c r="C912" s="138">
        <v>2061577017</v>
      </c>
      <c r="D912" s="138">
        <v>13688240.32</v>
      </c>
    </row>
    <row r="913" spans="2:4">
      <c r="B913" s="101" t="s">
        <v>281</v>
      </c>
      <c r="C913" s="139">
        <v>1286061628</v>
      </c>
      <c r="D913" s="139">
        <v>3442388</v>
      </c>
    </row>
    <row r="914" spans="2:4">
      <c r="B914" s="102" t="s">
        <v>1235</v>
      </c>
      <c r="C914" s="138">
        <v>11075727</v>
      </c>
      <c r="D914" s="138">
        <v>0</v>
      </c>
    </row>
    <row r="915" spans="2:4">
      <c r="B915" s="104" t="s">
        <v>1236</v>
      </c>
      <c r="C915" s="138">
        <v>11075727</v>
      </c>
      <c r="D915" s="138">
        <v>0</v>
      </c>
    </row>
    <row r="916" spans="2:4">
      <c r="B916" s="102" t="s">
        <v>3151</v>
      </c>
      <c r="C916" s="138">
        <v>480823</v>
      </c>
      <c r="D916" s="138">
        <v>0</v>
      </c>
    </row>
    <row r="917" spans="2:4">
      <c r="B917" s="104" t="s">
        <v>3152</v>
      </c>
      <c r="C917" s="138">
        <v>480823</v>
      </c>
      <c r="D917" s="138">
        <v>0</v>
      </c>
    </row>
    <row r="918" spans="2:4">
      <c r="B918" s="102" t="s">
        <v>2788</v>
      </c>
      <c r="C918" s="138">
        <v>4612045</v>
      </c>
      <c r="D918" s="138">
        <v>0</v>
      </c>
    </row>
    <row r="919" spans="2:4">
      <c r="B919" s="104" t="s">
        <v>1237</v>
      </c>
      <c r="C919" s="138">
        <v>4612045</v>
      </c>
      <c r="D919" s="138">
        <v>0</v>
      </c>
    </row>
    <row r="920" spans="2:4">
      <c r="B920" s="102" t="s">
        <v>389</v>
      </c>
      <c r="C920" s="138">
        <v>228130513</v>
      </c>
      <c r="D920" s="138">
        <v>0</v>
      </c>
    </row>
    <row r="921" spans="2:4">
      <c r="B921" s="104" t="s">
        <v>729</v>
      </c>
      <c r="C921" s="138">
        <v>228130513</v>
      </c>
      <c r="D921" s="138">
        <v>0</v>
      </c>
    </row>
    <row r="922" spans="2:4">
      <c r="B922" s="102" t="s">
        <v>2789</v>
      </c>
      <c r="C922" s="138">
        <v>6582165</v>
      </c>
      <c r="D922" s="138">
        <v>0</v>
      </c>
    </row>
    <row r="923" spans="2:4">
      <c r="B923" s="104" t="s">
        <v>1238</v>
      </c>
      <c r="C923" s="138">
        <v>6582165</v>
      </c>
      <c r="D923" s="138">
        <v>0</v>
      </c>
    </row>
    <row r="924" spans="2:4">
      <c r="B924" s="102" t="s">
        <v>390</v>
      </c>
      <c r="C924" s="138">
        <v>21163727</v>
      </c>
      <c r="D924" s="138">
        <v>0</v>
      </c>
    </row>
    <row r="925" spans="2:4">
      <c r="B925" s="104" t="s">
        <v>730</v>
      </c>
      <c r="C925" s="138">
        <v>21163727</v>
      </c>
      <c r="D925" s="138">
        <v>0</v>
      </c>
    </row>
    <row r="926" spans="2:4">
      <c r="B926" s="102" t="s">
        <v>1239</v>
      </c>
      <c r="C926" s="138">
        <v>4612045</v>
      </c>
      <c r="D926" s="138">
        <v>0</v>
      </c>
    </row>
    <row r="927" spans="2:4">
      <c r="B927" s="104" t="s">
        <v>1240</v>
      </c>
      <c r="C927" s="138">
        <v>4612045</v>
      </c>
      <c r="D927" s="138">
        <v>0</v>
      </c>
    </row>
    <row r="928" spans="2:4">
      <c r="B928" s="102" t="s">
        <v>1241</v>
      </c>
      <c r="C928" s="138">
        <v>6582165</v>
      </c>
      <c r="D928" s="138">
        <v>0</v>
      </c>
    </row>
    <row r="929" spans="2:4">
      <c r="B929" s="104" t="s">
        <v>1242</v>
      </c>
      <c r="C929" s="138">
        <v>6582165</v>
      </c>
      <c r="D929" s="138">
        <v>0</v>
      </c>
    </row>
    <row r="930" spans="2:4">
      <c r="B930" s="102" t="s">
        <v>1243</v>
      </c>
      <c r="C930" s="138">
        <v>6582165</v>
      </c>
      <c r="D930" s="138">
        <v>0</v>
      </c>
    </row>
    <row r="931" spans="2:4">
      <c r="B931" s="104" t="s">
        <v>1244</v>
      </c>
      <c r="C931" s="138">
        <v>6582165</v>
      </c>
      <c r="D931" s="138">
        <v>0</v>
      </c>
    </row>
    <row r="932" spans="2:4">
      <c r="B932" s="102" t="s">
        <v>1245</v>
      </c>
      <c r="C932" s="138">
        <v>11075727</v>
      </c>
      <c r="D932" s="138">
        <v>0</v>
      </c>
    </row>
    <row r="933" spans="2:4">
      <c r="B933" s="104" t="s">
        <v>1246</v>
      </c>
      <c r="C933" s="138">
        <v>11075727</v>
      </c>
      <c r="D933" s="138">
        <v>0</v>
      </c>
    </row>
    <row r="934" spans="2:4">
      <c r="B934" s="102" t="s">
        <v>1247</v>
      </c>
      <c r="C934" s="138">
        <v>4612045</v>
      </c>
      <c r="D934" s="138">
        <v>0</v>
      </c>
    </row>
    <row r="935" spans="2:4">
      <c r="B935" s="104" t="s">
        <v>1248</v>
      </c>
      <c r="C935" s="138">
        <v>4612045</v>
      </c>
      <c r="D935" s="138">
        <v>0</v>
      </c>
    </row>
    <row r="936" spans="2:4">
      <c r="B936" s="102" t="s">
        <v>1249</v>
      </c>
      <c r="C936" s="138">
        <v>11075727</v>
      </c>
      <c r="D936" s="138">
        <v>0</v>
      </c>
    </row>
    <row r="937" spans="2:4">
      <c r="B937" s="104" t="s">
        <v>1250</v>
      </c>
      <c r="C937" s="138">
        <v>11075727</v>
      </c>
      <c r="D937" s="138">
        <v>0</v>
      </c>
    </row>
    <row r="938" spans="2:4">
      <c r="B938" s="102" t="s">
        <v>1251</v>
      </c>
      <c r="C938" s="138">
        <v>4612045</v>
      </c>
      <c r="D938" s="138">
        <v>0</v>
      </c>
    </row>
    <row r="939" spans="2:4">
      <c r="B939" s="104" t="s">
        <v>1252</v>
      </c>
      <c r="C939" s="138">
        <v>4612045</v>
      </c>
      <c r="D939" s="138">
        <v>0</v>
      </c>
    </row>
    <row r="940" spans="2:4">
      <c r="B940" s="102" t="s">
        <v>2790</v>
      </c>
      <c r="C940" s="138">
        <v>11075727</v>
      </c>
      <c r="D940" s="138">
        <v>0</v>
      </c>
    </row>
    <row r="941" spans="2:4">
      <c r="B941" s="104" t="s">
        <v>1253</v>
      </c>
      <c r="C941" s="138">
        <v>11075727</v>
      </c>
      <c r="D941" s="138">
        <v>0</v>
      </c>
    </row>
    <row r="942" spans="2:4">
      <c r="B942" s="102" t="s">
        <v>391</v>
      </c>
      <c r="C942" s="138">
        <v>6823495</v>
      </c>
      <c r="D942" s="138">
        <v>0</v>
      </c>
    </row>
    <row r="943" spans="2:4">
      <c r="B943" s="104" t="s">
        <v>731</v>
      </c>
      <c r="C943" s="138">
        <v>6823495</v>
      </c>
      <c r="D943" s="138">
        <v>0</v>
      </c>
    </row>
    <row r="944" spans="2:4">
      <c r="B944" s="102" t="s">
        <v>3153</v>
      </c>
      <c r="C944" s="138">
        <v>68639623</v>
      </c>
      <c r="D944" s="138">
        <v>0</v>
      </c>
    </row>
    <row r="945" spans="2:4">
      <c r="B945" s="104" t="s">
        <v>3154</v>
      </c>
      <c r="C945" s="138">
        <v>68639623</v>
      </c>
      <c r="D945" s="138">
        <v>0</v>
      </c>
    </row>
    <row r="946" spans="2:4">
      <c r="B946" s="102" t="s">
        <v>2791</v>
      </c>
      <c r="C946" s="138">
        <v>4612045</v>
      </c>
      <c r="D946" s="138">
        <v>0</v>
      </c>
    </row>
    <row r="947" spans="2:4">
      <c r="B947" s="104" t="s">
        <v>1254</v>
      </c>
      <c r="C947" s="138">
        <v>4612045</v>
      </c>
      <c r="D947" s="138">
        <v>0</v>
      </c>
    </row>
    <row r="948" spans="2:4">
      <c r="B948" s="102" t="s">
        <v>392</v>
      </c>
      <c r="C948" s="138">
        <v>54003322</v>
      </c>
      <c r="D948" s="138">
        <v>0</v>
      </c>
    </row>
    <row r="949" spans="2:4">
      <c r="B949" s="104" t="s">
        <v>732</v>
      </c>
      <c r="C949" s="138">
        <v>54003322</v>
      </c>
      <c r="D949" s="138">
        <v>0</v>
      </c>
    </row>
    <row r="950" spans="2:4">
      <c r="B950" s="102" t="s">
        <v>3155</v>
      </c>
      <c r="C950" s="138">
        <v>111096393</v>
      </c>
      <c r="D950" s="138">
        <v>0</v>
      </c>
    </row>
    <row r="951" spans="2:4">
      <c r="B951" s="104" t="s">
        <v>3156</v>
      </c>
      <c r="C951" s="138">
        <v>111096393</v>
      </c>
      <c r="D951" s="138">
        <v>0</v>
      </c>
    </row>
    <row r="952" spans="2:4">
      <c r="B952" s="102" t="s">
        <v>1255</v>
      </c>
      <c r="C952" s="138">
        <v>4612045</v>
      </c>
      <c r="D952" s="138">
        <v>0</v>
      </c>
    </row>
    <row r="953" spans="2:4">
      <c r="B953" s="104" t="s">
        <v>1256</v>
      </c>
      <c r="C953" s="138">
        <v>4612045</v>
      </c>
      <c r="D953" s="138">
        <v>0</v>
      </c>
    </row>
    <row r="954" spans="2:4">
      <c r="B954" s="102" t="s">
        <v>1257</v>
      </c>
      <c r="C954" s="138">
        <v>6582165</v>
      </c>
      <c r="D954" s="138">
        <v>0</v>
      </c>
    </row>
    <row r="955" spans="2:4">
      <c r="B955" s="104" t="s">
        <v>1258</v>
      </c>
      <c r="C955" s="138">
        <v>6582165</v>
      </c>
      <c r="D955" s="138">
        <v>0</v>
      </c>
    </row>
    <row r="956" spans="2:4">
      <c r="B956" s="102" t="s">
        <v>3157</v>
      </c>
      <c r="C956" s="138">
        <v>147950694</v>
      </c>
      <c r="D956" s="138">
        <v>0</v>
      </c>
    </row>
    <row r="957" spans="2:4">
      <c r="B957" s="104" t="s">
        <v>3158</v>
      </c>
      <c r="C957" s="138">
        <v>147950694</v>
      </c>
      <c r="D957" s="138">
        <v>0</v>
      </c>
    </row>
    <row r="958" spans="2:4">
      <c r="B958" s="102" t="s">
        <v>1259</v>
      </c>
      <c r="C958" s="138">
        <v>6582165</v>
      </c>
      <c r="D958" s="138">
        <v>0</v>
      </c>
    </row>
    <row r="959" spans="2:4">
      <c r="B959" s="104" t="s">
        <v>1260</v>
      </c>
      <c r="C959" s="138">
        <v>6582165</v>
      </c>
      <c r="D959" s="138">
        <v>0</v>
      </c>
    </row>
    <row r="960" spans="2:4">
      <c r="B960" s="102" t="s">
        <v>393</v>
      </c>
      <c r="C960" s="138">
        <v>6840088</v>
      </c>
      <c r="D960" s="138">
        <v>0</v>
      </c>
    </row>
    <row r="961" spans="2:4">
      <c r="B961" s="104" t="s">
        <v>733</v>
      </c>
      <c r="C961" s="138">
        <v>6840088</v>
      </c>
      <c r="D961" s="138">
        <v>0</v>
      </c>
    </row>
    <row r="962" spans="2:4">
      <c r="B962" s="102" t="s">
        <v>394</v>
      </c>
      <c r="C962" s="138">
        <v>5577562</v>
      </c>
      <c r="D962" s="138">
        <v>0</v>
      </c>
    </row>
    <row r="963" spans="2:4">
      <c r="B963" s="104" t="s">
        <v>734</v>
      </c>
      <c r="C963" s="138">
        <v>5577562</v>
      </c>
      <c r="D963" s="138">
        <v>0</v>
      </c>
    </row>
    <row r="964" spans="2:4">
      <c r="B964" s="102" t="s">
        <v>395</v>
      </c>
      <c r="C964" s="138">
        <v>8256874</v>
      </c>
      <c r="D964" s="138">
        <v>0</v>
      </c>
    </row>
    <row r="965" spans="2:4">
      <c r="B965" s="104" t="s">
        <v>735</v>
      </c>
      <c r="C965" s="138">
        <v>8256874</v>
      </c>
      <c r="D965" s="138">
        <v>0</v>
      </c>
    </row>
    <row r="966" spans="2:4">
      <c r="B966" s="102" t="s">
        <v>396</v>
      </c>
      <c r="C966" s="138">
        <v>100617707</v>
      </c>
      <c r="D966" s="138">
        <v>0</v>
      </c>
    </row>
    <row r="967" spans="2:4">
      <c r="B967" s="104" t="s">
        <v>736</v>
      </c>
      <c r="C967" s="138">
        <v>100617707</v>
      </c>
      <c r="D967" s="138">
        <v>0</v>
      </c>
    </row>
    <row r="968" spans="2:4">
      <c r="B968" s="102" t="s">
        <v>1921</v>
      </c>
      <c r="C968" s="138">
        <v>13620359</v>
      </c>
      <c r="D968" s="138">
        <v>0</v>
      </c>
    </row>
    <row r="969" spans="2:4">
      <c r="B969" s="104" t="s">
        <v>1922</v>
      </c>
      <c r="C969" s="138">
        <v>13620359</v>
      </c>
      <c r="D969" s="138">
        <v>0</v>
      </c>
    </row>
    <row r="970" spans="2:4">
      <c r="B970" s="102" t="s">
        <v>1063</v>
      </c>
      <c r="C970" s="138">
        <v>3442388</v>
      </c>
      <c r="D970" s="138">
        <v>3442388</v>
      </c>
    </row>
    <row r="971" spans="2:4">
      <c r="B971" s="104" t="s">
        <v>1064</v>
      </c>
      <c r="C971" s="138">
        <v>3442388</v>
      </c>
      <c r="D971" s="138">
        <v>3442388</v>
      </c>
    </row>
    <row r="972" spans="2:4">
      <c r="B972" s="102" t="s">
        <v>3159</v>
      </c>
      <c r="C972" s="138">
        <v>9285713</v>
      </c>
      <c r="D972" s="138">
        <v>0</v>
      </c>
    </row>
    <row r="973" spans="2:4">
      <c r="B973" s="104" t="s">
        <v>3160</v>
      </c>
      <c r="C973" s="138">
        <v>9285713</v>
      </c>
      <c r="D973" s="138">
        <v>0</v>
      </c>
    </row>
    <row r="974" spans="2:4">
      <c r="B974" s="102" t="s">
        <v>3161</v>
      </c>
      <c r="C974" s="138">
        <v>13525467</v>
      </c>
      <c r="D974" s="138">
        <v>0</v>
      </c>
    </row>
    <row r="975" spans="2:4">
      <c r="B975" s="104" t="s">
        <v>3162</v>
      </c>
      <c r="C975" s="138">
        <v>13525467</v>
      </c>
      <c r="D975" s="138">
        <v>0</v>
      </c>
    </row>
    <row r="976" spans="2:4">
      <c r="B976" s="102" t="s">
        <v>397</v>
      </c>
      <c r="C976" s="138">
        <v>17396640</v>
      </c>
      <c r="D976" s="138">
        <v>0</v>
      </c>
    </row>
    <row r="977" spans="2:4">
      <c r="B977" s="104" t="s">
        <v>737</v>
      </c>
      <c r="C977" s="138">
        <v>17396640</v>
      </c>
      <c r="D977" s="138">
        <v>0</v>
      </c>
    </row>
    <row r="978" spans="2:4">
      <c r="B978" s="102" t="s">
        <v>398</v>
      </c>
      <c r="C978" s="138">
        <v>45000000</v>
      </c>
      <c r="D978" s="138">
        <v>0</v>
      </c>
    </row>
    <row r="979" spans="2:4">
      <c r="B979" s="104" t="s">
        <v>738</v>
      </c>
      <c r="C979" s="138">
        <v>45000000</v>
      </c>
      <c r="D979" s="138">
        <v>0</v>
      </c>
    </row>
    <row r="980" spans="2:4">
      <c r="B980" s="102" t="s">
        <v>2792</v>
      </c>
      <c r="C980" s="138">
        <v>59146045</v>
      </c>
      <c r="D980" s="138">
        <v>0</v>
      </c>
    </row>
    <row r="981" spans="2:4">
      <c r="B981" s="104" t="s">
        <v>739</v>
      </c>
      <c r="C981" s="138">
        <v>59146045</v>
      </c>
      <c r="D981" s="138">
        <v>0</v>
      </c>
    </row>
    <row r="982" spans="2:4">
      <c r="B982" s="102" t="s">
        <v>3163</v>
      </c>
      <c r="C982" s="138">
        <v>16622897</v>
      </c>
      <c r="D982" s="138">
        <v>0</v>
      </c>
    </row>
    <row r="983" spans="2:4">
      <c r="B983" s="104" t="s">
        <v>3164</v>
      </c>
      <c r="C983" s="138">
        <v>16622897</v>
      </c>
      <c r="D983" s="138">
        <v>0</v>
      </c>
    </row>
    <row r="984" spans="2:4">
      <c r="B984" s="102" t="s">
        <v>3165</v>
      </c>
      <c r="C984" s="138">
        <v>5106354</v>
      </c>
      <c r="D984" s="138">
        <v>0</v>
      </c>
    </row>
    <row r="985" spans="2:4">
      <c r="B985" s="104" t="s">
        <v>3166</v>
      </c>
      <c r="C985" s="138">
        <v>5106354</v>
      </c>
      <c r="D985" s="138">
        <v>0</v>
      </c>
    </row>
    <row r="986" spans="2:4">
      <c r="B986" s="102" t="s">
        <v>2637</v>
      </c>
      <c r="C986" s="138">
        <v>24359264</v>
      </c>
      <c r="D986" s="138">
        <v>0</v>
      </c>
    </row>
    <row r="987" spans="2:4">
      <c r="B987" s="104" t="s">
        <v>2638</v>
      </c>
      <c r="C987" s="138">
        <v>24359264</v>
      </c>
      <c r="D987" s="138">
        <v>0</v>
      </c>
    </row>
    <row r="988" spans="2:4">
      <c r="B988" s="102" t="s">
        <v>1923</v>
      </c>
      <c r="C988" s="138">
        <v>11836969</v>
      </c>
      <c r="D988" s="138">
        <v>0</v>
      </c>
    </row>
    <row r="989" spans="2:4">
      <c r="B989" s="104" t="s">
        <v>1924</v>
      </c>
      <c r="C989" s="138">
        <v>11836969</v>
      </c>
      <c r="D989" s="138">
        <v>0</v>
      </c>
    </row>
    <row r="990" spans="2:4">
      <c r="B990" s="102" t="s">
        <v>3167</v>
      </c>
      <c r="C990" s="138">
        <v>3547813</v>
      </c>
      <c r="D990" s="138">
        <v>0</v>
      </c>
    </row>
    <row r="991" spans="2:4">
      <c r="B991" s="104" t="s">
        <v>3168</v>
      </c>
      <c r="C991" s="138">
        <v>3547813</v>
      </c>
      <c r="D991" s="138">
        <v>0</v>
      </c>
    </row>
    <row r="992" spans="2:4">
      <c r="B992" s="102" t="s">
        <v>3169</v>
      </c>
      <c r="C992" s="138">
        <v>3421871</v>
      </c>
      <c r="D992" s="138">
        <v>0</v>
      </c>
    </row>
    <row r="993" spans="2:4">
      <c r="B993" s="104" t="s">
        <v>3170</v>
      </c>
      <c r="C993" s="138">
        <v>3421871</v>
      </c>
      <c r="D993" s="138">
        <v>0</v>
      </c>
    </row>
    <row r="994" spans="2:4">
      <c r="B994" s="102" t="s">
        <v>3171</v>
      </c>
      <c r="C994" s="138">
        <v>5149582</v>
      </c>
      <c r="D994" s="138">
        <v>0</v>
      </c>
    </row>
    <row r="995" spans="2:4">
      <c r="B995" s="104" t="s">
        <v>3172</v>
      </c>
      <c r="C995" s="138">
        <v>5149582</v>
      </c>
      <c r="D995" s="138">
        <v>0</v>
      </c>
    </row>
    <row r="996" spans="2:4">
      <c r="B996" s="102" t="s">
        <v>3173</v>
      </c>
      <c r="C996" s="138">
        <v>3426951</v>
      </c>
      <c r="D996" s="138">
        <v>0</v>
      </c>
    </row>
    <row r="997" spans="2:4">
      <c r="B997" s="104" t="s">
        <v>3174</v>
      </c>
      <c r="C997" s="138">
        <v>3426951</v>
      </c>
      <c r="D997" s="138">
        <v>0</v>
      </c>
    </row>
    <row r="998" spans="2:4">
      <c r="B998" s="102" t="s">
        <v>3175</v>
      </c>
      <c r="C998" s="138">
        <v>3785712</v>
      </c>
      <c r="D998" s="138">
        <v>0</v>
      </c>
    </row>
    <row r="999" spans="2:4">
      <c r="B999" s="104" t="s">
        <v>3176</v>
      </c>
      <c r="C999" s="138">
        <v>3785712</v>
      </c>
      <c r="D999" s="138">
        <v>0</v>
      </c>
    </row>
    <row r="1000" spans="2:4">
      <c r="B1000" s="102" t="s">
        <v>399</v>
      </c>
      <c r="C1000" s="138">
        <v>167601811</v>
      </c>
      <c r="D1000" s="138">
        <v>0</v>
      </c>
    </row>
    <row r="1001" spans="2:4">
      <c r="B1001" s="104" t="s">
        <v>740</v>
      </c>
      <c r="C1001" s="138">
        <v>167601811</v>
      </c>
      <c r="D1001" s="138">
        <v>0</v>
      </c>
    </row>
    <row r="1002" spans="2:4">
      <c r="B1002" s="102" t="s">
        <v>3177</v>
      </c>
      <c r="C1002" s="138">
        <v>3223730</v>
      </c>
      <c r="D1002" s="138">
        <v>0</v>
      </c>
    </row>
    <row r="1003" spans="2:4">
      <c r="B1003" s="104" t="s">
        <v>3178</v>
      </c>
      <c r="C1003" s="138">
        <v>3223730</v>
      </c>
      <c r="D1003" s="138">
        <v>0</v>
      </c>
    </row>
    <row r="1004" spans="2:4">
      <c r="B1004" s="102" t="s">
        <v>3179</v>
      </c>
      <c r="C1004" s="138">
        <v>3422679</v>
      </c>
      <c r="D1004" s="138">
        <v>0</v>
      </c>
    </row>
    <row r="1005" spans="2:4">
      <c r="B1005" s="104" t="s">
        <v>3180</v>
      </c>
      <c r="C1005" s="138">
        <v>3422679</v>
      </c>
      <c r="D1005" s="138">
        <v>0</v>
      </c>
    </row>
    <row r="1006" spans="2:4">
      <c r="B1006" s="102" t="s">
        <v>3181</v>
      </c>
      <c r="C1006" s="138">
        <v>5455487</v>
      </c>
      <c r="D1006" s="138">
        <v>0</v>
      </c>
    </row>
    <row r="1007" spans="2:4">
      <c r="B1007" s="104" t="s">
        <v>3182</v>
      </c>
      <c r="C1007" s="138">
        <v>5455487</v>
      </c>
      <c r="D1007" s="138">
        <v>0</v>
      </c>
    </row>
    <row r="1008" spans="2:4">
      <c r="B1008" s="102" t="s">
        <v>3183</v>
      </c>
      <c r="C1008" s="138">
        <v>3217072</v>
      </c>
      <c r="D1008" s="138">
        <v>0</v>
      </c>
    </row>
    <row r="1009" spans="2:4">
      <c r="B1009" s="104" t="s">
        <v>3184</v>
      </c>
      <c r="C1009" s="138">
        <v>3217072</v>
      </c>
      <c r="D1009" s="138">
        <v>0</v>
      </c>
    </row>
    <row r="1010" spans="2:4">
      <c r="B1010" s="101" t="s">
        <v>283</v>
      </c>
      <c r="C1010" s="139">
        <v>378431625</v>
      </c>
      <c r="D1010" s="139">
        <v>10245852.32</v>
      </c>
    </row>
    <row r="1011" spans="2:4">
      <c r="B1011" s="102" t="s">
        <v>3185</v>
      </c>
      <c r="C1011" s="138">
        <v>4883853</v>
      </c>
      <c r="D1011" s="138">
        <v>0</v>
      </c>
    </row>
    <row r="1012" spans="2:4">
      <c r="B1012" s="104" t="s">
        <v>2549</v>
      </c>
      <c r="C1012" s="138">
        <v>4883853</v>
      </c>
      <c r="D1012" s="138">
        <v>0</v>
      </c>
    </row>
    <row r="1013" spans="2:4">
      <c r="B1013" s="102" t="s">
        <v>2793</v>
      </c>
      <c r="C1013" s="138">
        <v>143202536</v>
      </c>
      <c r="D1013" s="138">
        <v>0</v>
      </c>
    </row>
    <row r="1014" spans="2:4">
      <c r="B1014" s="104" t="s">
        <v>2558</v>
      </c>
      <c r="C1014" s="138">
        <v>143202536</v>
      </c>
      <c r="D1014" s="138">
        <v>0</v>
      </c>
    </row>
    <row r="1015" spans="2:4">
      <c r="B1015" s="102" t="s">
        <v>2794</v>
      </c>
      <c r="C1015" s="138">
        <v>61582931</v>
      </c>
      <c r="D1015" s="138">
        <v>0</v>
      </c>
    </row>
    <row r="1016" spans="2:4">
      <c r="B1016" s="104" t="s">
        <v>2559</v>
      </c>
      <c r="C1016" s="138">
        <v>61582931</v>
      </c>
      <c r="D1016" s="138">
        <v>0</v>
      </c>
    </row>
    <row r="1017" spans="2:4">
      <c r="B1017" s="102" t="s">
        <v>2570</v>
      </c>
      <c r="C1017" s="138">
        <v>126404907</v>
      </c>
      <c r="D1017" s="138">
        <v>0</v>
      </c>
    </row>
    <row r="1018" spans="2:4">
      <c r="B1018" s="104" t="s">
        <v>2571</v>
      </c>
      <c r="C1018" s="138">
        <v>126404907</v>
      </c>
      <c r="D1018" s="138">
        <v>0</v>
      </c>
    </row>
    <row r="1019" spans="2:4">
      <c r="B1019" s="102" t="s">
        <v>2795</v>
      </c>
      <c r="C1019" s="138">
        <v>42357398</v>
      </c>
      <c r="D1019" s="138">
        <v>10245852.32</v>
      </c>
    </row>
    <row r="1020" spans="2:4">
      <c r="B1020" s="104" t="s">
        <v>2575</v>
      </c>
      <c r="C1020" s="138">
        <v>42357398</v>
      </c>
      <c r="D1020" s="138">
        <v>10245852.32</v>
      </c>
    </row>
    <row r="1021" spans="2:4">
      <c r="B1021" s="101" t="s">
        <v>298</v>
      </c>
      <c r="C1021" s="139">
        <v>397083764</v>
      </c>
      <c r="D1021" s="139">
        <v>0</v>
      </c>
    </row>
    <row r="1022" spans="2:4">
      <c r="B1022" s="102" t="s">
        <v>3186</v>
      </c>
      <c r="C1022" s="138">
        <v>175445213</v>
      </c>
      <c r="D1022" s="138">
        <v>0</v>
      </c>
    </row>
    <row r="1023" spans="2:4">
      <c r="B1023" s="104" t="s">
        <v>3187</v>
      </c>
      <c r="C1023" s="138">
        <v>175445213</v>
      </c>
      <c r="D1023" s="138">
        <v>0</v>
      </c>
    </row>
    <row r="1024" spans="2:4">
      <c r="B1024" s="102" t="s">
        <v>3065</v>
      </c>
      <c r="C1024" s="138">
        <v>221638551</v>
      </c>
      <c r="D1024" s="138">
        <v>0</v>
      </c>
    </row>
    <row r="1025" spans="2:4">
      <c r="B1025" s="104" t="s">
        <v>3066</v>
      </c>
      <c r="C1025" s="138">
        <v>221638551</v>
      </c>
      <c r="D1025" s="138">
        <v>0</v>
      </c>
    </row>
    <row r="1026" spans="2:4">
      <c r="B1026" s="103" t="s">
        <v>400</v>
      </c>
      <c r="C1026" s="138">
        <v>470308979</v>
      </c>
      <c r="D1026" s="138">
        <v>32967079.620000001</v>
      </c>
    </row>
    <row r="1027" spans="2:4">
      <c r="B1027" s="101" t="s">
        <v>281</v>
      </c>
      <c r="C1027" s="139">
        <v>446158646</v>
      </c>
      <c r="D1027" s="139">
        <v>32967079.620000001</v>
      </c>
    </row>
    <row r="1028" spans="2:4">
      <c r="B1028" s="102" t="s">
        <v>401</v>
      </c>
      <c r="C1028" s="138">
        <v>28137267</v>
      </c>
      <c r="D1028" s="138">
        <v>0</v>
      </c>
    </row>
    <row r="1029" spans="2:4">
      <c r="B1029" s="104" t="s">
        <v>741</v>
      </c>
      <c r="C1029" s="138">
        <v>28137267</v>
      </c>
      <c r="D1029" s="138">
        <v>0</v>
      </c>
    </row>
    <row r="1030" spans="2:4">
      <c r="B1030" s="102" t="s">
        <v>1261</v>
      </c>
      <c r="C1030" s="138">
        <v>4544666</v>
      </c>
      <c r="D1030" s="138">
        <v>0</v>
      </c>
    </row>
    <row r="1031" spans="2:4">
      <c r="B1031" s="104" t="s">
        <v>1262</v>
      </c>
      <c r="C1031" s="138">
        <v>4544666</v>
      </c>
      <c r="D1031" s="138">
        <v>0</v>
      </c>
    </row>
    <row r="1032" spans="2:4">
      <c r="B1032" s="102" t="s">
        <v>1263</v>
      </c>
      <c r="C1032" s="138">
        <v>6486005</v>
      </c>
      <c r="D1032" s="138">
        <v>0</v>
      </c>
    </row>
    <row r="1033" spans="2:4">
      <c r="B1033" s="104" t="s">
        <v>1264</v>
      </c>
      <c r="C1033" s="138">
        <v>6486005</v>
      </c>
      <c r="D1033" s="138">
        <v>0</v>
      </c>
    </row>
    <row r="1034" spans="2:4">
      <c r="B1034" s="102" t="s">
        <v>1265</v>
      </c>
      <c r="C1034" s="138">
        <v>12178045</v>
      </c>
      <c r="D1034" s="138">
        <v>0</v>
      </c>
    </row>
    <row r="1035" spans="2:4">
      <c r="B1035" s="104" t="s">
        <v>1266</v>
      </c>
      <c r="C1035" s="138">
        <v>12178045</v>
      </c>
      <c r="D1035" s="138">
        <v>0</v>
      </c>
    </row>
    <row r="1036" spans="2:4">
      <c r="B1036" s="102" t="s">
        <v>2796</v>
      </c>
      <c r="C1036" s="138">
        <v>4544666</v>
      </c>
      <c r="D1036" s="138">
        <v>0</v>
      </c>
    </row>
    <row r="1037" spans="2:4">
      <c r="B1037" s="104" t="s">
        <v>1267</v>
      </c>
      <c r="C1037" s="138">
        <v>4544666</v>
      </c>
      <c r="D1037" s="138">
        <v>0</v>
      </c>
    </row>
    <row r="1038" spans="2:4">
      <c r="B1038" s="102" t="s">
        <v>1268</v>
      </c>
      <c r="C1038" s="138">
        <v>10913919</v>
      </c>
      <c r="D1038" s="138">
        <v>0</v>
      </c>
    </row>
    <row r="1039" spans="2:4">
      <c r="B1039" s="104" t="s">
        <v>1269</v>
      </c>
      <c r="C1039" s="138">
        <v>10913919</v>
      </c>
      <c r="D1039" s="138">
        <v>0</v>
      </c>
    </row>
    <row r="1040" spans="2:4">
      <c r="B1040" s="102" t="s">
        <v>402</v>
      </c>
      <c r="C1040" s="138">
        <v>124911279</v>
      </c>
      <c r="D1040" s="138">
        <v>25482924.370000001</v>
      </c>
    </row>
    <row r="1041" spans="2:4">
      <c r="B1041" s="104" t="s">
        <v>742</v>
      </c>
      <c r="C1041" s="138">
        <v>124911279</v>
      </c>
      <c r="D1041" s="138">
        <v>25482924.370000001</v>
      </c>
    </row>
    <row r="1042" spans="2:4">
      <c r="B1042" s="102" t="s">
        <v>1538</v>
      </c>
      <c r="C1042" s="138">
        <v>4735132</v>
      </c>
      <c r="D1042" s="138">
        <v>0</v>
      </c>
    </row>
    <row r="1043" spans="2:4">
      <c r="B1043" s="104" t="s">
        <v>1539</v>
      </c>
      <c r="C1043" s="138">
        <v>4735132</v>
      </c>
      <c r="D1043" s="138">
        <v>0</v>
      </c>
    </row>
    <row r="1044" spans="2:4">
      <c r="B1044" s="102" t="s">
        <v>1540</v>
      </c>
      <c r="C1044" s="138">
        <v>6683666</v>
      </c>
      <c r="D1044" s="138">
        <v>0</v>
      </c>
    </row>
    <row r="1045" spans="2:4">
      <c r="B1045" s="104" t="s">
        <v>1541</v>
      </c>
      <c r="C1045" s="138">
        <v>6683666</v>
      </c>
      <c r="D1045" s="138">
        <v>0</v>
      </c>
    </row>
    <row r="1046" spans="2:4">
      <c r="B1046" s="102" t="s">
        <v>1542</v>
      </c>
      <c r="C1046" s="138">
        <v>6683666</v>
      </c>
      <c r="D1046" s="138">
        <v>0</v>
      </c>
    </row>
    <row r="1047" spans="2:4">
      <c r="B1047" s="104" t="s">
        <v>1543</v>
      </c>
      <c r="C1047" s="138">
        <v>6683666</v>
      </c>
      <c r="D1047" s="138">
        <v>0</v>
      </c>
    </row>
    <row r="1048" spans="2:4">
      <c r="B1048" s="102" t="s">
        <v>1544</v>
      </c>
      <c r="C1048" s="138">
        <v>11127992</v>
      </c>
      <c r="D1048" s="138">
        <v>0</v>
      </c>
    </row>
    <row r="1049" spans="2:4">
      <c r="B1049" s="104" t="s">
        <v>1545</v>
      </c>
      <c r="C1049" s="138">
        <v>11127992</v>
      </c>
      <c r="D1049" s="138">
        <v>0</v>
      </c>
    </row>
    <row r="1050" spans="2:4">
      <c r="B1050" s="102" t="s">
        <v>1546</v>
      </c>
      <c r="C1050" s="138">
        <v>6683666</v>
      </c>
      <c r="D1050" s="138">
        <v>0</v>
      </c>
    </row>
    <row r="1051" spans="2:4">
      <c r="B1051" s="104" t="s">
        <v>1547</v>
      </c>
      <c r="C1051" s="138">
        <v>6683666</v>
      </c>
      <c r="D1051" s="138">
        <v>0</v>
      </c>
    </row>
    <row r="1052" spans="2:4">
      <c r="B1052" s="102" t="s">
        <v>2797</v>
      </c>
      <c r="C1052" s="138">
        <v>11087637</v>
      </c>
      <c r="D1052" s="138">
        <v>2494718.42</v>
      </c>
    </row>
    <row r="1053" spans="2:4">
      <c r="B1053" s="104" t="s">
        <v>1548</v>
      </c>
      <c r="C1053" s="138">
        <v>11087637</v>
      </c>
      <c r="D1053" s="138">
        <v>2494718.42</v>
      </c>
    </row>
    <row r="1054" spans="2:4">
      <c r="B1054" s="102" t="s">
        <v>2798</v>
      </c>
      <c r="C1054" s="138">
        <v>10000000</v>
      </c>
      <c r="D1054" s="138">
        <v>0</v>
      </c>
    </row>
    <row r="1055" spans="2:4">
      <c r="B1055" s="104" t="s">
        <v>743</v>
      </c>
      <c r="C1055" s="138">
        <v>10000000</v>
      </c>
      <c r="D1055" s="138">
        <v>0</v>
      </c>
    </row>
    <row r="1056" spans="2:4">
      <c r="B1056" s="102" t="s">
        <v>1549</v>
      </c>
      <c r="C1056" s="138">
        <v>11087637</v>
      </c>
      <c r="D1056" s="138">
        <v>2494718.42</v>
      </c>
    </row>
    <row r="1057" spans="2:4">
      <c r="B1057" s="104" t="s">
        <v>1550</v>
      </c>
      <c r="C1057" s="138">
        <v>11087637</v>
      </c>
      <c r="D1057" s="138">
        <v>2494718.42</v>
      </c>
    </row>
    <row r="1058" spans="2:4">
      <c r="B1058" s="102" t="s">
        <v>1551</v>
      </c>
      <c r="C1058" s="138">
        <v>11087637</v>
      </c>
      <c r="D1058" s="138">
        <v>2494718.41</v>
      </c>
    </row>
    <row r="1059" spans="2:4">
      <c r="B1059" s="104" t="s">
        <v>1552</v>
      </c>
      <c r="C1059" s="138">
        <v>11087637</v>
      </c>
      <c r="D1059" s="138">
        <v>2494718.41</v>
      </c>
    </row>
    <row r="1060" spans="2:4">
      <c r="B1060" s="102" t="s">
        <v>403</v>
      </c>
      <c r="C1060" s="138">
        <v>39318264</v>
      </c>
      <c r="D1060" s="138">
        <v>0</v>
      </c>
    </row>
    <row r="1061" spans="2:4">
      <c r="B1061" s="104" t="s">
        <v>744</v>
      </c>
      <c r="C1061" s="138">
        <v>39318264</v>
      </c>
      <c r="D1061" s="138">
        <v>0</v>
      </c>
    </row>
    <row r="1062" spans="2:4">
      <c r="B1062" s="102" t="s">
        <v>404</v>
      </c>
      <c r="C1062" s="138">
        <v>35420433</v>
      </c>
      <c r="D1062" s="138">
        <v>0</v>
      </c>
    </row>
    <row r="1063" spans="2:4">
      <c r="B1063" s="104" t="s">
        <v>745</v>
      </c>
      <c r="C1063" s="138">
        <v>35420433</v>
      </c>
      <c r="D1063" s="138">
        <v>0</v>
      </c>
    </row>
    <row r="1064" spans="2:4">
      <c r="B1064" s="102" t="s">
        <v>3188</v>
      </c>
      <c r="C1064" s="138">
        <v>2435924</v>
      </c>
      <c r="D1064" s="138">
        <v>0</v>
      </c>
    </row>
    <row r="1065" spans="2:4">
      <c r="B1065" s="104" t="s">
        <v>3189</v>
      </c>
      <c r="C1065" s="138">
        <v>2435924</v>
      </c>
      <c r="D1065" s="138">
        <v>0</v>
      </c>
    </row>
    <row r="1066" spans="2:4">
      <c r="B1066" s="102" t="s">
        <v>1087</v>
      </c>
      <c r="C1066" s="138">
        <v>62810448</v>
      </c>
      <c r="D1066" s="138">
        <v>0</v>
      </c>
    </row>
    <row r="1067" spans="2:4">
      <c r="B1067" s="104" t="s">
        <v>1088</v>
      </c>
      <c r="C1067" s="138">
        <v>62810448</v>
      </c>
      <c r="D1067" s="138">
        <v>0</v>
      </c>
    </row>
    <row r="1068" spans="2:4">
      <c r="B1068" s="102" t="s">
        <v>2639</v>
      </c>
      <c r="C1068" s="138">
        <v>9203989</v>
      </c>
      <c r="D1068" s="138">
        <v>0</v>
      </c>
    </row>
    <row r="1069" spans="2:4">
      <c r="B1069" s="104" t="s">
        <v>2640</v>
      </c>
      <c r="C1069" s="138">
        <v>9203989</v>
      </c>
      <c r="D1069" s="138">
        <v>0</v>
      </c>
    </row>
    <row r="1070" spans="2:4">
      <c r="B1070" s="102" t="s">
        <v>2641</v>
      </c>
      <c r="C1070" s="138">
        <v>14759925</v>
      </c>
      <c r="D1070" s="138">
        <v>0</v>
      </c>
    </row>
    <row r="1071" spans="2:4">
      <c r="B1071" s="104" t="s">
        <v>2642</v>
      </c>
      <c r="C1071" s="138">
        <v>14759925</v>
      </c>
      <c r="D1071" s="138">
        <v>0</v>
      </c>
    </row>
    <row r="1072" spans="2:4">
      <c r="B1072" s="102" t="s">
        <v>3190</v>
      </c>
      <c r="C1072" s="138">
        <v>2624537</v>
      </c>
      <c r="D1072" s="138">
        <v>0</v>
      </c>
    </row>
    <row r="1073" spans="2:4">
      <c r="B1073" s="104" t="s">
        <v>3191</v>
      </c>
      <c r="C1073" s="138">
        <v>2624537</v>
      </c>
      <c r="D1073" s="138">
        <v>0</v>
      </c>
    </row>
    <row r="1074" spans="2:4">
      <c r="B1074" s="102" t="s">
        <v>3192</v>
      </c>
      <c r="C1074" s="138">
        <v>4524855</v>
      </c>
      <c r="D1074" s="138">
        <v>0</v>
      </c>
    </row>
    <row r="1075" spans="2:4">
      <c r="B1075" s="104" t="s">
        <v>3193</v>
      </c>
      <c r="C1075" s="138">
        <v>4524855</v>
      </c>
      <c r="D1075" s="138">
        <v>0</v>
      </c>
    </row>
    <row r="1076" spans="2:4">
      <c r="B1076" s="102" t="s">
        <v>3194</v>
      </c>
      <c r="C1076" s="138">
        <v>2084940</v>
      </c>
      <c r="D1076" s="138">
        <v>0</v>
      </c>
    </row>
    <row r="1077" spans="2:4">
      <c r="B1077" s="104" t="s">
        <v>3195</v>
      </c>
      <c r="C1077" s="138">
        <v>2084940</v>
      </c>
      <c r="D1077" s="138">
        <v>0</v>
      </c>
    </row>
    <row r="1078" spans="2:4">
      <c r="B1078" s="102" t="s">
        <v>3196</v>
      </c>
      <c r="C1078" s="138">
        <v>2082451</v>
      </c>
      <c r="D1078" s="138">
        <v>0</v>
      </c>
    </row>
    <row r="1079" spans="2:4">
      <c r="B1079" s="104" t="s">
        <v>3197</v>
      </c>
      <c r="C1079" s="138">
        <v>2082451</v>
      </c>
      <c r="D1079" s="138">
        <v>0</v>
      </c>
    </row>
    <row r="1080" spans="2:4">
      <c r="B1080" s="101" t="s">
        <v>283</v>
      </c>
      <c r="C1080" s="139">
        <v>24150333</v>
      </c>
      <c r="D1080" s="139">
        <v>0</v>
      </c>
    </row>
    <row r="1081" spans="2:4">
      <c r="B1081" s="102" t="s">
        <v>1270</v>
      </c>
      <c r="C1081" s="138">
        <v>24150333</v>
      </c>
      <c r="D1081" s="138">
        <v>0</v>
      </c>
    </row>
    <row r="1082" spans="2:4">
      <c r="B1082" s="104" t="s">
        <v>1271</v>
      </c>
      <c r="C1082" s="138">
        <v>24150333</v>
      </c>
      <c r="D1082" s="138">
        <v>0</v>
      </c>
    </row>
    <row r="1083" spans="2:4">
      <c r="B1083" s="103" t="s">
        <v>291</v>
      </c>
      <c r="C1083" s="138">
        <v>1296462000</v>
      </c>
      <c r="D1083" s="138">
        <v>107966519.48999999</v>
      </c>
    </row>
    <row r="1084" spans="2:4">
      <c r="B1084" s="101" t="s">
        <v>281</v>
      </c>
      <c r="C1084" s="139">
        <v>984999597</v>
      </c>
      <c r="D1084" s="139">
        <v>107966519.48999999</v>
      </c>
    </row>
    <row r="1085" spans="2:4">
      <c r="B1085" s="102" t="s">
        <v>1272</v>
      </c>
      <c r="C1085" s="138">
        <v>12313456</v>
      </c>
      <c r="D1085" s="138">
        <v>0</v>
      </c>
    </row>
    <row r="1086" spans="2:4">
      <c r="B1086" s="104" t="s">
        <v>1273</v>
      </c>
      <c r="C1086" s="138">
        <v>12313456</v>
      </c>
      <c r="D1086" s="138">
        <v>0</v>
      </c>
    </row>
    <row r="1087" spans="2:4">
      <c r="B1087" s="102" t="s">
        <v>1274</v>
      </c>
      <c r="C1087" s="138">
        <v>6558125</v>
      </c>
      <c r="D1087" s="138">
        <v>0</v>
      </c>
    </row>
    <row r="1088" spans="2:4">
      <c r="B1088" s="104" t="s">
        <v>1275</v>
      </c>
      <c r="C1088" s="138">
        <v>6558125</v>
      </c>
      <c r="D1088" s="138">
        <v>0</v>
      </c>
    </row>
    <row r="1089" spans="2:4">
      <c r="B1089" s="102" t="s">
        <v>1553</v>
      </c>
      <c r="C1089" s="138">
        <v>6731551</v>
      </c>
      <c r="D1089" s="138">
        <v>0</v>
      </c>
    </row>
    <row r="1090" spans="2:4">
      <c r="B1090" s="104" t="s">
        <v>1554</v>
      </c>
      <c r="C1090" s="138">
        <v>6731551</v>
      </c>
      <c r="D1090" s="138">
        <v>0</v>
      </c>
    </row>
    <row r="1091" spans="2:4">
      <c r="B1091" s="102" t="s">
        <v>1555</v>
      </c>
      <c r="C1091" s="138">
        <v>11208701</v>
      </c>
      <c r="D1091" s="138">
        <v>0</v>
      </c>
    </row>
    <row r="1092" spans="2:4">
      <c r="B1092" s="104" t="s">
        <v>1556</v>
      </c>
      <c r="C1092" s="138">
        <v>11208701</v>
      </c>
      <c r="D1092" s="138">
        <v>0</v>
      </c>
    </row>
    <row r="1093" spans="2:4">
      <c r="B1093" s="102" t="s">
        <v>1557</v>
      </c>
      <c r="C1093" s="138">
        <v>4768626</v>
      </c>
      <c r="D1093" s="138">
        <v>0</v>
      </c>
    </row>
    <row r="1094" spans="2:4">
      <c r="B1094" s="104" t="s">
        <v>1558</v>
      </c>
      <c r="C1094" s="138">
        <v>4768626</v>
      </c>
      <c r="D1094" s="138">
        <v>0</v>
      </c>
    </row>
    <row r="1095" spans="2:4">
      <c r="B1095" s="102" t="s">
        <v>1559</v>
      </c>
      <c r="C1095" s="138">
        <v>6731551</v>
      </c>
      <c r="D1095" s="138">
        <v>0</v>
      </c>
    </row>
    <row r="1096" spans="2:4">
      <c r="B1096" s="104" t="s">
        <v>1560</v>
      </c>
      <c r="C1096" s="138">
        <v>6731551</v>
      </c>
      <c r="D1096" s="138">
        <v>0</v>
      </c>
    </row>
    <row r="1097" spans="2:4">
      <c r="B1097" s="102" t="s">
        <v>1561</v>
      </c>
      <c r="C1097" s="138">
        <v>6731551</v>
      </c>
      <c r="D1097" s="138">
        <v>0</v>
      </c>
    </row>
    <row r="1098" spans="2:4">
      <c r="B1098" s="104" t="s">
        <v>1562</v>
      </c>
      <c r="C1098" s="138">
        <v>6731551</v>
      </c>
      <c r="D1098" s="138">
        <v>0</v>
      </c>
    </row>
    <row r="1099" spans="2:4">
      <c r="B1099" s="102" t="s">
        <v>1563</v>
      </c>
      <c r="C1099" s="138">
        <v>11208701</v>
      </c>
      <c r="D1099" s="138">
        <v>0</v>
      </c>
    </row>
    <row r="1100" spans="2:4">
      <c r="B1100" s="104" t="s">
        <v>1564</v>
      </c>
      <c r="C1100" s="138">
        <v>11208701</v>
      </c>
      <c r="D1100" s="138">
        <v>0</v>
      </c>
    </row>
    <row r="1101" spans="2:4">
      <c r="B1101" s="102" t="s">
        <v>2799</v>
      </c>
      <c r="C1101" s="138">
        <v>6731551</v>
      </c>
      <c r="D1101" s="138">
        <v>0</v>
      </c>
    </row>
    <row r="1102" spans="2:4">
      <c r="B1102" s="104" t="s">
        <v>1565</v>
      </c>
      <c r="C1102" s="138">
        <v>6731551</v>
      </c>
      <c r="D1102" s="138">
        <v>0</v>
      </c>
    </row>
    <row r="1103" spans="2:4">
      <c r="B1103" s="102" t="s">
        <v>1566</v>
      </c>
      <c r="C1103" s="138">
        <v>4768626</v>
      </c>
      <c r="D1103" s="138">
        <v>0</v>
      </c>
    </row>
    <row r="1104" spans="2:4">
      <c r="B1104" s="104" t="s">
        <v>1567</v>
      </c>
      <c r="C1104" s="138">
        <v>4768626</v>
      </c>
      <c r="D1104" s="138">
        <v>0</v>
      </c>
    </row>
    <row r="1105" spans="2:4">
      <c r="B1105" s="102" t="s">
        <v>1568</v>
      </c>
      <c r="C1105" s="138">
        <v>4768626</v>
      </c>
      <c r="D1105" s="138">
        <v>0</v>
      </c>
    </row>
    <row r="1106" spans="2:4">
      <c r="B1106" s="104" t="s">
        <v>1569</v>
      </c>
      <c r="C1106" s="138">
        <v>4768626</v>
      </c>
      <c r="D1106" s="138">
        <v>0</v>
      </c>
    </row>
    <row r="1107" spans="2:4">
      <c r="B1107" s="102" t="s">
        <v>1570</v>
      </c>
      <c r="C1107" s="138">
        <v>6731551</v>
      </c>
      <c r="D1107" s="138">
        <v>0</v>
      </c>
    </row>
    <row r="1108" spans="2:4">
      <c r="B1108" s="104" t="s">
        <v>1571</v>
      </c>
      <c r="C1108" s="138">
        <v>6731551</v>
      </c>
      <c r="D1108" s="138">
        <v>0</v>
      </c>
    </row>
    <row r="1109" spans="2:4">
      <c r="B1109" s="102" t="s">
        <v>2800</v>
      </c>
      <c r="C1109" s="138">
        <v>6731551</v>
      </c>
      <c r="D1109" s="138">
        <v>0</v>
      </c>
    </row>
    <row r="1110" spans="2:4">
      <c r="B1110" s="104" t="s">
        <v>1572</v>
      </c>
      <c r="C1110" s="138">
        <v>6731551</v>
      </c>
      <c r="D1110" s="138">
        <v>0</v>
      </c>
    </row>
    <row r="1111" spans="2:4">
      <c r="B1111" s="102" t="s">
        <v>405</v>
      </c>
      <c r="C1111" s="138">
        <v>5279492</v>
      </c>
      <c r="D1111" s="138">
        <v>0</v>
      </c>
    </row>
    <row r="1112" spans="2:4">
      <c r="B1112" s="104" t="s">
        <v>746</v>
      </c>
      <c r="C1112" s="138">
        <v>5279492</v>
      </c>
      <c r="D1112" s="138">
        <v>0</v>
      </c>
    </row>
    <row r="1113" spans="2:4">
      <c r="B1113" s="102" t="s">
        <v>406</v>
      </c>
      <c r="C1113" s="138">
        <v>8454073</v>
      </c>
      <c r="D1113" s="138">
        <v>3565422.24</v>
      </c>
    </row>
    <row r="1114" spans="2:4">
      <c r="B1114" s="104" t="s">
        <v>747</v>
      </c>
      <c r="C1114" s="138">
        <v>3685447</v>
      </c>
      <c r="D1114" s="138">
        <v>3565422.24</v>
      </c>
    </row>
    <row r="1115" spans="2:4">
      <c r="B1115" s="104" t="s">
        <v>1573</v>
      </c>
      <c r="C1115" s="138">
        <v>4768626</v>
      </c>
      <c r="D1115" s="138">
        <v>0</v>
      </c>
    </row>
    <row r="1116" spans="2:4">
      <c r="B1116" s="102" t="s">
        <v>2801</v>
      </c>
      <c r="C1116" s="138">
        <v>16041156</v>
      </c>
      <c r="D1116" s="138">
        <v>0</v>
      </c>
    </row>
    <row r="1117" spans="2:4">
      <c r="B1117" s="104" t="s">
        <v>748</v>
      </c>
      <c r="C1117" s="138">
        <v>16041156</v>
      </c>
      <c r="D1117" s="138">
        <v>0</v>
      </c>
    </row>
    <row r="1118" spans="2:4">
      <c r="B1118" s="102" t="s">
        <v>2802</v>
      </c>
      <c r="C1118" s="138">
        <v>6731551</v>
      </c>
      <c r="D1118" s="138">
        <v>0</v>
      </c>
    </row>
    <row r="1119" spans="2:4">
      <c r="B1119" s="104" t="s">
        <v>1574</v>
      </c>
      <c r="C1119" s="138">
        <v>6731551</v>
      </c>
      <c r="D1119" s="138">
        <v>0</v>
      </c>
    </row>
    <row r="1120" spans="2:4">
      <c r="B1120" s="102" t="s">
        <v>1925</v>
      </c>
      <c r="C1120" s="138">
        <v>23939986</v>
      </c>
      <c r="D1120" s="138">
        <v>0</v>
      </c>
    </row>
    <row r="1121" spans="2:4">
      <c r="B1121" s="104" t="s">
        <v>1926</v>
      </c>
      <c r="C1121" s="138">
        <v>23939986</v>
      </c>
      <c r="D1121" s="138">
        <v>0</v>
      </c>
    </row>
    <row r="1122" spans="2:4">
      <c r="B1122" s="102" t="s">
        <v>1575</v>
      </c>
      <c r="C1122" s="138">
        <v>6731551</v>
      </c>
      <c r="D1122" s="138">
        <v>0</v>
      </c>
    </row>
    <row r="1123" spans="2:4">
      <c r="B1123" s="104" t="s">
        <v>1576</v>
      </c>
      <c r="C1123" s="138">
        <v>6731551</v>
      </c>
      <c r="D1123" s="138">
        <v>0</v>
      </c>
    </row>
    <row r="1124" spans="2:4">
      <c r="B1124" s="102" t="s">
        <v>1577</v>
      </c>
      <c r="C1124" s="138">
        <v>4768626</v>
      </c>
      <c r="D1124" s="138">
        <v>0</v>
      </c>
    </row>
    <row r="1125" spans="2:4">
      <c r="B1125" s="104" t="s">
        <v>1578</v>
      </c>
      <c r="C1125" s="138">
        <v>4768626</v>
      </c>
      <c r="D1125" s="138">
        <v>0</v>
      </c>
    </row>
    <row r="1126" spans="2:4">
      <c r="B1126" s="102" t="s">
        <v>1579</v>
      </c>
      <c r="C1126" s="138">
        <v>4768626</v>
      </c>
      <c r="D1126" s="138">
        <v>0</v>
      </c>
    </row>
    <row r="1127" spans="2:4">
      <c r="B1127" s="104" t="s">
        <v>1580</v>
      </c>
      <c r="C1127" s="138">
        <v>4768626</v>
      </c>
      <c r="D1127" s="138">
        <v>0</v>
      </c>
    </row>
    <row r="1128" spans="2:4">
      <c r="B1128" s="102" t="s">
        <v>1581</v>
      </c>
      <c r="C1128" s="138">
        <v>4768626</v>
      </c>
      <c r="D1128" s="138">
        <v>0</v>
      </c>
    </row>
    <row r="1129" spans="2:4">
      <c r="B1129" s="104" t="s">
        <v>1582</v>
      </c>
      <c r="C1129" s="138">
        <v>4768626</v>
      </c>
      <c r="D1129" s="138">
        <v>0</v>
      </c>
    </row>
    <row r="1130" spans="2:4">
      <c r="B1130" s="102" t="s">
        <v>1583</v>
      </c>
      <c r="C1130" s="138">
        <v>6731551</v>
      </c>
      <c r="D1130" s="138">
        <v>0</v>
      </c>
    </row>
    <row r="1131" spans="2:4">
      <c r="B1131" s="104" t="s">
        <v>1584</v>
      </c>
      <c r="C1131" s="138">
        <v>6731551</v>
      </c>
      <c r="D1131" s="138">
        <v>0</v>
      </c>
    </row>
    <row r="1132" spans="2:4">
      <c r="B1132" s="102" t="s">
        <v>1585</v>
      </c>
      <c r="C1132" s="138">
        <v>4768626</v>
      </c>
      <c r="D1132" s="138">
        <v>0</v>
      </c>
    </row>
    <row r="1133" spans="2:4">
      <c r="B1133" s="104" t="s">
        <v>1586</v>
      </c>
      <c r="C1133" s="138">
        <v>4768626</v>
      </c>
      <c r="D1133" s="138">
        <v>0</v>
      </c>
    </row>
    <row r="1134" spans="2:4">
      <c r="B1134" s="102" t="s">
        <v>2803</v>
      </c>
      <c r="C1134" s="138">
        <v>4768626</v>
      </c>
      <c r="D1134" s="138">
        <v>0</v>
      </c>
    </row>
    <row r="1135" spans="2:4">
      <c r="B1135" s="104" t="s">
        <v>1587</v>
      </c>
      <c r="C1135" s="138">
        <v>4768626</v>
      </c>
      <c r="D1135" s="138">
        <v>0</v>
      </c>
    </row>
    <row r="1136" spans="2:4">
      <c r="B1136" s="102" t="s">
        <v>407</v>
      </c>
      <c r="C1136" s="138">
        <v>47602869</v>
      </c>
      <c r="D1136" s="138">
        <v>0</v>
      </c>
    </row>
    <row r="1137" spans="2:4">
      <c r="B1137" s="104" t="s">
        <v>749</v>
      </c>
      <c r="C1137" s="138">
        <v>47602869</v>
      </c>
      <c r="D1137" s="138">
        <v>0</v>
      </c>
    </row>
    <row r="1138" spans="2:4">
      <c r="B1138" s="102" t="s">
        <v>1588</v>
      </c>
      <c r="C1138" s="138">
        <v>4768626</v>
      </c>
      <c r="D1138" s="138">
        <v>0</v>
      </c>
    </row>
    <row r="1139" spans="2:4">
      <c r="B1139" s="104" t="s">
        <v>1589</v>
      </c>
      <c r="C1139" s="138">
        <v>4768626</v>
      </c>
      <c r="D1139" s="138">
        <v>0</v>
      </c>
    </row>
    <row r="1140" spans="2:4">
      <c r="B1140" s="102" t="s">
        <v>1590</v>
      </c>
      <c r="C1140" s="138">
        <v>4768626</v>
      </c>
      <c r="D1140" s="138">
        <v>0</v>
      </c>
    </row>
    <row r="1141" spans="2:4">
      <c r="B1141" s="104" t="s">
        <v>1591</v>
      </c>
      <c r="C1141" s="138">
        <v>4768626</v>
      </c>
      <c r="D1141" s="138">
        <v>0</v>
      </c>
    </row>
    <row r="1142" spans="2:4">
      <c r="B1142" s="102" t="s">
        <v>1592</v>
      </c>
      <c r="C1142" s="138">
        <v>6731551</v>
      </c>
      <c r="D1142" s="138">
        <v>0</v>
      </c>
    </row>
    <row r="1143" spans="2:4">
      <c r="B1143" s="104" t="s">
        <v>1593</v>
      </c>
      <c r="C1143" s="138">
        <v>6731551</v>
      </c>
      <c r="D1143" s="138">
        <v>0</v>
      </c>
    </row>
    <row r="1144" spans="2:4">
      <c r="B1144" s="102" t="s">
        <v>1594</v>
      </c>
      <c r="C1144" s="138">
        <v>11208701</v>
      </c>
      <c r="D1144" s="138">
        <v>0</v>
      </c>
    </row>
    <row r="1145" spans="2:4">
      <c r="B1145" s="104" t="s">
        <v>1595</v>
      </c>
      <c r="C1145" s="138">
        <v>11208701</v>
      </c>
      <c r="D1145" s="138">
        <v>0</v>
      </c>
    </row>
    <row r="1146" spans="2:4">
      <c r="B1146" s="102" t="s">
        <v>1596</v>
      </c>
      <c r="C1146" s="138">
        <v>6731551</v>
      </c>
      <c r="D1146" s="138">
        <v>0</v>
      </c>
    </row>
    <row r="1147" spans="2:4">
      <c r="B1147" s="104" t="s">
        <v>1597</v>
      </c>
      <c r="C1147" s="138">
        <v>6731551</v>
      </c>
      <c r="D1147" s="138">
        <v>0</v>
      </c>
    </row>
    <row r="1148" spans="2:4">
      <c r="B1148" s="102" t="s">
        <v>1598</v>
      </c>
      <c r="C1148" s="138">
        <v>6731551</v>
      </c>
      <c r="D1148" s="138">
        <v>0</v>
      </c>
    </row>
    <row r="1149" spans="2:4">
      <c r="B1149" s="104" t="s">
        <v>1599</v>
      </c>
      <c r="C1149" s="138">
        <v>6731551</v>
      </c>
      <c r="D1149" s="138">
        <v>0</v>
      </c>
    </row>
    <row r="1150" spans="2:4">
      <c r="B1150" s="102" t="s">
        <v>1600</v>
      </c>
      <c r="C1150" s="138">
        <v>4768626</v>
      </c>
      <c r="D1150" s="138">
        <v>0</v>
      </c>
    </row>
    <row r="1151" spans="2:4">
      <c r="B1151" s="104" t="s">
        <v>1601</v>
      </c>
      <c r="C1151" s="138">
        <v>4768626</v>
      </c>
      <c r="D1151" s="138">
        <v>0</v>
      </c>
    </row>
    <row r="1152" spans="2:4">
      <c r="B1152" s="102" t="s">
        <v>1602</v>
      </c>
      <c r="C1152" s="138">
        <v>6731551</v>
      </c>
      <c r="D1152" s="138">
        <v>0</v>
      </c>
    </row>
    <row r="1153" spans="2:4">
      <c r="B1153" s="104" t="s">
        <v>1603</v>
      </c>
      <c r="C1153" s="138">
        <v>6731551</v>
      </c>
      <c r="D1153" s="138">
        <v>0</v>
      </c>
    </row>
    <row r="1154" spans="2:4">
      <c r="B1154" s="102" t="s">
        <v>3198</v>
      </c>
      <c r="C1154" s="138">
        <v>9743844</v>
      </c>
      <c r="D1154" s="138">
        <v>0</v>
      </c>
    </row>
    <row r="1155" spans="2:4">
      <c r="B1155" s="104" t="s">
        <v>3199</v>
      </c>
      <c r="C1155" s="138">
        <v>9743844</v>
      </c>
      <c r="D1155" s="138">
        <v>0</v>
      </c>
    </row>
    <row r="1156" spans="2:4">
      <c r="B1156" s="102" t="s">
        <v>1604</v>
      </c>
      <c r="C1156" s="138">
        <v>4768626</v>
      </c>
      <c r="D1156" s="138">
        <v>0</v>
      </c>
    </row>
    <row r="1157" spans="2:4">
      <c r="B1157" s="104" t="s">
        <v>1605</v>
      </c>
      <c r="C1157" s="138">
        <v>4768626</v>
      </c>
      <c r="D1157" s="138">
        <v>0</v>
      </c>
    </row>
    <row r="1158" spans="2:4">
      <c r="B1158" s="102" t="s">
        <v>3200</v>
      </c>
      <c r="C1158" s="138">
        <v>7762336</v>
      </c>
      <c r="D1158" s="138">
        <v>0</v>
      </c>
    </row>
    <row r="1159" spans="2:4">
      <c r="B1159" s="104" t="s">
        <v>3201</v>
      </c>
      <c r="C1159" s="138">
        <v>7762336</v>
      </c>
      <c r="D1159" s="138">
        <v>0</v>
      </c>
    </row>
    <row r="1160" spans="2:4">
      <c r="B1160" s="102" t="s">
        <v>3202</v>
      </c>
      <c r="C1160" s="138">
        <v>10870412</v>
      </c>
      <c r="D1160" s="138">
        <v>0</v>
      </c>
    </row>
    <row r="1161" spans="2:4">
      <c r="B1161" s="104" t="s">
        <v>3203</v>
      </c>
      <c r="C1161" s="138">
        <v>10870412</v>
      </c>
      <c r="D1161" s="138">
        <v>0</v>
      </c>
    </row>
    <row r="1162" spans="2:4">
      <c r="B1162" s="102" t="s">
        <v>2643</v>
      </c>
      <c r="C1162" s="138">
        <v>11025199</v>
      </c>
      <c r="D1162" s="138">
        <v>0</v>
      </c>
    </row>
    <row r="1163" spans="2:4">
      <c r="B1163" s="104" t="s">
        <v>2644</v>
      </c>
      <c r="C1163" s="138">
        <v>11025199</v>
      </c>
      <c r="D1163" s="138">
        <v>0</v>
      </c>
    </row>
    <row r="1164" spans="2:4">
      <c r="B1164" s="102" t="s">
        <v>3204</v>
      </c>
      <c r="C1164" s="138">
        <v>2000469</v>
      </c>
      <c r="D1164" s="138">
        <v>0</v>
      </c>
    </row>
    <row r="1165" spans="2:4">
      <c r="B1165" s="104" t="s">
        <v>3205</v>
      </c>
      <c r="C1165" s="138">
        <v>2000469</v>
      </c>
      <c r="D1165" s="138">
        <v>0</v>
      </c>
    </row>
    <row r="1166" spans="2:4">
      <c r="B1166" s="102" t="s">
        <v>408</v>
      </c>
      <c r="C1166" s="138">
        <v>8433540</v>
      </c>
      <c r="D1166" s="138">
        <v>7694784.4000000004</v>
      </c>
    </row>
    <row r="1167" spans="2:4">
      <c r="B1167" s="104" t="s">
        <v>750</v>
      </c>
      <c r="C1167" s="138">
        <v>8433540</v>
      </c>
      <c r="D1167" s="138">
        <v>7694784.4000000004</v>
      </c>
    </row>
    <row r="1168" spans="2:4">
      <c r="B1168" s="102" t="s">
        <v>409</v>
      </c>
      <c r="C1168" s="138">
        <v>54219027</v>
      </c>
      <c r="D1168" s="138">
        <v>0</v>
      </c>
    </row>
    <row r="1169" spans="2:4">
      <c r="B1169" s="104" t="s">
        <v>751</v>
      </c>
      <c r="C1169" s="138">
        <v>54219027</v>
      </c>
      <c r="D1169" s="138">
        <v>0</v>
      </c>
    </row>
    <row r="1170" spans="2:4">
      <c r="B1170" s="102" t="s">
        <v>2645</v>
      </c>
      <c r="C1170" s="138">
        <v>128185261</v>
      </c>
      <c r="D1170" s="138">
        <v>71400000</v>
      </c>
    </row>
    <row r="1171" spans="2:4">
      <c r="B1171" s="104" t="s">
        <v>2646</v>
      </c>
      <c r="C1171" s="138">
        <v>128185261</v>
      </c>
      <c r="D1171" s="138">
        <v>71400000</v>
      </c>
    </row>
    <row r="1172" spans="2:4">
      <c r="B1172" s="102" t="s">
        <v>2647</v>
      </c>
      <c r="C1172" s="138">
        <v>76402553</v>
      </c>
      <c r="D1172" s="138">
        <v>0</v>
      </c>
    </row>
    <row r="1173" spans="2:4">
      <c r="B1173" s="104" t="s">
        <v>2648</v>
      </c>
      <c r="C1173" s="138">
        <v>76402553</v>
      </c>
      <c r="D1173" s="138">
        <v>0</v>
      </c>
    </row>
    <row r="1174" spans="2:4">
      <c r="B1174" s="102" t="s">
        <v>3206</v>
      </c>
      <c r="C1174" s="138">
        <v>2631585</v>
      </c>
      <c r="D1174" s="138">
        <v>0</v>
      </c>
    </row>
    <row r="1175" spans="2:4">
      <c r="B1175" s="104" t="s">
        <v>3207</v>
      </c>
      <c r="C1175" s="138">
        <v>2631585</v>
      </c>
      <c r="D1175" s="138">
        <v>0</v>
      </c>
    </row>
    <row r="1176" spans="2:4">
      <c r="B1176" s="102" t="s">
        <v>410</v>
      </c>
      <c r="C1176" s="138">
        <v>22813453</v>
      </c>
      <c r="D1176" s="138">
        <v>0</v>
      </c>
    </row>
    <row r="1177" spans="2:4">
      <c r="B1177" s="104" t="s">
        <v>752</v>
      </c>
      <c r="C1177" s="138">
        <v>22813453</v>
      </c>
      <c r="D1177" s="138">
        <v>0</v>
      </c>
    </row>
    <row r="1178" spans="2:4">
      <c r="B1178" s="102" t="s">
        <v>3208</v>
      </c>
      <c r="C1178" s="138">
        <v>6305735</v>
      </c>
      <c r="D1178" s="138">
        <v>0</v>
      </c>
    </row>
    <row r="1179" spans="2:4">
      <c r="B1179" s="104" t="s">
        <v>3209</v>
      </c>
      <c r="C1179" s="138">
        <v>6305735</v>
      </c>
      <c r="D1179" s="138">
        <v>0</v>
      </c>
    </row>
    <row r="1180" spans="2:4">
      <c r="B1180" s="102" t="s">
        <v>411</v>
      </c>
      <c r="C1180" s="138">
        <v>86642840</v>
      </c>
      <c r="D1180" s="138">
        <v>0</v>
      </c>
    </row>
    <row r="1181" spans="2:4">
      <c r="B1181" s="104" t="s">
        <v>753</v>
      </c>
      <c r="C1181" s="138">
        <v>86642840</v>
      </c>
      <c r="D1181" s="138">
        <v>0</v>
      </c>
    </row>
    <row r="1182" spans="2:4">
      <c r="B1182" s="102" t="s">
        <v>3210</v>
      </c>
      <c r="C1182" s="138">
        <v>6767707</v>
      </c>
      <c r="D1182" s="138">
        <v>0</v>
      </c>
    </row>
    <row r="1183" spans="2:4">
      <c r="B1183" s="104" t="s">
        <v>3211</v>
      </c>
      <c r="C1183" s="138">
        <v>6767707</v>
      </c>
      <c r="D1183" s="138">
        <v>0</v>
      </c>
    </row>
    <row r="1184" spans="2:4">
      <c r="B1184" s="102" t="s">
        <v>3212</v>
      </c>
      <c r="C1184" s="138">
        <v>13525671</v>
      </c>
      <c r="D1184" s="138">
        <v>0</v>
      </c>
    </row>
    <row r="1185" spans="2:4">
      <c r="B1185" s="104" t="s">
        <v>3213</v>
      </c>
      <c r="C1185" s="138">
        <v>13525671</v>
      </c>
      <c r="D1185" s="138">
        <v>0</v>
      </c>
    </row>
    <row r="1186" spans="2:4">
      <c r="B1186" s="102" t="s">
        <v>3214</v>
      </c>
      <c r="C1186" s="138">
        <v>5324643</v>
      </c>
      <c r="D1186" s="138">
        <v>0</v>
      </c>
    </row>
    <row r="1187" spans="2:4">
      <c r="B1187" s="104" t="s">
        <v>3215</v>
      </c>
      <c r="C1187" s="138">
        <v>5324643</v>
      </c>
      <c r="D1187" s="138">
        <v>0</v>
      </c>
    </row>
    <row r="1188" spans="2:4">
      <c r="B1188" s="102" t="s">
        <v>412</v>
      </c>
      <c r="C1188" s="138">
        <v>9341726</v>
      </c>
      <c r="D1188" s="138">
        <v>0</v>
      </c>
    </row>
    <row r="1189" spans="2:4">
      <c r="B1189" s="104" t="s">
        <v>754</v>
      </c>
      <c r="C1189" s="138">
        <v>9341726</v>
      </c>
      <c r="D1189" s="138">
        <v>0</v>
      </c>
    </row>
    <row r="1190" spans="2:4">
      <c r="B1190" s="102" t="s">
        <v>3216</v>
      </c>
      <c r="C1190" s="138">
        <v>20271026</v>
      </c>
      <c r="D1190" s="138">
        <v>0</v>
      </c>
    </row>
    <row r="1191" spans="2:4">
      <c r="B1191" s="104" t="s">
        <v>3217</v>
      </c>
      <c r="C1191" s="138">
        <v>20271026</v>
      </c>
      <c r="D1191" s="138">
        <v>0</v>
      </c>
    </row>
    <row r="1192" spans="2:4">
      <c r="B1192" s="102" t="s">
        <v>413</v>
      </c>
      <c r="C1192" s="138">
        <v>12921512</v>
      </c>
      <c r="D1192" s="138">
        <v>0</v>
      </c>
    </row>
    <row r="1193" spans="2:4">
      <c r="B1193" s="104" t="s">
        <v>755</v>
      </c>
      <c r="C1193" s="138">
        <v>12921512</v>
      </c>
      <c r="D1193" s="138">
        <v>0</v>
      </c>
    </row>
    <row r="1194" spans="2:4">
      <c r="B1194" s="102" t="s">
        <v>414</v>
      </c>
      <c r="C1194" s="138">
        <v>120530102</v>
      </c>
      <c r="D1194" s="138">
        <v>25306312.849999998</v>
      </c>
    </row>
    <row r="1195" spans="2:4">
      <c r="B1195" s="104" t="s">
        <v>756</v>
      </c>
      <c r="C1195" s="138">
        <v>120530102</v>
      </c>
      <c r="D1195" s="138">
        <v>25306312.849999998</v>
      </c>
    </row>
    <row r="1196" spans="2:4">
      <c r="B1196" s="102" t="s">
        <v>1089</v>
      </c>
      <c r="C1196" s="138">
        <v>70732021</v>
      </c>
      <c r="D1196" s="138">
        <v>0</v>
      </c>
    </row>
    <row r="1197" spans="2:4">
      <c r="B1197" s="104" t="s">
        <v>1090</v>
      </c>
      <c r="C1197" s="138">
        <v>70732021</v>
      </c>
      <c r="D1197" s="138">
        <v>0</v>
      </c>
    </row>
    <row r="1198" spans="2:4">
      <c r="B1198" s="101" t="s">
        <v>283</v>
      </c>
      <c r="C1198" s="139">
        <v>311462403</v>
      </c>
      <c r="D1198" s="139">
        <v>0</v>
      </c>
    </row>
    <row r="1199" spans="2:4">
      <c r="B1199" s="102" t="s">
        <v>2804</v>
      </c>
      <c r="C1199" s="138">
        <v>311462403</v>
      </c>
      <c r="D1199" s="138">
        <v>0</v>
      </c>
    </row>
    <row r="1200" spans="2:4">
      <c r="B1200" s="104" t="s">
        <v>2649</v>
      </c>
      <c r="C1200" s="138">
        <v>311462403</v>
      </c>
      <c r="D1200" s="138">
        <v>0</v>
      </c>
    </row>
    <row r="1201" spans="2:4">
      <c r="B1201" s="103" t="s">
        <v>415</v>
      </c>
      <c r="C1201" s="138">
        <v>1084167292</v>
      </c>
      <c r="D1201" s="138">
        <v>56778834.710000001</v>
      </c>
    </row>
    <row r="1202" spans="2:4">
      <c r="B1202" s="101" t="s">
        <v>281</v>
      </c>
      <c r="C1202" s="139">
        <v>639694336</v>
      </c>
      <c r="D1202" s="139">
        <v>56250779.68</v>
      </c>
    </row>
    <row r="1203" spans="2:4">
      <c r="B1203" s="102" t="s">
        <v>416</v>
      </c>
      <c r="C1203" s="138">
        <v>48144998</v>
      </c>
      <c r="D1203" s="138">
        <v>0</v>
      </c>
    </row>
    <row r="1204" spans="2:4">
      <c r="B1204" s="104" t="s">
        <v>757</v>
      </c>
      <c r="C1204" s="138">
        <v>48144998</v>
      </c>
      <c r="D1204" s="138">
        <v>0</v>
      </c>
    </row>
    <row r="1205" spans="2:4">
      <c r="B1205" s="102" t="s">
        <v>417</v>
      </c>
      <c r="C1205" s="138">
        <v>53842756</v>
      </c>
      <c r="D1205" s="138">
        <v>7889701.5199999996</v>
      </c>
    </row>
    <row r="1206" spans="2:4">
      <c r="B1206" s="104" t="s">
        <v>758</v>
      </c>
      <c r="C1206" s="138">
        <v>53842756</v>
      </c>
      <c r="D1206" s="138">
        <v>7889701.5199999996</v>
      </c>
    </row>
    <row r="1207" spans="2:4">
      <c r="B1207" s="102" t="s">
        <v>1276</v>
      </c>
      <c r="C1207" s="138">
        <v>6606206</v>
      </c>
      <c r="D1207" s="138">
        <v>0</v>
      </c>
    </row>
    <row r="1208" spans="2:4">
      <c r="B1208" s="104" t="s">
        <v>1277</v>
      </c>
      <c r="C1208" s="138">
        <v>6606206</v>
      </c>
      <c r="D1208" s="138">
        <v>0</v>
      </c>
    </row>
    <row r="1209" spans="2:4">
      <c r="B1209" s="102" t="s">
        <v>1278</v>
      </c>
      <c r="C1209" s="138">
        <v>4628889</v>
      </c>
      <c r="D1209" s="138">
        <v>0</v>
      </c>
    </row>
    <row r="1210" spans="2:4">
      <c r="B1210" s="104" t="s">
        <v>1279</v>
      </c>
      <c r="C1210" s="138">
        <v>4628889</v>
      </c>
      <c r="D1210" s="138">
        <v>0</v>
      </c>
    </row>
    <row r="1211" spans="2:4">
      <c r="B1211" s="102" t="s">
        <v>2805</v>
      </c>
      <c r="C1211" s="138">
        <v>16215887</v>
      </c>
      <c r="D1211" s="138">
        <v>0</v>
      </c>
    </row>
    <row r="1212" spans="2:4">
      <c r="B1212" s="104" t="s">
        <v>2650</v>
      </c>
      <c r="C1212" s="138">
        <v>16215887</v>
      </c>
      <c r="D1212" s="138">
        <v>0</v>
      </c>
    </row>
    <row r="1213" spans="2:4">
      <c r="B1213" s="102" t="s">
        <v>1280</v>
      </c>
      <c r="C1213" s="138">
        <v>4628889</v>
      </c>
      <c r="D1213" s="138">
        <v>0</v>
      </c>
    </row>
    <row r="1214" spans="2:4">
      <c r="B1214" s="104" t="s">
        <v>1281</v>
      </c>
      <c r="C1214" s="138">
        <v>4628889</v>
      </c>
      <c r="D1214" s="138">
        <v>0</v>
      </c>
    </row>
    <row r="1215" spans="2:4">
      <c r="B1215" s="102" t="s">
        <v>1282</v>
      </c>
      <c r="C1215" s="138">
        <v>4628889</v>
      </c>
      <c r="D1215" s="138">
        <v>0</v>
      </c>
    </row>
    <row r="1216" spans="2:4">
      <c r="B1216" s="104" t="s">
        <v>1283</v>
      </c>
      <c r="C1216" s="138">
        <v>4628889</v>
      </c>
      <c r="D1216" s="138">
        <v>0</v>
      </c>
    </row>
    <row r="1217" spans="2:4">
      <c r="B1217" s="102" t="s">
        <v>1284</v>
      </c>
      <c r="C1217" s="138">
        <v>11116179</v>
      </c>
      <c r="D1217" s="138">
        <v>0</v>
      </c>
    </row>
    <row r="1218" spans="2:4">
      <c r="B1218" s="104" t="s">
        <v>1285</v>
      </c>
      <c r="C1218" s="138">
        <v>11116179</v>
      </c>
      <c r="D1218" s="138">
        <v>0</v>
      </c>
    </row>
    <row r="1219" spans="2:4">
      <c r="B1219" s="102" t="s">
        <v>1286</v>
      </c>
      <c r="C1219" s="138">
        <v>4628889</v>
      </c>
      <c r="D1219" s="138">
        <v>0</v>
      </c>
    </row>
    <row r="1220" spans="2:4">
      <c r="B1220" s="104" t="s">
        <v>1287</v>
      </c>
      <c r="C1220" s="138">
        <v>4628889</v>
      </c>
      <c r="D1220" s="138">
        <v>0</v>
      </c>
    </row>
    <row r="1221" spans="2:4">
      <c r="B1221" s="102" t="s">
        <v>2806</v>
      </c>
      <c r="C1221" s="138">
        <v>6606206</v>
      </c>
      <c r="D1221" s="138">
        <v>0</v>
      </c>
    </row>
    <row r="1222" spans="2:4">
      <c r="B1222" s="104" t="s">
        <v>1288</v>
      </c>
      <c r="C1222" s="138">
        <v>6606206</v>
      </c>
      <c r="D1222" s="138">
        <v>0</v>
      </c>
    </row>
    <row r="1223" spans="2:4">
      <c r="B1223" s="102" t="s">
        <v>2807</v>
      </c>
      <c r="C1223" s="138">
        <v>15283509</v>
      </c>
      <c r="D1223" s="138">
        <v>0</v>
      </c>
    </row>
    <row r="1224" spans="2:4">
      <c r="B1224" s="104" t="s">
        <v>760</v>
      </c>
      <c r="C1224" s="138">
        <v>15283509</v>
      </c>
      <c r="D1224" s="138">
        <v>0</v>
      </c>
    </row>
    <row r="1225" spans="2:4">
      <c r="B1225" s="102" t="s">
        <v>1289</v>
      </c>
      <c r="C1225" s="138">
        <v>4628889</v>
      </c>
      <c r="D1225" s="138">
        <v>0</v>
      </c>
    </row>
    <row r="1226" spans="2:4">
      <c r="B1226" s="104" t="s">
        <v>1290</v>
      </c>
      <c r="C1226" s="138">
        <v>4628889</v>
      </c>
      <c r="D1226" s="138">
        <v>0</v>
      </c>
    </row>
    <row r="1227" spans="2:4">
      <c r="B1227" s="102" t="s">
        <v>419</v>
      </c>
      <c r="C1227" s="138">
        <v>2462758</v>
      </c>
      <c r="D1227" s="138">
        <v>0</v>
      </c>
    </row>
    <row r="1228" spans="2:4">
      <c r="B1228" s="104" t="s">
        <v>761</v>
      </c>
      <c r="C1228" s="138">
        <v>2462758</v>
      </c>
      <c r="D1228" s="138">
        <v>0</v>
      </c>
    </row>
    <row r="1229" spans="2:4">
      <c r="B1229" s="102" t="s">
        <v>1023</v>
      </c>
      <c r="C1229" s="138">
        <v>22919703</v>
      </c>
      <c r="D1229" s="138">
        <v>0</v>
      </c>
    </row>
    <row r="1230" spans="2:4">
      <c r="B1230" s="104" t="s">
        <v>1024</v>
      </c>
      <c r="C1230" s="138">
        <v>22919703</v>
      </c>
      <c r="D1230" s="138">
        <v>0</v>
      </c>
    </row>
    <row r="1231" spans="2:4">
      <c r="B1231" s="102" t="s">
        <v>1025</v>
      </c>
      <c r="C1231" s="138">
        <v>40346822</v>
      </c>
      <c r="D1231" s="138">
        <v>0</v>
      </c>
    </row>
    <row r="1232" spans="2:4">
      <c r="B1232" s="104" t="s">
        <v>1026</v>
      </c>
      <c r="C1232" s="138">
        <v>40346822</v>
      </c>
      <c r="D1232" s="138">
        <v>0</v>
      </c>
    </row>
    <row r="1233" spans="2:4">
      <c r="B1233" s="102" t="s">
        <v>1027</v>
      </c>
      <c r="C1233" s="138">
        <v>17015757</v>
      </c>
      <c r="D1233" s="138">
        <v>0</v>
      </c>
    </row>
    <row r="1234" spans="2:4">
      <c r="B1234" s="104" t="s">
        <v>1028</v>
      </c>
      <c r="C1234" s="138">
        <v>17015757</v>
      </c>
      <c r="D1234" s="138">
        <v>0</v>
      </c>
    </row>
    <row r="1235" spans="2:4">
      <c r="B1235" s="102" t="s">
        <v>420</v>
      </c>
      <c r="C1235" s="138">
        <v>3944668</v>
      </c>
      <c r="D1235" s="138">
        <v>0</v>
      </c>
    </row>
    <row r="1236" spans="2:4">
      <c r="B1236" s="104" t="s">
        <v>762</v>
      </c>
      <c r="C1236" s="138">
        <v>3944668</v>
      </c>
      <c r="D1236" s="138">
        <v>0</v>
      </c>
    </row>
    <row r="1237" spans="2:4">
      <c r="B1237" s="102" t="s">
        <v>2808</v>
      </c>
      <c r="C1237" s="138">
        <v>12356357</v>
      </c>
      <c r="D1237" s="138">
        <v>0</v>
      </c>
    </row>
    <row r="1238" spans="2:4">
      <c r="B1238" s="104" t="s">
        <v>1029</v>
      </c>
      <c r="C1238" s="138">
        <v>12356357</v>
      </c>
      <c r="D1238" s="138">
        <v>0</v>
      </c>
    </row>
    <row r="1239" spans="2:4">
      <c r="B1239" s="102" t="s">
        <v>1030</v>
      </c>
      <c r="C1239" s="138">
        <v>610441</v>
      </c>
      <c r="D1239" s="138">
        <v>0</v>
      </c>
    </row>
    <row r="1240" spans="2:4">
      <c r="B1240" s="104" t="s">
        <v>1031</v>
      </c>
      <c r="C1240" s="138">
        <v>610441</v>
      </c>
      <c r="D1240" s="138">
        <v>0</v>
      </c>
    </row>
    <row r="1241" spans="2:4">
      <c r="B1241" s="102" t="s">
        <v>2809</v>
      </c>
      <c r="C1241" s="138">
        <v>2285637</v>
      </c>
      <c r="D1241" s="138">
        <v>18361078.16</v>
      </c>
    </row>
    <row r="1242" spans="2:4">
      <c r="B1242" s="104" t="s">
        <v>1418</v>
      </c>
      <c r="C1242" s="138">
        <v>2285637</v>
      </c>
      <c r="D1242" s="138">
        <v>18361078.16</v>
      </c>
    </row>
    <row r="1243" spans="2:4">
      <c r="B1243" s="102" t="s">
        <v>3218</v>
      </c>
      <c r="C1243" s="138">
        <v>5397370</v>
      </c>
      <c r="D1243" s="138">
        <v>0</v>
      </c>
    </row>
    <row r="1244" spans="2:4">
      <c r="B1244" s="104" t="s">
        <v>3219</v>
      </c>
      <c r="C1244" s="138">
        <v>5397370</v>
      </c>
      <c r="D1244" s="138">
        <v>0</v>
      </c>
    </row>
    <row r="1245" spans="2:4">
      <c r="B1245" s="102" t="s">
        <v>1032</v>
      </c>
      <c r="C1245" s="138">
        <v>9338239</v>
      </c>
      <c r="D1245" s="138">
        <v>0</v>
      </c>
    </row>
    <row r="1246" spans="2:4">
      <c r="B1246" s="104" t="s">
        <v>1033</v>
      </c>
      <c r="C1246" s="138">
        <v>9338239</v>
      </c>
      <c r="D1246" s="138">
        <v>0</v>
      </c>
    </row>
    <row r="1247" spans="2:4">
      <c r="B1247" s="102" t="s">
        <v>3220</v>
      </c>
      <c r="C1247" s="138">
        <v>45672959</v>
      </c>
      <c r="D1247" s="138">
        <v>0</v>
      </c>
    </row>
    <row r="1248" spans="2:4">
      <c r="B1248" s="104" t="s">
        <v>3221</v>
      </c>
      <c r="C1248" s="138">
        <v>45672959</v>
      </c>
      <c r="D1248" s="138">
        <v>0</v>
      </c>
    </row>
    <row r="1249" spans="2:4">
      <c r="B1249" s="102" t="s">
        <v>3222</v>
      </c>
      <c r="C1249" s="138">
        <v>35611396</v>
      </c>
      <c r="D1249" s="138">
        <v>0</v>
      </c>
    </row>
    <row r="1250" spans="2:4">
      <c r="B1250" s="104" t="s">
        <v>2651</v>
      </c>
      <c r="C1250" s="138">
        <v>35611396</v>
      </c>
      <c r="D1250" s="138">
        <v>0</v>
      </c>
    </row>
    <row r="1251" spans="2:4">
      <c r="B1251" s="102" t="s">
        <v>421</v>
      </c>
      <c r="C1251" s="138">
        <v>5157222</v>
      </c>
      <c r="D1251" s="138">
        <v>0</v>
      </c>
    </row>
    <row r="1252" spans="2:4">
      <c r="B1252" s="104" t="s">
        <v>763</v>
      </c>
      <c r="C1252" s="138">
        <v>5157222</v>
      </c>
      <c r="D1252" s="138">
        <v>0</v>
      </c>
    </row>
    <row r="1253" spans="2:4">
      <c r="B1253" s="102" t="s">
        <v>2810</v>
      </c>
      <c r="C1253" s="138">
        <v>34220179</v>
      </c>
      <c r="D1253" s="138">
        <v>0</v>
      </c>
    </row>
    <row r="1254" spans="2:4">
      <c r="B1254" s="104" t="s">
        <v>1034</v>
      </c>
      <c r="C1254" s="138">
        <v>34220179</v>
      </c>
      <c r="D1254" s="138">
        <v>0</v>
      </c>
    </row>
    <row r="1255" spans="2:4">
      <c r="B1255" s="102" t="s">
        <v>3223</v>
      </c>
      <c r="C1255" s="138">
        <v>3809298</v>
      </c>
      <c r="D1255" s="138">
        <v>0</v>
      </c>
    </row>
    <row r="1256" spans="2:4">
      <c r="B1256" s="104" t="s">
        <v>3224</v>
      </c>
      <c r="C1256" s="138">
        <v>3809298</v>
      </c>
      <c r="D1256" s="138">
        <v>0</v>
      </c>
    </row>
    <row r="1257" spans="2:4">
      <c r="B1257" s="102" t="s">
        <v>2199</v>
      </c>
      <c r="C1257" s="138">
        <v>4802120</v>
      </c>
      <c r="D1257" s="138">
        <v>0</v>
      </c>
    </row>
    <row r="1258" spans="2:4">
      <c r="B1258" s="104" t="s">
        <v>2200</v>
      </c>
      <c r="C1258" s="138">
        <v>4802120</v>
      </c>
      <c r="D1258" s="138">
        <v>0</v>
      </c>
    </row>
    <row r="1259" spans="2:4">
      <c r="B1259" s="102" t="s">
        <v>3225</v>
      </c>
      <c r="C1259" s="138">
        <v>3809297</v>
      </c>
      <c r="D1259" s="138">
        <v>0</v>
      </c>
    </row>
    <row r="1260" spans="2:4">
      <c r="B1260" s="104" t="s">
        <v>3226</v>
      </c>
      <c r="C1260" s="138">
        <v>3809297</v>
      </c>
      <c r="D1260" s="138">
        <v>0</v>
      </c>
    </row>
    <row r="1261" spans="2:4">
      <c r="B1261" s="102" t="s">
        <v>2201</v>
      </c>
      <c r="C1261" s="138">
        <v>6779437</v>
      </c>
      <c r="D1261" s="138">
        <v>0</v>
      </c>
    </row>
    <row r="1262" spans="2:4">
      <c r="B1262" s="104" t="s">
        <v>2202</v>
      </c>
      <c r="C1262" s="138">
        <v>6779437</v>
      </c>
      <c r="D1262" s="138">
        <v>0</v>
      </c>
    </row>
    <row r="1263" spans="2:4">
      <c r="B1263" s="102" t="s">
        <v>2203</v>
      </c>
      <c r="C1263" s="138">
        <v>11289410</v>
      </c>
      <c r="D1263" s="138">
        <v>0</v>
      </c>
    </row>
    <row r="1264" spans="2:4">
      <c r="B1264" s="104" t="s">
        <v>2204</v>
      </c>
      <c r="C1264" s="138">
        <v>11289410</v>
      </c>
      <c r="D1264" s="138">
        <v>0</v>
      </c>
    </row>
    <row r="1265" spans="2:4">
      <c r="B1265" s="102" t="s">
        <v>2205</v>
      </c>
      <c r="C1265" s="138">
        <v>4802120</v>
      </c>
      <c r="D1265" s="138">
        <v>0</v>
      </c>
    </row>
    <row r="1266" spans="2:4">
      <c r="B1266" s="104" t="s">
        <v>2206</v>
      </c>
      <c r="C1266" s="138">
        <v>4802120</v>
      </c>
      <c r="D1266" s="138">
        <v>0</v>
      </c>
    </row>
    <row r="1267" spans="2:4">
      <c r="B1267" s="102" t="s">
        <v>2652</v>
      </c>
      <c r="C1267" s="138">
        <v>35629602</v>
      </c>
      <c r="D1267" s="138">
        <v>0</v>
      </c>
    </row>
    <row r="1268" spans="2:4">
      <c r="B1268" s="104" t="s">
        <v>2653</v>
      </c>
      <c r="C1268" s="138">
        <v>35629602</v>
      </c>
      <c r="D1268" s="138">
        <v>0</v>
      </c>
    </row>
    <row r="1269" spans="2:4">
      <c r="B1269" s="102" t="s">
        <v>2207</v>
      </c>
      <c r="C1269" s="138">
        <v>6779437</v>
      </c>
      <c r="D1269" s="138">
        <v>0</v>
      </c>
    </row>
    <row r="1270" spans="2:4">
      <c r="B1270" s="104" t="s">
        <v>2208</v>
      </c>
      <c r="C1270" s="138">
        <v>6779437</v>
      </c>
      <c r="D1270" s="138">
        <v>0</v>
      </c>
    </row>
    <row r="1271" spans="2:4">
      <c r="B1271" s="102" t="s">
        <v>2209</v>
      </c>
      <c r="C1271" s="138">
        <v>6779437</v>
      </c>
      <c r="D1271" s="138">
        <v>0</v>
      </c>
    </row>
    <row r="1272" spans="2:4">
      <c r="B1272" s="104" t="s">
        <v>2210</v>
      </c>
      <c r="C1272" s="138">
        <v>6779437</v>
      </c>
      <c r="D1272" s="138">
        <v>0</v>
      </c>
    </row>
    <row r="1273" spans="2:4">
      <c r="B1273" s="102" t="s">
        <v>3227</v>
      </c>
      <c r="C1273" s="138">
        <v>2216381</v>
      </c>
      <c r="D1273" s="138">
        <v>0</v>
      </c>
    </row>
    <row r="1274" spans="2:4">
      <c r="B1274" s="104" t="s">
        <v>3228</v>
      </c>
      <c r="C1274" s="138">
        <v>2216381</v>
      </c>
      <c r="D1274" s="138">
        <v>0</v>
      </c>
    </row>
    <row r="1275" spans="2:4">
      <c r="B1275" s="102" t="s">
        <v>3229</v>
      </c>
      <c r="C1275" s="138">
        <v>2068370</v>
      </c>
      <c r="D1275" s="138">
        <v>0</v>
      </c>
    </row>
    <row r="1276" spans="2:4">
      <c r="B1276" s="104" t="s">
        <v>3230</v>
      </c>
      <c r="C1276" s="138">
        <v>2068370</v>
      </c>
      <c r="D1276" s="138">
        <v>0</v>
      </c>
    </row>
    <row r="1277" spans="2:4">
      <c r="B1277" s="102" t="s">
        <v>3231</v>
      </c>
      <c r="C1277" s="138">
        <v>4366049</v>
      </c>
      <c r="D1277" s="138">
        <v>0</v>
      </c>
    </row>
    <row r="1278" spans="2:4">
      <c r="B1278" s="104" t="s">
        <v>3232</v>
      </c>
      <c r="C1278" s="138">
        <v>4366049</v>
      </c>
      <c r="D1278" s="138">
        <v>0</v>
      </c>
    </row>
    <row r="1279" spans="2:4">
      <c r="B1279" s="102" t="s">
        <v>1091</v>
      </c>
      <c r="C1279" s="138">
        <v>84991579</v>
      </c>
      <c r="D1279" s="138">
        <v>20000000</v>
      </c>
    </row>
    <row r="1280" spans="2:4">
      <c r="B1280" s="104" t="s">
        <v>1092</v>
      </c>
      <c r="C1280" s="138">
        <v>84991579</v>
      </c>
      <c r="D1280" s="138">
        <v>20000000</v>
      </c>
    </row>
    <row r="1281" spans="2:4">
      <c r="B1281" s="102" t="s">
        <v>2654</v>
      </c>
      <c r="C1281" s="138">
        <v>43272105</v>
      </c>
      <c r="D1281" s="138">
        <v>10000000</v>
      </c>
    </row>
    <row r="1282" spans="2:4">
      <c r="B1282" s="104" t="s">
        <v>2655</v>
      </c>
      <c r="C1282" s="138">
        <v>43272105</v>
      </c>
      <c r="D1282" s="138">
        <v>10000000</v>
      </c>
    </row>
    <row r="1283" spans="2:4">
      <c r="B1283" s="101" t="s">
        <v>283</v>
      </c>
      <c r="C1283" s="139">
        <v>20543149</v>
      </c>
      <c r="D1283" s="139">
        <v>528055.03</v>
      </c>
    </row>
    <row r="1284" spans="2:4">
      <c r="B1284" s="102" t="s">
        <v>3233</v>
      </c>
      <c r="C1284" s="138">
        <v>225317</v>
      </c>
      <c r="D1284" s="138">
        <v>0</v>
      </c>
    </row>
    <row r="1285" spans="2:4">
      <c r="B1285" s="104" t="s">
        <v>2550</v>
      </c>
      <c r="C1285" s="138">
        <v>225317</v>
      </c>
      <c r="D1285" s="138">
        <v>0</v>
      </c>
    </row>
    <row r="1286" spans="2:4">
      <c r="B1286" s="102" t="s">
        <v>3234</v>
      </c>
      <c r="C1286" s="138">
        <v>20317832</v>
      </c>
      <c r="D1286" s="138">
        <v>528055.03</v>
      </c>
    </row>
    <row r="1287" spans="2:4">
      <c r="B1287" s="104" t="s">
        <v>2551</v>
      </c>
      <c r="C1287" s="138">
        <v>20317832</v>
      </c>
      <c r="D1287" s="138">
        <v>528055.03</v>
      </c>
    </row>
    <row r="1288" spans="2:4">
      <c r="B1288" s="101" t="s">
        <v>298</v>
      </c>
      <c r="C1288" s="139">
        <v>423929807</v>
      </c>
      <c r="D1288" s="139">
        <v>0</v>
      </c>
    </row>
    <row r="1289" spans="2:4">
      <c r="B1289" s="102" t="s">
        <v>418</v>
      </c>
      <c r="C1289" s="138">
        <v>423929807</v>
      </c>
      <c r="D1289" s="138">
        <v>0</v>
      </c>
    </row>
    <row r="1290" spans="2:4">
      <c r="B1290" s="104" t="s">
        <v>759</v>
      </c>
      <c r="C1290" s="138">
        <v>423929807</v>
      </c>
      <c r="D1290" s="138">
        <v>0</v>
      </c>
    </row>
    <row r="1291" spans="2:4">
      <c r="B1291" s="103" t="s">
        <v>422</v>
      </c>
      <c r="C1291" s="138">
        <v>3593877316</v>
      </c>
      <c r="D1291" s="138">
        <v>207073373.36000001</v>
      </c>
    </row>
    <row r="1292" spans="2:4">
      <c r="B1292" s="101" t="s">
        <v>281</v>
      </c>
      <c r="C1292" s="139">
        <v>1929628337</v>
      </c>
      <c r="D1292" s="139">
        <v>207073373.36000001</v>
      </c>
    </row>
    <row r="1293" spans="2:4">
      <c r="B1293" s="102" t="s">
        <v>2811</v>
      </c>
      <c r="C1293" s="138">
        <v>4628889</v>
      </c>
      <c r="D1293" s="138">
        <v>0</v>
      </c>
    </row>
    <row r="1294" spans="2:4">
      <c r="B1294" s="104" t="s">
        <v>1291</v>
      </c>
      <c r="C1294" s="138">
        <v>4628889</v>
      </c>
      <c r="D1294" s="138">
        <v>0</v>
      </c>
    </row>
    <row r="1295" spans="2:4">
      <c r="B1295" s="102" t="s">
        <v>1292</v>
      </c>
      <c r="C1295" s="138">
        <v>6606206</v>
      </c>
      <c r="D1295" s="138">
        <v>0</v>
      </c>
    </row>
    <row r="1296" spans="2:4">
      <c r="B1296" s="104" t="s">
        <v>1293</v>
      </c>
      <c r="C1296" s="138">
        <v>6606206</v>
      </c>
      <c r="D1296" s="138">
        <v>0</v>
      </c>
    </row>
    <row r="1297" spans="2:4">
      <c r="B1297" s="102" t="s">
        <v>2812</v>
      </c>
      <c r="C1297" s="138">
        <v>12403731</v>
      </c>
      <c r="D1297" s="138">
        <v>0</v>
      </c>
    </row>
    <row r="1298" spans="2:4">
      <c r="B1298" s="104" t="s">
        <v>1294</v>
      </c>
      <c r="C1298" s="138">
        <v>12403731</v>
      </c>
      <c r="D1298" s="138">
        <v>0</v>
      </c>
    </row>
    <row r="1299" spans="2:4">
      <c r="B1299" s="102" t="s">
        <v>424</v>
      </c>
      <c r="C1299" s="138">
        <v>900000000</v>
      </c>
      <c r="D1299" s="138">
        <v>16951658.850000001</v>
      </c>
    </row>
    <row r="1300" spans="2:4">
      <c r="B1300" s="104" t="s">
        <v>765</v>
      </c>
      <c r="C1300" s="138">
        <v>900000000</v>
      </c>
      <c r="D1300" s="138">
        <v>16951658.850000001</v>
      </c>
    </row>
    <row r="1301" spans="2:4">
      <c r="B1301" s="102" t="s">
        <v>2813</v>
      </c>
      <c r="C1301" s="138">
        <v>18000000</v>
      </c>
      <c r="D1301" s="138">
        <v>0</v>
      </c>
    </row>
    <row r="1302" spans="2:4">
      <c r="B1302" s="104" t="s">
        <v>1035</v>
      </c>
      <c r="C1302" s="138">
        <v>18000000</v>
      </c>
      <c r="D1302" s="138">
        <v>0</v>
      </c>
    </row>
    <row r="1303" spans="2:4">
      <c r="B1303" s="102" t="s">
        <v>2814</v>
      </c>
      <c r="C1303" s="138">
        <v>4628889</v>
      </c>
      <c r="D1303" s="138">
        <v>0</v>
      </c>
    </row>
    <row r="1304" spans="2:4">
      <c r="B1304" s="104" t="s">
        <v>1295</v>
      </c>
      <c r="C1304" s="138">
        <v>4628889</v>
      </c>
      <c r="D1304" s="138">
        <v>0</v>
      </c>
    </row>
    <row r="1305" spans="2:4">
      <c r="B1305" s="102" t="s">
        <v>425</v>
      </c>
      <c r="C1305" s="138">
        <v>7085308</v>
      </c>
      <c r="D1305" s="138">
        <v>0</v>
      </c>
    </row>
    <row r="1306" spans="2:4">
      <c r="B1306" s="104" t="s">
        <v>766</v>
      </c>
      <c r="C1306" s="138">
        <v>7085308</v>
      </c>
      <c r="D1306" s="138">
        <v>0</v>
      </c>
    </row>
    <row r="1307" spans="2:4">
      <c r="B1307" s="102" t="s">
        <v>1296</v>
      </c>
      <c r="C1307" s="138">
        <v>6606206</v>
      </c>
      <c r="D1307" s="138">
        <v>0</v>
      </c>
    </row>
    <row r="1308" spans="2:4">
      <c r="B1308" s="104" t="s">
        <v>1297</v>
      </c>
      <c r="C1308" s="138">
        <v>6606206</v>
      </c>
      <c r="D1308" s="138">
        <v>0</v>
      </c>
    </row>
    <row r="1309" spans="2:4">
      <c r="B1309" s="102" t="s">
        <v>1298</v>
      </c>
      <c r="C1309" s="138">
        <v>4628889</v>
      </c>
      <c r="D1309" s="138">
        <v>0</v>
      </c>
    </row>
    <row r="1310" spans="2:4">
      <c r="B1310" s="104" t="s">
        <v>1299</v>
      </c>
      <c r="C1310" s="138">
        <v>4628889</v>
      </c>
      <c r="D1310" s="138">
        <v>0</v>
      </c>
    </row>
    <row r="1311" spans="2:4">
      <c r="B1311" s="102" t="s">
        <v>1300</v>
      </c>
      <c r="C1311" s="138">
        <v>4628889</v>
      </c>
      <c r="D1311" s="138">
        <v>0</v>
      </c>
    </row>
    <row r="1312" spans="2:4">
      <c r="B1312" s="104" t="s">
        <v>1301</v>
      </c>
      <c r="C1312" s="138">
        <v>4628889</v>
      </c>
      <c r="D1312" s="138">
        <v>0</v>
      </c>
    </row>
    <row r="1313" spans="2:4">
      <c r="B1313" s="102" t="s">
        <v>1302</v>
      </c>
      <c r="C1313" s="138">
        <v>11116179</v>
      </c>
      <c r="D1313" s="138">
        <v>0</v>
      </c>
    </row>
    <row r="1314" spans="2:4">
      <c r="B1314" s="104" t="s">
        <v>1303</v>
      </c>
      <c r="C1314" s="138">
        <v>11116179</v>
      </c>
      <c r="D1314" s="138">
        <v>0</v>
      </c>
    </row>
    <row r="1315" spans="2:4">
      <c r="B1315" s="102" t="s">
        <v>1065</v>
      </c>
      <c r="C1315" s="138">
        <v>11969498</v>
      </c>
      <c r="D1315" s="138">
        <v>0</v>
      </c>
    </row>
    <row r="1316" spans="2:4">
      <c r="B1316" s="104" t="s">
        <v>1066</v>
      </c>
      <c r="C1316" s="138">
        <v>11969498</v>
      </c>
      <c r="D1316" s="138">
        <v>0</v>
      </c>
    </row>
    <row r="1317" spans="2:4">
      <c r="B1317" s="102" t="s">
        <v>2815</v>
      </c>
      <c r="C1317" s="138">
        <v>70119667</v>
      </c>
      <c r="D1317" s="138">
        <v>37501918.590000004</v>
      </c>
    </row>
    <row r="1318" spans="2:4">
      <c r="B1318" s="104" t="s">
        <v>2656</v>
      </c>
      <c r="C1318" s="138">
        <v>70119667</v>
      </c>
      <c r="D1318" s="138">
        <v>37501918.590000004</v>
      </c>
    </row>
    <row r="1319" spans="2:4">
      <c r="B1319" s="102" t="s">
        <v>426</v>
      </c>
      <c r="C1319" s="138">
        <v>7039971</v>
      </c>
      <c r="D1319" s="138">
        <v>0</v>
      </c>
    </row>
    <row r="1320" spans="2:4">
      <c r="B1320" s="104" t="s">
        <v>767</v>
      </c>
      <c r="C1320" s="138">
        <v>7039971</v>
      </c>
      <c r="D1320" s="138">
        <v>0</v>
      </c>
    </row>
    <row r="1321" spans="2:4">
      <c r="B1321" s="102" t="s">
        <v>427</v>
      </c>
      <c r="C1321" s="138">
        <v>524841948</v>
      </c>
      <c r="D1321" s="138">
        <v>136671273</v>
      </c>
    </row>
    <row r="1322" spans="2:4">
      <c r="B1322" s="104" t="s">
        <v>768</v>
      </c>
      <c r="C1322" s="138">
        <v>524841948</v>
      </c>
      <c r="D1322" s="138">
        <v>136671273</v>
      </c>
    </row>
    <row r="1323" spans="2:4">
      <c r="B1323" s="102" t="s">
        <v>2211</v>
      </c>
      <c r="C1323" s="138">
        <v>4802120</v>
      </c>
      <c r="D1323" s="138">
        <v>0</v>
      </c>
    </row>
    <row r="1324" spans="2:4">
      <c r="B1324" s="104" t="s">
        <v>2212</v>
      </c>
      <c r="C1324" s="138">
        <v>4802120</v>
      </c>
      <c r="D1324" s="138">
        <v>0</v>
      </c>
    </row>
    <row r="1325" spans="2:4">
      <c r="B1325" s="102" t="s">
        <v>2213</v>
      </c>
      <c r="C1325" s="138">
        <v>11289410</v>
      </c>
      <c r="D1325" s="138">
        <v>0</v>
      </c>
    </row>
    <row r="1326" spans="2:4">
      <c r="B1326" s="104" t="s">
        <v>2214</v>
      </c>
      <c r="C1326" s="138">
        <v>11289410</v>
      </c>
      <c r="D1326" s="138">
        <v>0</v>
      </c>
    </row>
    <row r="1327" spans="2:4">
      <c r="B1327" s="102" t="s">
        <v>2215</v>
      </c>
      <c r="C1327" s="138">
        <v>6779437</v>
      </c>
      <c r="D1327" s="138">
        <v>0</v>
      </c>
    </row>
    <row r="1328" spans="2:4">
      <c r="B1328" s="104" t="s">
        <v>2216</v>
      </c>
      <c r="C1328" s="138">
        <v>6779437</v>
      </c>
      <c r="D1328" s="138">
        <v>0</v>
      </c>
    </row>
    <row r="1329" spans="2:4">
      <c r="B1329" s="102" t="s">
        <v>2217</v>
      </c>
      <c r="C1329" s="138">
        <v>6779437</v>
      </c>
      <c r="D1329" s="138">
        <v>0</v>
      </c>
    </row>
    <row r="1330" spans="2:4">
      <c r="B1330" s="104" t="s">
        <v>2218</v>
      </c>
      <c r="C1330" s="138">
        <v>6779437</v>
      </c>
      <c r="D1330" s="138">
        <v>0</v>
      </c>
    </row>
    <row r="1331" spans="2:4">
      <c r="B1331" s="102" t="s">
        <v>2816</v>
      </c>
      <c r="C1331" s="138">
        <v>4802120</v>
      </c>
      <c r="D1331" s="138">
        <v>0</v>
      </c>
    </row>
    <row r="1332" spans="2:4">
      <c r="B1332" s="104" t="s">
        <v>2219</v>
      </c>
      <c r="C1332" s="138">
        <v>4802120</v>
      </c>
      <c r="D1332" s="138">
        <v>0</v>
      </c>
    </row>
    <row r="1333" spans="2:4">
      <c r="B1333" s="102" t="s">
        <v>2220</v>
      </c>
      <c r="C1333" s="138">
        <v>4802120</v>
      </c>
      <c r="D1333" s="138">
        <v>0</v>
      </c>
    </row>
    <row r="1334" spans="2:4">
      <c r="B1334" s="104" t="s">
        <v>2221</v>
      </c>
      <c r="C1334" s="138">
        <v>4802120</v>
      </c>
      <c r="D1334" s="138">
        <v>0</v>
      </c>
    </row>
    <row r="1335" spans="2:4">
      <c r="B1335" s="102" t="s">
        <v>2222</v>
      </c>
      <c r="C1335" s="138">
        <v>6779437</v>
      </c>
      <c r="D1335" s="138">
        <v>1564202.39</v>
      </c>
    </row>
    <row r="1336" spans="2:4">
      <c r="B1336" s="104" t="s">
        <v>2223</v>
      </c>
      <c r="C1336" s="138">
        <v>6779437</v>
      </c>
      <c r="D1336" s="138">
        <v>1564202.39</v>
      </c>
    </row>
    <row r="1337" spans="2:4">
      <c r="B1337" s="102" t="s">
        <v>2224</v>
      </c>
      <c r="C1337" s="138">
        <v>11289410</v>
      </c>
      <c r="D1337" s="138">
        <v>2457296.0099999998</v>
      </c>
    </row>
    <row r="1338" spans="2:4">
      <c r="B1338" s="104" t="s">
        <v>2225</v>
      </c>
      <c r="C1338" s="138">
        <v>11289410</v>
      </c>
      <c r="D1338" s="138">
        <v>2457296.0099999998</v>
      </c>
    </row>
    <row r="1339" spans="2:4">
      <c r="B1339" s="102" t="s">
        <v>2226</v>
      </c>
      <c r="C1339" s="138">
        <v>6779437</v>
      </c>
      <c r="D1339" s="138">
        <v>1564202.38</v>
      </c>
    </row>
    <row r="1340" spans="2:4">
      <c r="B1340" s="104" t="s">
        <v>2227</v>
      </c>
      <c r="C1340" s="138">
        <v>6779437</v>
      </c>
      <c r="D1340" s="138">
        <v>1564202.38</v>
      </c>
    </row>
    <row r="1341" spans="2:4">
      <c r="B1341" s="102" t="s">
        <v>2228</v>
      </c>
      <c r="C1341" s="138">
        <v>4802120</v>
      </c>
      <c r="D1341" s="138">
        <v>1083058.83</v>
      </c>
    </row>
    <row r="1342" spans="2:4">
      <c r="B1342" s="104" t="s">
        <v>2229</v>
      </c>
      <c r="C1342" s="138">
        <v>4802120</v>
      </c>
      <c r="D1342" s="138">
        <v>1083058.83</v>
      </c>
    </row>
    <row r="1343" spans="2:4">
      <c r="B1343" s="102" t="s">
        <v>2230</v>
      </c>
      <c r="C1343" s="138">
        <v>4802120</v>
      </c>
      <c r="D1343" s="138">
        <v>1083058.83</v>
      </c>
    </row>
    <row r="1344" spans="2:4">
      <c r="B1344" s="104" t="s">
        <v>2231</v>
      </c>
      <c r="C1344" s="138">
        <v>4802120</v>
      </c>
      <c r="D1344" s="138">
        <v>1083058.83</v>
      </c>
    </row>
    <row r="1345" spans="2:4">
      <c r="B1345" s="102" t="s">
        <v>2232</v>
      </c>
      <c r="C1345" s="138">
        <v>6779437</v>
      </c>
      <c r="D1345" s="138">
        <v>1525370.51</v>
      </c>
    </row>
    <row r="1346" spans="2:4">
      <c r="B1346" s="104" t="s">
        <v>2233</v>
      </c>
      <c r="C1346" s="138">
        <v>6779437</v>
      </c>
      <c r="D1346" s="138">
        <v>1525370.51</v>
      </c>
    </row>
    <row r="1347" spans="2:4">
      <c r="B1347" s="102" t="s">
        <v>2234</v>
      </c>
      <c r="C1347" s="138">
        <v>6779437</v>
      </c>
      <c r="D1347" s="138">
        <v>1525370.52</v>
      </c>
    </row>
    <row r="1348" spans="2:4">
      <c r="B1348" s="104" t="s">
        <v>2235</v>
      </c>
      <c r="C1348" s="138">
        <v>6779437</v>
      </c>
      <c r="D1348" s="138">
        <v>1525370.52</v>
      </c>
    </row>
    <row r="1349" spans="2:4">
      <c r="B1349" s="102" t="s">
        <v>2236</v>
      </c>
      <c r="C1349" s="138">
        <v>4802120</v>
      </c>
      <c r="D1349" s="138">
        <v>1080476.8500000001</v>
      </c>
    </row>
    <row r="1350" spans="2:4">
      <c r="B1350" s="104" t="s">
        <v>2237</v>
      </c>
      <c r="C1350" s="138">
        <v>4802120</v>
      </c>
      <c r="D1350" s="138">
        <v>1080476.8500000001</v>
      </c>
    </row>
    <row r="1351" spans="2:4">
      <c r="B1351" s="102" t="s">
        <v>2817</v>
      </c>
      <c r="C1351" s="138">
        <v>11289410</v>
      </c>
      <c r="D1351" s="138">
        <v>2540116.08</v>
      </c>
    </row>
    <row r="1352" spans="2:4">
      <c r="B1352" s="104" t="s">
        <v>2238</v>
      </c>
      <c r="C1352" s="138">
        <v>11289410</v>
      </c>
      <c r="D1352" s="138">
        <v>2540116.08</v>
      </c>
    </row>
    <row r="1353" spans="2:4">
      <c r="B1353" s="102" t="s">
        <v>2239</v>
      </c>
      <c r="C1353" s="138">
        <v>6779437</v>
      </c>
      <c r="D1353" s="138">
        <v>1525370.52</v>
      </c>
    </row>
    <row r="1354" spans="2:4">
      <c r="B1354" s="104" t="s">
        <v>2240</v>
      </c>
      <c r="C1354" s="138">
        <v>6779437</v>
      </c>
      <c r="D1354" s="138">
        <v>1525370.52</v>
      </c>
    </row>
    <row r="1355" spans="2:4">
      <c r="B1355" s="102" t="s">
        <v>2818</v>
      </c>
      <c r="C1355" s="138">
        <v>6779437</v>
      </c>
      <c r="D1355" s="138">
        <v>0</v>
      </c>
    </row>
    <row r="1356" spans="2:4">
      <c r="B1356" s="104" t="s">
        <v>2241</v>
      </c>
      <c r="C1356" s="138">
        <v>6779437</v>
      </c>
      <c r="D1356" s="138">
        <v>0</v>
      </c>
    </row>
    <row r="1357" spans="2:4">
      <c r="B1357" s="102" t="s">
        <v>428</v>
      </c>
      <c r="C1357" s="138">
        <v>9569688</v>
      </c>
      <c r="D1357" s="138">
        <v>0</v>
      </c>
    </row>
    <row r="1358" spans="2:4">
      <c r="B1358" s="104" t="s">
        <v>769</v>
      </c>
      <c r="C1358" s="138">
        <v>9569688</v>
      </c>
      <c r="D1358" s="138">
        <v>0</v>
      </c>
    </row>
    <row r="1359" spans="2:4">
      <c r="B1359" s="102" t="s">
        <v>2242</v>
      </c>
      <c r="C1359" s="138">
        <v>6779437</v>
      </c>
      <c r="D1359" s="138">
        <v>0</v>
      </c>
    </row>
    <row r="1360" spans="2:4">
      <c r="B1360" s="104" t="s">
        <v>2243</v>
      </c>
      <c r="C1360" s="138">
        <v>6779437</v>
      </c>
      <c r="D1360" s="138">
        <v>0</v>
      </c>
    </row>
    <row r="1361" spans="2:4">
      <c r="B1361" s="102" t="s">
        <v>2244</v>
      </c>
      <c r="C1361" s="138">
        <v>6779437</v>
      </c>
      <c r="D1361" s="138">
        <v>0</v>
      </c>
    </row>
    <row r="1362" spans="2:4">
      <c r="B1362" s="104" t="s">
        <v>2245</v>
      </c>
      <c r="C1362" s="138">
        <v>6779437</v>
      </c>
      <c r="D1362" s="138">
        <v>0</v>
      </c>
    </row>
    <row r="1363" spans="2:4">
      <c r="B1363" s="102" t="s">
        <v>1093</v>
      </c>
      <c r="C1363" s="138">
        <v>26873283</v>
      </c>
      <c r="D1363" s="138">
        <v>0</v>
      </c>
    </row>
    <row r="1364" spans="2:4">
      <c r="B1364" s="104" t="s">
        <v>1094</v>
      </c>
      <c r="C1364" s="138">
        <v>26873283</v>
      </c>
      <c r="D1364" s="138">
        <v>0</v>
      </c>
    </row>
    <row r="1365" spans="2:4">
      <c r="B1365" s="102" t="s">
        <v>2657</v>
      </c>
      <c r="C1365" s="138">
        <v>121315508</v>
      </c>
      <c r="D1365" s="138">
        <v>0</v>
      </c>
    </row>
    <row r="1366" spans="2:4">
      <c r="B1366" s="104" t="s">
        <v>2658</v>
      </c>
      <c r="C1366" s="138">
        <v>121315508</v>
      </c>
      <c r="D1366" s="138">
        <v>0</v>
      </c>
    </row>
    <row r="1367" spans="2:4">
      <c r="B1367" s="102" t="s">
        <v>3002</v>
      </c>
      <c r="C1367" s="138">
        <v>19287044</v>
      </c>
      <c r="D1367" s="138">
        <v>0</v>
      </c>
    </row>
    <row r="1368" spans="2:4">
      <c r="B1368" s="104" t="s">
        <v>3003</v>
      </c>
      <c r="C1368" s="138">
        <v>19287044</v>
      </c>
      <c r="D1368" s="138">
        <v>0</v>
      </c>
    </row>
    <row r="1369" spans="2:4">
      <c r="B1369" s="102" t="s">
        <v>3004</v>
      </c>
      <c r="C1369" s="138">
        <v>9643523</v>
      </c>
      <c r="D1369" s="138">
        <v>0</v>
      </c>
    </row>
    <row r="1370" spans="2:4">
      <c r="B1370" s="104" t="s">
        <v>3005</v>
      </c>
      <c r="C1370" s="138">
        <v>9643523</v>
      </c>
      <c r="D1370" s="138">
        <v>0</v>
      </c>
    </row>
    <row r="1371" spans="2:4">
      <c r="B1371" s="102" t="s">
        <v>2659</v>
      </c>
      <c r="C1371" s="138">
        <v>18159701</v>
      </c>
      <c r="D1371" s="138">
        <v>0</v>
      </c>
    </row>
    <row r="1372" spans="2:4">
      <c r="B1372" s="104" t="s">
        <v>2660</v>
      </c>
      <c r="C1372" s="138">
        <v>18159701</v>
      </c>
      <c r="D1372" s="138">
        <v>0</v>
      </c>
    </row>
    <row r="1373" spans="2:4">
      <c r="B1373" s="101" t="s">
        <v>283</v>
      </c>
      <c r="C1373" s="139">
        <v>14045132</v>
      </c>
      <c r="D1373" s="139">
        <v>0</v>
      </c>
    </row>
    <row r="1374" spans="2:4">
      <c r="B1374" s="102" t="s">
        <v>2819</v>
      </c>
      <c r="C1374" s="138">
        <v>14045132</v>
      </c>
      <c r="D1374" s="138">
        <v>0</v>
      </c>
    </row>
    <row r="1375" spans="2:4">
      <c r="B1375" s="104" t="s">
        <v>1304</v>
      </c>
      <c r="C1375" s="138">
        <v>14045132</v>
      </c>
      <c r="D1375" s="138">
        <v>0</v>
      </c>
    </row>
    <row r="1376" spans="2:4">
      <c r="B1376" s="101" t="s">
        <v>298</v>
      </c>
      <c r="C1376" s="139">
        <v>204203847</v>
      </c>
      <c r="D1376" s="139">
        <v>0</v>
      </c>
    </row>
    <row r="1377" spans="2:4">
      <c r="B1377" s="102" t="s">
        <v>3235</v>
      </c>
      <c r="C1377" s="138">
        <v>204203847</v>
      </c>
      <c r="D1377" s="138">
        <v>0</v>
      </c>
    </row>
    <row r="1378" spans="2:4">
      <c r="B1378" s="104" t="s">
        <v>2587</v>
      </c>
      <c r="C1378" s="138">
        <v>204203847</v>
      </c>
      <c r="D1378" s="138">
        <v>0</v>
      </c>
    </row>
    <row r="1379" spans="2:4">
      <c r="B1379" s="101" t="s">
        <v>284</v>
      </c>
      <c r="C1379" s="139">
        <v>1446000000</v>
      </c>
      <c r="D1379" s="139">
        <v>0</v>
      </c>
    </row>
    <row r="1380" spans="2:4">
      <c r="B1380" s="102" t="s">
        <v>423</v>
      </c>
      <c r="C1380" s="138">
        <v>1446000000</v>
      </c>
      <c r="D1380" s="138">
        <v>0</v>
      </c>
    </row>
    <row r="1381" spans="2:4">
      <c r="B1381" s="104" t="s">
        <v>764</v>
      </c>
      <c r="C1381" s="138">
        <v>1446000000</v>
      </c>
      <c r="D1381" s="138">
        <v>0</v>
      </c>
    </row>
    <row r="1382" spans="2:4">
      <c r="B1382" s="103" t="s">
        <v>429</v>
      </c>
      <c r="C1382" s="138">
        <v>211299189</v>
      </c>
      <c r="D1382" s="138">
        <v>49662637.329999998</v>
      </c>
    </row>
    <row r="1383" spans="2:4">
      <c r="B1383" s="101" t="s">
        <v>281</v>
      </c>
      <c r="C1383" s="139">
        <v>208491159</v>
      </c>
      <c r="D1383" s="139">
        <v>49662637.329999998</v>
      </c>
    </row>
    <row r="1384" spans="2:4">
      <c r="B1384" s="102" t="s">
        <v>430</v>
      </c>
      <c r="C1384" s="138">
        <v>2855017</v>
      </c>
      <c r="D1384" s="138">
        <v>0</v>
      </c>
    </row>
    <row r="1385" spans="2:4">
      <c r="B1385" s="104" t="s">
        <v>770</v>
      </c>
      <c r="C1385" s="138">
        <v>2855017</v>
      </c>
      <c r="D1385" s="138">
        <v>0</v>
      </c>
    </row>
    <row r="1386" spans="2:4">
      <c r="B1386" s="102" t="s">
        <v>1305</v>
      </c>
      <c r="C1386" s="138">
        <v>4628889</v>
      </c>
      <c r="D1386" s="138">
        <v>0</v>
      </c>
    </row>
    <row r="1387" spans="2:4">
      <c r="B1387" s="104" t="s">
        <v>1306</v>
      </c>
      <c r="C1387" s="138">
        <v>4628889</v>
      </c>
      <c r="D1387" s="138">
        <v>0</v>
      </c>
    </row>
    <row r="1388" spans="2:4">
      <c r="B1388" s="102" t="s">
        <v>1307</v>
      </c>
      <c r="C1388" s="138">
        <v>4628889</v>
      </c>
      <c r="D1388" s="138">
        <v>0</v>
      </c>
    </row>
    <row r="1389" spans="2:4">
      <c r="B1389" s="104" t="s">
        <v>1308</v>
      </c>
      <c r="C1389" s="138">
        <v>4628889</v>
      </c>
      <c r="D1389" s="138">
        <v>0</v>
      </c>
    </row>
    <row r="1390" spans="2:4">
      <c r="B1390" s="102" t="s">
        <v>1309</v>
      </c>
      <c r="C1390" s="138">
        <v>6606206</v>
      </c>
      <c r="D1390" s="138">
        <v>0</v>
      </c>
    </row>
    <row r="1391" spans="2:4">
      <c r="B1391" s="104" t="s">
        <v>1310</v>
      </c>
      <c r="C1391" s="138">
        <v>6606206</v>
      </c>
      <c r="D1391" s="138">
        <v>0</v>
      </c>
    </row>
    <row r="1392" spans="2:4">
      <c r="B1392" s="102" t="s">
        <v>431</v>
      </c>
      <c r="C1392" s="138">
        <v>1581666</v>
      </c>
      <c r="D1392" s="138">
        <v>1200000</v>
      </c>
    </row>
    <row r="1393" spans="2:4">
      <c r="B1393" s="104" t="s">
        <v>771</v>
      </c>
      <c r="C1393" s="138">
        <v>1581666</v>
      </c>
      <c r="D1393" s="138">
        <v>1200000</v>
      </c>
    </row>
    <row r="1394" spans="2:4">
      <c r="B1394" s="102" t="s">
        <v>432</v>
      </c>
      <c r="C1394" s="138">
        <v>2400000</v>
      </c>
      <c r="D1394" s="138">
        <v>1501395.78</v>
      </c>
    </row>
    <row r="1395" spans="2:4">
      <c r="B1395" s="104" t="s">
        <v>772</v>
      </c>
      <c r="C1395" s="138">
        <v>2400000</v>
      </c>
      <c r="D1395" s="138">
        <v>1501395.78</v>
      </c>
    </row>
    <row r="1396" spans="2:4">
      <c r="B1396" s="102" t="s">
        <v>1455</v>
      </c>
      <c r="C1396" s="138">
        <v>6779437</v>
      </c>
      <c r="D1396" s="138">
        <v>1518981.56</v>
      </c>
    </row>
    <row r="1397" spans="2:4">
      <c r="B1397" s="104" t="s">
        <v>1456</v>
      </c>
      <c r="C1397" s="138">
        <v>6779437</v>
      </c>
      <c r="D1397" s="138">
        <v>1518981.56</v>
      </c>
    </row>
    <row r="1398" spans="2:4">
      <c r="B1398" s="102" t="s">
        <v>1457</v>
      </c>
      <c r="C1398" s="138">
        <v>12576962</v>
      </c>
      <c r="D1398" s="138">
        <v>2861943.06</v>
      </c>
    </row>
    <row r="1399" spans="2:4">
      <c r="B1399" s="104" t="s">
        <v>1458</v>
      </c>
      <c r="C1399" s="138">
        <v>12576962</v>
      </c>
      <c r="D1399" s="138">
        <v>2861943.06</v>
      </c>
    </row>
    <row r="1400" spans="2:4">
      <c r="B1400" s="102" t="s">
        <v>433</v>
      </c>
      <c r="C1400" s="138">
        <v>76425066</v>
      </c>
      <c r="D1400" s="138">
        <v>0</v>
      </c>
    </row>
    <row r="1401" spans="2:4">
      <c r="B1401" s="104" t="s">
        <v>773</v>
      </c>
      <c r="C1401" s="138">
        <v>76425066</v>
      </c>
      <c r="D1401" s="138">
        <v>0</v>
      </c>
    </row>
    <row r="1402" spans="2:4">
      <c r="B1402" s="102" t="s">
        <v>2661</v>
      </c>
      <c r="C1402" s="138">
        <v>28767539</v>
      </c>
      <c r="D1402" s="138">
        <v>10580316.93</v>
      </c>
    </row>
    <row r="1403" spans="2:4">
      <c r="B1403" s="104" t="s">
        <v>2662</v>
      </c>
      <c r="C1403" s="138">
        <v>28767539</v>
      </c>
      <c r="D1403" s="138">
        <v>10580316.93</v>
      </c>
    </row>
    <row r="1404" spans="2:4">
      <c r="B1404" s="102" t="s">
        <v>1036</v>
      </c>
      <c r="C1404" s="138">
        <v>8523565</v>
      </c>
      <c r="D1404" s="138">
        <v>0</v>
      </c>
    </row>
    <row r="1405" spans="2:4">
      <c r="B1405" s="104" t="s">
        <v>1037</v>
      </c>
      <c r="C1405" s="138">
        <v>8523565</v>
      </c>
      <c r="D1405" s="138">
        <v>0</v>
      </c>
    </row>
    <row r="1406" spans="2:4">
      <c r="B1406" s="102" t="s">
        <v>1095</v>
      </c>
      <c r="C1406" s="138">
        <v>52717923</v>
      </c>
      <c r="D1406" s="138">
        <v>32000000</v>
      </c>
    </row>
    <row r="1407" spans="2:4">
      <c r="B1407" s="104" t="s">
        <v>1096</v>
      </c>
      <c r="C1407" s="138">
        <v>52717923</v>
      </c>
      <c r="D1407" s="138">
        <v>32000000</v>
      </c>
    </row>
    <row r="1408" spans="2:4">
      <c r="B1408" s="101" t="s">
        <v>285</v>
      </c>
      <c r="C1408" s="139">
        <v>2808030</v>
      </c>
      <c r="D1408" s="139">
        <v>0</v>
      </c>
    </row>
    <row r="1409" spans="2:4">
      <c r="B1409" s="102" t="s">
        <v>282</v>
      </c>
      <c r="C1409" s="138">
        <v>2808030</v>
      </c>
      <c r="D1409" s="138">
        <v>0</v>
      </c>
    </row>
    <row r="1410" spans="2:4">
      <c r="B1410" s="104" t="s">
        <v>774</v>
      </c>
      <c r="C1410" s="138">
        <v>2808030</v>
      </c>
      <c r="D1410" s="138">
        <v>0</v>
      </c>
    </row>
    <row r="1411" spans="2:4">
      <c r="B1411" s="103" t="s">
        <v>434</v>
      </c>
      <c r="C1411" s="138">
        <v>878581407</v>
      </c>
      <c r="D1411" s="138">
        <v>189085703.49000001</v>
      </c>
    </row>
    <row r="1412" spans="2:4">
      <c r="B1412" s="101" t="s">
        <v>281</v>
      </c>
      <c r="C1412" s="139">
        <v>613242364</v>
      </c>
      <c r="D1412" s="139">
        <v>189085703.49000001</v>
      </c>
    </row>
    <row r="1413" spans="2:4">
      <c r="B1413" s="102" t="s">
        <v>282</v>
      </c>
      <c r="C1413" s="138">
        <v>875000</v>
      </c>
      <c r="D1413" s="138">
        <v>0</v>
      </c>
    </row>
    <row r="1414" spans="2:4">
      <c r="B1414" s="104" t="s">
        <v>775</v>
      </c>
      <c r="C1414" s="138">
        <v>875000</v>
      </c>
      <c r="D1414" s="138">
        <v>0</v>
      </c>
    </row>
    <row r="1415" spans="2:4">
      <c r="B1415" s="102" t="s">
        <v>2820</v>
      </c>
      <c r="C1415" s="138">
        <v>6558125</v>
      </c>
      <c r="D1415" s="138">
        <v>0</v>
      </c>
    </row>
    <row r="1416" spans="2:4">
      <c r="B1416" s="104" t="s">
        <v>1311</v>
      </c>
      <c r="C1416" s="138">
        <v>6558125</v>
      </c>
      <c r="D1416" s="138">
        <v>0</v>
      </c>
    </row>
    <row r="1417" spans="2:4">
      <c r="B1417" s="102" t="s">
        <v>435</v>
      </c>
      <c r="C1417" s="138">
        <v>3167835</v>
      </c>
      <c r="D1417" s="138">
        <v>0</v>
      </c>
    </row>
    <row r="1418" spans="2:4">
      <c r="B1418" s="104" t="s">
        <v>776</v>
      </c>
      <c r="C1418" s="138">
        <v>3167835</v>
      </c>
      <c r="D1418" s="138">
        <v>0</v>
      </c>
    </row>
    <row r="1419" spans="2:4">
      <c r="B1419" s="102" t="s">
        <v>1312</v>
      </c>
      <c r="C1419" s="138">
        <v>12313456</v>
      </c>
      <c r="D1419" s="138">
        <v>0</v>
      </c>
    </row>
    <row r="1420" spans="2:4">
      <c r="B1420" s="104" t="s">
        <v>1313</v>
      </c>
      <c r="C1420" s="138">
        <v>12313456</v>
      </c>
      <c r="D1420" s="138">
        <v>0</v>
      </c>
    </row>
    <row r="1421" spans="2:4">
      <c r="B1421" s="102" t="s">
        <v>1314</v>
      </c>
      <c r="C1421" s="138">
        <v>11035275</v>
      </c>
      <c r="D1421" s="138">
        <v>0</v>
      </c>
    </row>
    <row r="1422" spans="2:4">
      <c r="B1422" s="104" t="s">
        <v>1315</v>
      </c>
      <c r="C1422" s="138">
        <v>11035275</v>
      </c>
      <c r="D1422" s="138">
        <v>0</v>
      </c>
    </row>
    <row r="1423" spans="2:4">
      <c r="B1423" s="102" t="s">
        <v>1316</v>
      </c>
      <c r="C1423" s="138">
        <v>6558125</v>
      </c>
      <c r="D1423" s="138">
        <v>0</v>
      </c>
    </row>
    <row r="1424" spans="2:4">
      <c r="B1424" s="104" t="s">
        <v>1317</v>
      </c>
      <c r="C1424" s="138">
        <v>6558125</v>
      </c>
      <c r="D1424" s="138">
        <v>0</v>
      </c>
    </row>
    <row r="1425" spans="2:4">
      <c r="B1425" s="102" t="s">
        <v>1318</v>
      </c>
      <c r="C1425" s="138">
        <v>11035275</v>
      </c>
      <c r="D1425" s="138">
        <v>0</v>
      </c>
    </row>
    <row r="1426" spans="2:4">
      <c r="B1426" s="104" t="s">
        <v>1319</v>
      </c>
      <c r="C1426" s="138">
        <v>11035275</v>
      </c>
      <c r="D1426" s="138">
        <v>0</v>
      </c>
    </row>
    <row r="1427" spans="2:4">
      <c r="B1427" s="102" t="s">
        <v>1320</v>
      </c>
      <c r="C1427" s="138">
        <v>11035275</v>
      </c>
      <c r="D1427" s="138">
        <v>0</v>
      </c>
    </row>
    <row r="1428" spans="2:4">
      <c r="B1428" s="104" t="s">
        <v>1321</v>
      </c>
      <c r="C1428" s="138">
        <v>11035275</v>
      </c>
      <c r="D1428" s="138">
        <v>0</v>
      </c>
    </row>
    <row r="1429" spans="2:4">
      <c r="B1429" s="102" t="s">
        <v>1322</v>
      </c>
      <c r="C1429" s="138">
        <v>11035275</v>
      </c>
      <c r="D1429" s="138">
        <v>0</v>
      </c>
    </row>
    <row r="1430" spans="2:4">
      <c r="B1430" s="104" t="s">
        <v>1323</v>
      </c>
      <c r="C1430" s="138">
        <v>11035275</v>
      </c>
      <c r="D1430" s="138">
        <v>0</v>
      </c>
    </row>
    <row r="1431" spans="2:4">
      <c r="B1431" s="102" t="s">
        <v>1324</v>
      </c>
      <c r="C1431" s="138">
        <v>12313456</v>
      </c>
      <c r="D1431" s="138">
        <v>0</v>
      </c>
    </row>
    <row r="1432" spans="2:4">
      <c r="B1432" s="104" t="s">
        <v>1325</v>
      </c>
      <c r="C1432" s="138">
        <v>12313456</v>
      </c>
      <c r="D1432" s="138">
        <v>0</v>
      </c>
    </row>
    <row r="1433" spans="2:4">
      <c r="B1433" s="102" t="s">
        <v>1326</v>
      </c>
      <c r="C1433" s="138">
        <v>11035275</v>
      </c>
      <c r="D1433" s="138">
        <v>0</v>
      </c>
    </row>
    <row r="1434" spans="2:4">
      <c r="B1434" s="104" t="s">
        <v>1327</v>
      </c>
      <c r="C1434" s="138">
        <v>11035275</v>
      </c>
      <c r="D1434" s="138">
        <v>0</v>
      </c>
    </row>
    <row r="1435" spans="2:4">
      <c r="B1435" s="102" t="s">
        <v>1328</v>
      </c>
      <c r="C1435" s="138">
        <v>12313456</v>
      </c>
      <c r="D1435" s="138">
        <v>0</v>
      </c>
    </row>
    <row r="1436" spans="2:4">
      <c r="B1436" s="104" t="s">
        <v>1329</v>
      </c>
      <c r="C1436" s="138">
        <v>12313456</v>
      </c>
      <c r="D1436" s="138">
        <v>0</v>
      </c>
    </row>
    <row r="1437" spans="2:4">
      <c r="B1437" s="102" t="s">
        <v>436</v>
      </c>
      <c r="C1437" s="138">
        <v>4319869</v>
      </c>
      <c r="D1437" s="138">
        <v>0</v>
      </c>
    </row>
    <row r="1438" spans="2:4">
      <c r="B1438" s="104" t="s">
        <v>777</v>
      </c>
      <c r="C1438" s="138">
        <v>4319869</v>
      </c>
      <c r="D1438" s="138">
        <v>0</v>
      </c>
    </row>
    <row r="1439" spans="2:4">
      <c r="B1439" s="102" t="s">
        <v>437</v>
      </c>
      <c r="C1439" s="138">
        <v>65126740</v>
      </c>
      <c r="D1439" s="138">
        <v>0</v>
      </c>
    </row>
    <row r="1440" spans="2:4">
      <c r="B1440" s="104" t="s">
        <v>778</v>
      </c>
      <c r="C1440" s="138">
        <v>65126740</v>
      </c>
      <c r="D1440" s="138">
        <v>0</v>
      </c>
    </row>
    <row r="1441" spans="2:4">
      <c r="B1441" s="102" t="s">
        <v>438</v>
      </c>
      <c r="C1441" s="138">
        <v>2334628</v>
      </c>
      <c r="D1441" s="138">
        <v>0</v>
      </c>
    </row>
    <row r="1442" spans="2:4">
      <c r="B1442" s="104" t="s">
        <v>779</v>
      </c>
      <c r="C1442" s="138">
        <v>2334628</v>
      </c>
      <c r="D1442" s="138">
        <v>0</v>
      </c>
    </row>
    <row r="1443" spans="2:4">
      <c r="B1443" s="102" t="s">
        <v>439</v>
      </c>
      <c r="C1443" s="138">
        <v>30719190</v>
      </c>
      <c r="D1443" s="138">
        <v>0</v>
      </c>
    </row>
    <row r="1444" spans="2:4">
      <c r="B1444" s="104" t="s">
        <v>780</v>
      </c>
      <c r="C1444" s="138">
        <v>30719190</v>
      </c>
      <c r="D1444" s="138">
        <v>0</v>
      </c>
    </row>
    <row r="1445" spans="2:4">
      <c r="B1445" s="102" t="s">
        <v>2246</v>
      </c>
      <c r="C1445" s="138">
        <v>13620359</v>
      </c>
      <c r="D1445" s="138">
        <v>0</v>
      </c>
    </row>
    <row r="1446" spans="2:4">
      <c r="B1446" s="104" t="s">
        <v>2247</v>
      </c>
      <c r="C1446" s="138">
        <v>13620359</v>
      </c>
      <c r="D1446" s="138">
        <v>0</v>
      </c>
    </row>
    <row r="1447" spans="2:4">
      <c r="B1447" s="102" t="s">
        <v>1606</v>
      </c>
      <c r="C1447" s="138">
        <v>6731551</v>
      </c>
      <c r="D1447" s="138">
        <v>0</v>
      </c>
    </row>
    <row r="1448" spans="2:4">
      <c r="B1448" s="104" t="s">
        <v>1607</v>
      </c>
      <c r="C1448" s="138">
        <v>6731551</v>
      </c>
      <c r="D1448" s="138">
        <v>0</v>
      </c>
    </row>
    <row r="1449" spans="2:4">
      <c r="B1449" s="102" t="s">
        <v>1608</v>
      </c>
      <c r="C1449" s="138">
        <v>11208701</v>
      </c>
      <c r="D1449" s="138">
        <v>0</v>
      </c>
    </row>
    <row r="1450" spans="2:4">
      <c r="B1450" s="104" t="s">
        <v>1609</v>
      </c>
      <c r="C1450" s="138">
        <v>11208701</v>
      </c>
      <c r="D1450" s="138">
        <v>0</v>
      </c>
    </row>
    <row r="1451" spans="2:4">
      <c r="B1451" s="102" t="s">
        <v>1610</v>
      </c>
      <c r="C1451" s="138">
        <v>11208701</v>
      </c>
      <c r="D1451" s="138">
        <v>0</v>
      </c>
    </row>
    <row r="1452" spans="2:4">
      <c r="B1452" s="104" t="s">
        <v>1611</v>
      </c>
      <c r="C1452" s="138">
        <v>11208701</v>
      </c>
      <c r="D1452" s="138">
        <v>0</v>
      </c>
    </row>
    <row r="1453" spans="2:4">
      <c r="B1453" s="102" t="s">
        <v>1612</v>
      </c>
      <c r="C1453" s="138">
        <v>6731551</v>
      </c>
      <c r="D1453" s="138">
        <v>0</v>
      </c>
    </row>
    <row r="1454" spans="2:4">
      <c r="B1454" s="104" t="s">
        <v>1613</v>
      </c>
      <c r="C1454" s="138">
        <v>6731551</v>
      </c>
      <c r="D1454" s="138">
        <v>0</v>
      </c>
    </row>
    <row r="1455" spans="2:4">
      <c r="B1455" s="102" t="s">
        <v>1614</v>
      </c>
      <c r="C1455" s="138">
        <v>11208701</v>
      </c>
      <c r="D1455" s="138">
        <v>0</v>
      </c>
    </row>
    <row r="1456" spans="2:4">
      <c r="B1456" s="104" t="s">
        <v>1615</v>
      </c>
      <c r="C1456" s="138">
        <v>11208701</v>
      </c>
      <c r="D1456" s="138">
        <v>0</v>
      </c>
    </row>
    <row r="1457" spans="2:4">
      <c r="B1457" s="102" t="s">
        <v>1616</v>
      </c>
      <c r="C1457" s="138">
        <v>4768626</v>
      </c>
      <c r="D1457" s="138">
        <v>0</v>
      </c>
    </row>
    <row r="1458" spans="2:4">
      <c r="B1458" s="104" t="s">
        <v>1617</v>
      </c>
      <c r="C1458" s="138">
        <v>4768626</v>
      </c>
      <c r="D1458" s="138">
        <v>0</v>
      </c>
    </row>
    <row r="1459" spans="2:4">
      <c r="B1459" s="102" t="s">
        <v>2821</v>
      </c>
      <c r="C1459" s="138">
        <v>6731551</v>
      </c>
      <c r="D1459" s="138">
        <v>0</v>
      </c>
    </row>
    <row r="1460" spans="2:4">
      <c r="B1460" s="104" t="s">
        <v>1618</v>
      </c>
      <c r="C1460" s="138">
        <v>6731551</v>
      </c>
      <c r="D1460" s="138">
        <v>0</v>
      </c>
    </row>
    <row r="1461" spans="2:4">
      <c r="B1461" s="102" t="s">
        <v>440</v>
      </c>
      <c r="C1461" s="138">
        <v>201040000</v>
      </c>
      <c r="D1461" s="138">
        <v>179939649.21000001</v>
      </c>
    </row>
    <row r="1462" spans="2:4">
      <c r="B1462" s="104" t="s">
        <v>781</v>
      </c>
      <c r="C1462" s="138">
        <v>201040000</v>
      </c>
      <c r="D1462" s="138">
        <v>179939649.21000001</v>
      </c>
    </row>
    <row r="1463" spans="2:4">
      <c r="B1463" s="102" t="s">
        <v>1619</v>
      </c>
      <c r="C1463" s="138">
        <v>11208701</v>
      </c>
      <c r="D1463" s="138">
        <v>0</v>
      </c>
    </row>
    <row r="1464" spans="2:4">
      <c r="B1464" s="104" t="s">
        <v>1620</v>
      </c>
      <c r="C1464" s="138">
        <v>11208701</v>
      </c>
      <c r="D1464" s="138">
        <v>0</v>
      </c>
    </row>
    <row r="1465" spans="2:4">
      <c r="B1465" s="102" t="s">
        <v>3236</v>
      </c>
      <c r="C1465" s="138">
        <v>6609565</v>
      </c>
      <c r="D1465" s="138">
        <v>0</v>
      </c>
    </row>
    <row r="1466" spans="2:4">
      <c r="B1466" s="104" t="s">
        <v>3237</v>
      </c>
      <c r="C1466" s="138">
        <v>6609565</v>
      </c>
      <c r="D1466" s="138">
        <v>0</v>
      </c>
    </row>
    <row r="1467" spans="2:4">
      <c r="B1467" s="102" t="s">
        <v>1621</v>
      </c>
      <c r="C1467" s="138">
        <v>6731551</v>
      </c>
      <c r="D1467" s="138">
        <v>0</v>
      </c>
    </row>
    <row r="1468" spans="2:4">
      <c r="B1468" s="104" t="s">
        <v>1622</v>
      </c>
      <c r="C1468" s="138">
        <v>6731551</v>
      </c>
      <c r="D1468" s="138">
        <v>0</v>
      </c>
    </row>
    <row r="1469" spans="2:4">
      <c r="B1469" s="102" t="s">
        <v>3238</v>
      </c>
      <c r="C1469" s="138">
        <v>8172073</v>
      </c>
      <c r="D1469" s="138">
        <v>0</v>
      </c>
    </row>
    <row r="1470" spans="2:4">
      <c r="B1470" s="104" t="s">
        <v>3239</v>
      </c>
      <c r="C1470" s="138">
        <v>8172073</v>
      </c>
      <c r="D1470" s="138">
        <v>0</v>
      </c>
    </row>
    <row r="1471" spans="2:4">
      <c r="B1471" s="102" t="s">
        <v>1623</v>
      </c>
      <c r="C1471" s="138">
        <v>11208701</v>
      </c>
      <c r="D1471" s="138">
        <v>0</v>
      </c>
    </row>
    <row r="1472" spans="2:4">
      <c r="B1472" s="104" t="s">
        <v>1624</v>
      </c>
      <c r="C1472" s="138">
        <v>11208701</v>
      </c>
      <c r="D1472" s="138">
        <v>0</v>
      </c>
    </row>
    <row r="1473" spans="2:4">
      <c r="B1473" s="102" t="s">
        <v>1625</v>
      </c>
      <c r="C1473" s="138">
        <v>11208701</v>
      </c>
      <c r="D1473" s="138">
        <v>2471460.1800000002</v>
      </c>
    </row>
    <row r="1474" spans="2:4">
      <c r="B1474" s="104" t="s">
        <v>1626</v>
      </c>
      <c r="C1474" s="138">
        <v>11208701</v>
      </c>
      <c r="D1474" s="138">
        <v>2471460.1800000002</v>
      </c>
    </row>
    <row r="1475" spans="2:4">
      <c r="B1475" s="102" t="s">
        <v>1627</v>
      </c>
      <c r="C1475" s="138">
        <v>4768626</v>
      </c>
      <c r="D1475" s="138">
        <v>1142726.1399999999</v>
      </c>
    </row>
    <row r="1476" spans="2:4">
      <c r="B1476" s="104" t="s">
        <v>1628</v>
      </c>
      <c r="C1476" s="138">
        <v>4768626</v>
      </c>
      <c r="D1476" s="138">
        <v>1142726.1399999999</v>
      </c>
    </row>
    <row r="1477" spans="2:4">
      <c r="B1477" s="102" t="s">
        <v>3240</v>
      </c>
      <c r="C1477" s="138">
        <v>6723367</v>
      </c>
      <c r="D1477" s="138">
        <v>0</v>
      </c>
    </row>
    <row r="1478" spans="2:4">
      <c r="B1478" s="104" t="s">
        <v>3241</v>
      </c>
      <c r="C1478" s="138">
        <v>6723367</v>
      </c>
      <c r="D1478" s="138">
        <v>0</v>
      </c>
    </row>
    <row r="1479" spans="2:4">
      <c r="B1479" s="102" t="s">
        <v>1629</v>
      </c>
      <c r="C1479" s="138">
        <v>6731551</v>
      </c>
      <c r="D1479" s="138">
        <v>1511717.5</v>
      </c>
    </row>
    <row r="1480" spans="2:4">
      <c r="B1480" s="104" t="s">
        <v>1630</v>
      </c>
      <c r="C1480" s="138">
        <v>6731551</v>
      </c>
      <c r="D1480" s="138">
        <v>1511717.5</v>
      </c>
    </row>
    <row r="1481" spans="2:4">
      <c r="B1481" s="102" t="s">
        <v>2822</v>
      </c>
      <c r="C1481" s="138">
        <v>6731551</v>
      </c>
      <c r="D1481" s="138">
        <v>1548690.28</v>
      </c>
    </row>
    <row r="1482" spans="2:4">
      <c r="B1482" s="104" t="s">
        <v>1631</v>
      </c>
      <c r="C1482" s="138">
        <v>6731551</v>
      </c>
      <c r="D1482" s="138">
        <v>1548690.28</v>
      </c>
    </row>
    <row r="1483" spans="2:4">
      <c r="B1483" s="102" t="s">
        <v>2823</v>
      </c>
      <c r="C1483" s="138">
        <v>11208701</v>
      </c>
      <c r="D1483" s="138">
        <v>2471460.1800000002</v>
      </c>
    </row>
    <row r="1484" spans="2:4">
      <c r="B1484" s="104" t="s">
        <v>1632</v>
      </c>
      <c r="C1484" s="138">
        <v>11208701</v>
      </c>
      <c r="D1484" s="138">
        <v>2471460.1800000002</v>
      </c>
    </row>
    <row r="1485" spans="2:4">
      <c r="B1485" s="102" t="s">
        <v>3242</v>
      </c>
      <c r="C1485" s="138">
        <v>7786208</v>
      </c>
      <c r="D1485" s="138">
        <v>0</v>
      </c>
    </row>
    <row r="1486" spans="2:4">
      <c r="B1486" s="104" t="s">
        <v>3243</v>
      </c>
      <c r="C1486" s="138">
        <v>7786208</v>
      </c>
      <c r="D1486" s="138">
        <v>0</v>
      </c>
    </row>
    <row r="1487" spans="2:4">
      <c r="B1487" s="102" t="s">
        <v>2663</v>
      </c>
      <c r="C1487" s="138">
        <v>29127072</v>
      </c>
      <c r="D1487" s="138">
        <v>0</v>
      </c>
    </row>
    <row r="1488" spans="2:4">
      <c r="B1488" s="104" t="s">
        <v>2664</v>
      </c>
      <c r="C1488" s="138">
        <v>29127072</v>
      </c>
      <c r="D1488" s="138">
        <v>0</v>
      </c>
    </row>
    <row r="1489" spans="2:4">
      <c r="B1489" s="101" t="s">
        <v>298</v>
      </c>
      <c r="C1489" s="139">
        <v>250382443</v>
      </c>
      <c r="D1489" s="139">
        <v>0</v>
      </c>
    </row>
    <row r="1490" spans="2:4">
      <c r="B1490" s="102" t="s">
        <v>441</v>
      </c>
      <c r="C1490" s="138">
        <v>250382443</v>
      </c>
      <c r="D1490" s="138">
        <v>0</v>
      </c>
    </row>
    <row r="1491" spans="2:4">
      <c r="B1491" s="104" t="s">
        <v>782</v>
      </c>
      <c r="C1491" s="138">
        <v>250382443</v>
      </c>
      <c r="D1491" s="138">
        <v>0</v>
      </c>
    </row>
    <row r="1492" spans="2:4">
      <c r="B1492" s="101" t="s">
        <v>285</v>
      </c>
      <c r="C1492" s="139">
        <v>14956600</v>
      </c>
      <c r="D1492" s="139">
        <v>0</v>
      </c>
    </row>
    <row r="1493" spans="2:4">
      <c r="B1493" s="102" t="s">
        <v>282</v>
      </c>
      <c r="C1493" s="138">
        <v>14956600</v>
      </c>
      <c r="D1493" s="138">
        <v>0</v>
      </c>
    </row>
    <row r="1494" spans="2:4">
      <c r="B1494" s="104" t="s">
        <v>775</v>
      </c>
      <c r="C1494" s="138">
        <v>14956600</v>
      </c>
      <c r="D1494" s="138">
        <v>0</v>
      </c>
    </row>
    <row r="1495" spans="2:4">
      <c r="B1495" s="103" t="s">
        <v>442</v>
      </c>
      <c r="C1495" s="138">
        <v>1600461884</v>
      </c>
      <c r="D1495" s="138">
        <v>54236186.889999993</v>
      </c>
    </row>
    <row r="1496" spans="2:4">
      <c r="B1496" s="101" t="s">
        <v>281</v>
      </c>
      <c r="C1496" s="139">
        <v>959295397</v>
      </c>
      <c r="D1496" s="139">
        <v>54236186.889999993</v>
      </c>
    </row>
    <row r="1497" spans="2:4">
      <c r="B1497" s="102" t="s">
        <v>2824</v>
      </c>
      <c r="C1497" s="138">
        <v>6779437</v>
      </c>
      <c r="D1497" s="138">
        <v>1593656.63</v>
      </c>
    </row>
    <row r="1498" spans="2:4">
      <c r="B1498" s="104" t="s">
        <v>2248</v>
      </c>
      <c r="C1498" s="138">
        <v>6779437</v>
      </c>
      <c r="D1498" s="138">
        <v>1593656.63</v>
      </c>
    </row>
    <row r="1499" spans="2:4">
      <c r="B1499" s="102" t="s">
        <v>443</v>
      </c>
      <c r="C1499" s="138">
        <v>4600000</v>
      </c>
      <c r="D1499" s="138">
        <v>0</v>
      </c>
    </row>
    <row r="1500" spans="2:4">
      <c r="B1500" s="104" t="s">
        <v>783</v>
      </c>
      <c r="C1500" s="138">
        <v>4600000</v>
      </c>
      <c r="D1500" s="138">
        <v>0</v>
      </c>
    </row>
    <row r="1501" spans="2:4">
      <c r="B1501" s="102" t="s">
        <v>2825</v>
      </c>
      <c r="C1501" s="138">
        <v>9920341</v>
      </c>
      <c r="D1501" s="138">
        <v>0</v>
      </c>
    </row>
    <row r="1502" spans="2:4">
      <c r="B1502" s="104" t="s">
        <v>784</v>
      </c>
      <c r="C1502" s="138">
        <v>9920341</v>
      </c>
      <c r="D1502" s="138">
        <v>0</v>
      </c>
    </row>
    <row r="1503" spans="2:4">
      <c r="B1503" s="102" t="s">
        <v>2249</v>
      </c>
      <c r="C1503" s="138">
        <v>11289410</v>
      </c>
      <c r="D1503" s="138">
        <v>2464313.7999999998</v>
      </c>
    </row>
    <row r="1504" spans="2:4">
      <c r="B1504" s="104" t="s">
        <v>2250</v>
      </c>
      <c r="C1504" s="138">
        <v>11289410</v>
      </c>
      <c r="D1504" s="138">
        <v>2464313.7999999998</v>
      </c>
    </row>
    <row r="1505" spans="2:4">
      <c r="B1505" s="102" t="s">
        <v>2251</v>
      </c>
      <c r="C1505" s="138">
        <v>4802120</v>
      </c>
      <c r="D1505" s="138">
        <v>1095516.8799999999</v>
      </c>
    </row>
    <row r="1506" spans="2:4">
      <c r="B1506" s="104" t="s">
        <v>2252</v>
      </c>
      <c r="C1506" s="138">
        <v>4802120</v>
      </c>
      <c r="D1506" s="138">
        <v>1095516.8799999999</v>
      </c>
    </row>
    <row r="1507" spans="2:4">
      <c r="B1507" s="102" t="s">
        <v>2253</v>
      </c>
      <c r="C1507" s="138">
        <v>11289410</v>
      </c>
      <c r="D1507" s="138">
        <v>2464313.9</v>
      </c>
    </row>
    <row r="1508" spans="2:4">
      <c r="B1508" s="104" t="s">
        <v>2254</v>
      </c>
      <c r="C1508" s="138">
        <v>11289410</v>
      </c>
      <c r="D1508" s="138">
        <v>2464313.9</v>
      </c>
    </row>
    <row r="1509" spans="2:4">
      <c r="B1509" s="102" t="s">
        <v>2255</v>
      </c>
      <c r="C1509" s="138">
        <v>11289410</v>
      </c>
      <c r="D1509" s="138">
        <v>2510239.4300000002</v>
      </c>
    </row>
    <row r="1510" spans="2:4">
      <c r="B1510" s="104" t="s">
        <v>2256</v>
      </c>
      <c r="C1510" s="138">
        <v>11289410</v>
      </c>
      <c r="D1510" s="138">
        <v>2510239.4300000002</v>
      </c>
    </row>
    <row r="1511" spans="2:4">
      <c r="B1511" s="102" t="s">
        <v>2257</v>
      </c>
      <c r="C1511" s="138">
        <v>11289410</v>
      </c>
      <c r="D1511" s="138">
        <v>2510239.4300000002</v>
      </c>
    </row>
    <row r="1512" spans="2:4">
      <c r="B1512" s="104" t="s">
        <v>2258</v>
      </c>
      <c r="C1512" s="138">
        <v>11289410</v>
      </c>
      <c r="D1512" s="138">
        <v>2510239.4300000002</v>
      </c>
    </row>
    <row r="1513" spans="2:4">
      <c r="B1513" s="102" t="s">
        <v>2826</v>
      </c>
      <c r="C1513" s="138">
        <v>11289410</v>
      </c>
      <c r="D1513" s="138">
        <v>2510239.4300000002</v>
      </c>
    </row>
    <row r="1514" spans="2:4">
      <c r="B1514" s="104" t="s">
        <v>2259</v>
      </c>
      <c r="C1514" s="138">
        <v>11289410</v>
      </c>
      <c r="D1514" s="138">
        <v>2510239.4300000002</v>
      </c>
    </row>
    <row r="1515" spans="2:4">
      <c r="B1515" s="102" t="s">
        <v>444</v>
      </c>
      <c r="C1515" s="138">
        <v>39566128</v>
      </c>
      <c r="D1515" s="138">
        <v>0</v>
      </c>
    </row>
    <row r="1516" spans="2:4">
      <c r="B1516" s="104" t="s">
        <v>785</v>
      </c>
      <c r="C1516" s="138">
        <v>39566128</v>
      </c>
      <c r="D1516" s="138">
        <v>0</v>
      </c>
    </row>
    <row r="1517" spans="2:4">
      <c r="B1517" s="102" t="s">
        <v>2827</v>
      </c>
      <c r="C1517" s="138">
        <v>6779437</v>
      </c>
      <c r="D1517" s="138">
        <v>1615006.54</v>
      </c>
    </row>
    <row r="1518" spans="2:4">
      <c r="B1518" s="104" t="s">
        <v>2260</v>
      </c>
      <c r="C1518" s="138">
        <v>6779437</v>
      </c>
      <c r="D1518" s="138">
        <v>1615006.54</v>
      </c>
    </row>
    <row r="1519" spans="2:4">
      <c r="B1519" s="102" t="s">
        <v>1330</v>
      </c>
      <c r="C1519" s="138">
        <v>28510752</v>
      </c>
      <c r="D1519" s="138">
        <v>4928521.3499999996</v>
      </c>
    </row>
    <row r="1520" spans="2:4">
      <c r="B1520" s="104" t="s">
        <v>1331</v>
      </c>
      <c r="C1520" s="138">
        <v>6606206</v>
      </c>
      <c r="D1520" s="138">
        <v>0</v>
      </c>
    </row>
    <row r="1521" spans="2:4">
      <c r="B1521" s="104" t="s">
        <v>2261</v>
      </c>
      <c r="C1521" s="138">
        <v>21904546</v>
      </c>
      <c r="D1521" s="138">
        <v>4928521.3499999996</v>
      </c>
    </row>
    <row r="1522" spans="2:4">
      <c r="B1522" s="102" t="s">
        <v>2828</v>
      </c>
      <c r="C1522" s="138">
        <v>15918299</v>
      </c>
      <c r="D1522" s="138">
        <v>2540116.08</v>
      </c>
    </row>
    <row r="1523" spans="2:4">
      <c r="B1523" s="104" t="s">
        <v>1332</v>
      </c>
      <c r="C1523" s="138">
        <v>4628889</v>
      </c>
      <c r="D1523" s="138">
        <v>0</v>
      </c>
    </row>
    <row r="1524" spans="2:4">
      <c r="B1524" s="104" t="s">
        <v>2262</v>
      </c>
      <c r="C1524" s="138">
        <v>11289410</v>
      </c>
      <c r="D1524" s="138">
        <v>2540116.08</v>
      </c>
    </row>
    <row r="1525" spans="2:4">
      <c r="B1525" s="102" t="s">
        <v>445</v>
      </c>
      <c r="C1525" s="138">
        <v>14473657</v>
      </c>
      <c r="D1525" s="138">
        <v>0</v>
      </c>
    </row>
    <row r="1526" spans="2:4">
      <c r="B1526" s="104" t="s">
        <v>786</v>
      </c>
      <c r="C1526" s="138">
        <v>14473657</v>
      </c>
      <c r="D1526" s="138">
        <v>0</v>
      </c>
    </row>
    <row r="1527" spans="2:4">
      <c r="B1527" s="102" t="s">
        <v>1333</v>
      </c>
      <c r="C1527" s="138">
        <v>17895616</v>
      </c>
      <c r="D1527" s="138">
        <v>1525370.52</v>
      </c>
    </row>
    <row r="1528" spans="2:4">
      <c r="B1528" s="104" t="s">
        <v>1334</v>
      </c>
      <c r="C1528" s="138">
        <v>11116179</v>
      </c>
      <c r="D1528" s="138">
        <v>0</v>
      </c>
    </row>
    <row r="1529" spans="2:4">
      <c r="B1529" s="104" t="s">
        <v>2263</v>
      </c>
      <c r="C1529" s="138">
        <v>6779437</v>
      </c>
      <c r="D1529" s="138">
        <v>1525370.52</v>
      </c>
    </row>
    <row r="1530" spans="2:4">
      <c r="B1530" s="102" t="s">
        <v>1335</v>
      </c>
      <c r="C1530" s="138">
        <v>22405589</v>
      </c>
      <c r="D1530" s="138">
        <v>2508823.46</v>
      </c>
    </row>
    <row r="1531" spans="2:4">
      <c r="B1531" s="104" t="s">
        <v>1336</v>
      </c>
      <c r="C1531" s="138">
        <v>11116179</v>
      </c>
      <c r="D1531" s="138">
        <v>0</v>
      </c>
    </row>
    <row r="1532" spans="2:4">
      <c r="B1532" s="104" t="s">
        <v>2264</v>
      </c>
      <c r="C1532" s="138">
        <v>11289410</v>
      </c>
      <c r="D1532" s="138">
        <v>2508823.46</v>
      </c>
    </row>
    <row r="1533" spans="2:4">
      <c r="B1533" s="102" t="s">
        <v>1337</v>
      </c>
      <c r="C1533" s="138">
        <v>15918299</v>
      </c>
      <c r="D1533" s="138">
        <v>2508823.46</v>
      </c>
    </row>
    <row r="1534" spans="2:4">
      <c r="B1534" s="104" t="s">
        <v>1338</v>
      </c>
      <c r="C1534" s="138">
        <v>4628889</v>
      </c>
      <c r="D1534" s="138">
        <v>0</v>
      </c>
    </row>
    <row r="1535" spans="2:4">
      <c r="B1535" s="104" t="s">
        <v>2265</v>
      </c>
      <c r="C1535" s="138">
        <v>11289410</v>
      </c>
      <c r="D1535" s="138">
        <v>2508823.46</v>
      </c>
    </row>
    <row r="1536" spans="2:4">
      <c r="B1536" s="102" t="s">
        <v>1339</v>
      </c>
      <c r="C1536" s="138">
        <v>13385643</v>
      </c>
      <c r="D1536" s="138">
        <v>1557158.28</v>
      </c>
    </row>
    <row r="1537" spans="2:4">
      <c r="B1537" s="104" t="s">
        <v>1340</v>
      </c>
      <c r="C1537" s="138">
        <v>6606206</v>
      </c>
      <c r="D1537" s="138">
        <v>0</v>
      </c>
    </row>
    <row r="1538" spans="2:4">
      <c r="B1538" s="104" t="s">
        <v>2266</v>
      </c>
      <c r="C1538" s="138">
        <v>6779437</v>
      </c>
      <c r="D1538" s="138">
        <v>1557158.28</v>
      </c>
    </row>
    <row r="1539" spans="2:4">
      <c r="B1539" s="102" t="s">
        <v>1341</v>
      </c>
      <c r="C1539" s="138">
        <v>11408326</v>
      </c>
      <c r="D1539" s="138">
        <v>1557158.27</v>
      </c>
    </row>
    <row r="1540" spans="2:4">
      <c r="B1540" s="104" t="s">
        <v>1342</v>
      </c>
      <c r="C1540" s="138">
        <v>4628889</v>
      </c>
      <c r="D1540" s="138">
        <v>0</v>
      </c>
    </row>
    <row r="1541" spans="2:4">
      <c r="B1541" s="104" t="s">
        <v>2267</v>
      </c>
      <c r="C1541" s="138">
        <v>6779437</v>
      </c>
      <c r="D1541" s="138">
        <v>1557158.27</v>
      </c>
    </row>
    <row r="1542" spans="2:4">
      <c r="B1542" s="102" t="s">
        <v>446</v>
      </c>
      <c r="C1542" s="138">
        <v>3116871</v>
      </c>
      <c r="D1542" s="138">
        <v>0</v>
      </c>
    </row>
    <row r="1543" spans="2:4">
      <c r="B1543" s="104" t="s">
        <v>787</v>
      </c>
      <c r="C1543" s="138">
        <v>3116871</v>
      </c>
      <c r="D1543" s="138">
        <v>0</v>
      </c>
    </row>
    <row r="1544" spans="2:4">
      <c r="B1544" s="102" t="s">
        <v>2829</v>
      </c>
      <c r="C1544" s="138">
        <v>28575728</v>
      </c>
      <c r="D1544" s="138">
        <v>0</v>
      </c>
    </row>
    <row r="1545" spans="2:4">
      <c r="B1545" s="104" t="s">
        <v>788</v>
      </c>
      <c r="C1545" s="138">
        <v>28575728</v>
      </c>
      <c r="D1545" s="138">
        <v>0</v>
      </c>
    </row>
    <row r="1546" spans="2:4">
      <c r="B1546" s="102" t="s">
        <v>1927</v>
      </c>
      <c r="C1546" s="138">
        <v>45809138</v>
      </c>
      <c r="D1546" s="138">
        <v>0</v>
      </c>
    </row>
    <row r="1547" spans="2:4">
      <c r="B1547" s="104" t="s">
        <v>1928</v>
      </c>
      <c r="C1547" s="138">
        <v>45809138</v>
      </c>
      <c r="D1547" s="138">
        <v>0</v>
      </c>
    </row>
    <row r="1548" spans="2:4">
      <c r="B1548" s="102" t="s">
        <v>2665</v>
      </c>
      <c r="C1548" s="138">
        <v>26188880</v>
      </c>
      <c r="D1548" s="138">
        <v>0</v>
      </c>
    </row>
    <row r="1549" spans="2:4">
      <c r="B1549" s="104" t="s">
        <v>2666</v>
      </c>
      <c r="C1549" s="138">
        <v>26188880</v>
      </c>
      <c r="D1549" s="138">
        <v>0</v>
      </c>
    </row>
    <row r="1550" spans="2:4">
      <c r="B1550" s="102" t="s">
        <v>987</v>
      </c>
      <c r="C1550" s="138">
        <v>709263</v>
      </c>
      <c r="D1550" s="138">
        <v>0</v>
      </c>
    </row>
    <row r="1551" spans="2:4">
      <c r="B1551" s="104" t="s">
        <v>988</v>
      </c>
      <c r="C1551" s="138">
        <v>709263</v>
      </c>
      <c r="D1551" s="138">
        <v>0</v>
      </c>
    </row>
    <row r="1552" spans="2:4">
      <c r="B1552" s="102" t="s">
        <v>447</v>
      </c>
      <c r="C1552" s="138">
        <v>62815614</v>
      </c>
      <c r="D1552" s="138">
        <v>0</v>
      </c>
    </row>
    <row r="1553" spans="2:4">
      <c r="B1553" s="104" t="s">
        <v>789</v>
      </c>
      <c r="C1553" s="138">
        <v>62815614</v>
      </c>
      <c r="D1553" s="138">
        <v>0</v>
      </c>
    </row>
    <row r="1554" spans="2:4">
      <c r="B1554" s="102" t="s">
        <v>448</v>
      </c>
      <c r="C1554" s="138">
        <v>1986822</v>
      </c>
      <c r="D1554" s="138">
        <v>0</v>
      </c>
    </row>
    <row r="1555" spans="2:4">
      <c r="B1555" s="104" t="s">
        <v>790</v>
      </c>
      <c r="C1555" s="138">
        <v>1986822</v>
      </c>
      <c r="D1555" s="138">
        <v>0</v>
      </c>
    </row>
    <row r="1556" spans="2:4">
      <c r="B1556" s="102" t="s">
        <v>989</v>
      </c>
      <c r="C1556" s="138">
        <v>2179257</v>
      </c>
      <c r="D1556" s="138">
        <v>0</v>
      </c>
    </row>
    <row r="1557" spans="2:4">
      <c r="B1557" s="104" t="s">
        <v>990</v>
      </c>
      <c r="C1557" s="138">
        <v>2179257</v>
      </c>
      <c r="D1557" s="138">
        <v>0</v>
      </c>
    </row>
    <row r="1558" spans="2:4">
      <c r="B1558" s="102" t="s">
        <v>2830</v>
      </c>
      <c r="C1558" s="138">
        <v>11580836</v>
      </c>
      <c r="D1558" s="138">
        <v>0</v>
      </c>
    </row>
    <row r="1559" spans="2:4">
      <c r="B1559" s="104" t="s">
        <v>791</v>
      </c>
      <c r="C1559" s="138">
        <v>11580836</v>
      </c>
      <c r="D1559" s="138">
        <v>0</v>
      </c>
    </row>
    <row r="1560" spans="2:4">
      <c r="B1560" s="102" t="s">
        <v>2833</v>
      </c>
      <c r="C1560" s="138">
        <v>5448144</v>
      </c>
      <c r="D1560" s="138">
        <v>0</v>
      </c>
    </row>
    <row r="1561" spans="2:4">
      <c r="B1561" s="104" t="s">
        <v>2270</v>
      </c>
      <c r="C1561" s="138">
        <v>5448144</v>
      </c>
      <c r="D1561" s="138">
        <v>0</v>
      </c>
    </row>
    <row r="1562" spans="2:4">
      <c r="B1562" s="102" t="s">
        <v>449</v>
      </c>
      <c r="C1562" s="138">
        <v>13817970</v>
      </c>
      <c r="D1562" s="138">
        <v>0</v>
      </c>
    </row>
    <row r="1563" spans="2:4">
      <c r="B1563" s="104" t="s">
        <v>792</v>
      </c>
      <c r="C1563" s="138">
        <v>13817970</v>
      </c>
      <c r="D1563" s="138">
        <v>0</v>
      </c>
    </row>
    <row r="1564" spans="2:4">
      <c r="B1564" s="102" t="s">
        <v>450</v>
      </c>
      <c r="C1564" s="138">
        <v>9906364</v>
      </c>
      <c r="D1564" s="138">
        <v>0</v>
      </c>
    </row>
    <row r="1565" spans="2:4">
      <c r="B1565" s="104" t="s">
        <v>793</v>
      </c>
      <c r="C1565" s="138">
        <v>9906364</v>
      </c>
      <c r="D1565" s="138">
        <v>0</v>
      </c>
    </row>
    <row r="1566" spans="2:4">
      <c r="B1566" s="102" t="s">
        <v>451</v>
      </c>
      <c r="C1566" s="138">
        <v>7839271</v>
      </c>
      <c r="D1566" s="138">
        <v>0</v>
      </c>
    </row>
    <row r="1567" spans="2:4">
      <c r="B1567" s="104" t="s">
        <v>794</v>
      </c>
      <c r="C1567" s="138">
        <v>7839271</v>
      </c>
      <c r="D1567" s="138">
        <v>0</v>
      </c>
    </row>
    <row r="1568" spans="2:4">
      <c r="B1568" s="102" t="s">
        <v>2831</v>
      </c>
      <c r="C1568" s="138">
        <v>12212762</v>
      </c>
      <c r="D1568" s="138">
        <v>0</v>
      </c>
    </row>
    <row r="1569" spans="2:4">
      <c r="B1569" s="104" t="s">
        <v>795</v>
      </c>
      <c r="C1569" s="138">
        <v>12212762</v>
      </c>
      <c r="D1569" s="138">
        <v>0</v>
      </c>
    </row>
    <row r="1570" spans="2:4">
      <c r="B1570" s="102" t="s">
        <v>3244</v>
      </c>
      <c r="C1570" s="138">
        <v>11123643</v>
      </c>
      <c r="D1570" s="138">
        <v>0</v>
      </c>
    </row>
    <row r="1571" spans="2:4">
      <c r="B1571" s="104" t="s">
        <v>3245</v>
      </c>
      <c r="C1571" s="138">
        <v>11123643</v>
      </c>
      <c r="D1571" s="138">
        <v>0</v>
      </c>
    </row>
    <row r="1572" spans="2:4">
      <c r="B1572" s="102" t="s">
        <v>3246</v>
      </c>
      <c r="C1572" s="138">
        <v>857150</v>
      </c>
      <c r="D1572" s="138">
        <v>0</v>
      </c>
    </row>
    <row r="1573" spans="2:4">
      <c r="B1573" s="104" t="s">
        <v>3247</v>
      </c>
      <c r="C1573" s="138">
        <v>857150</v>
      </c>
      <c r="D1573" s="138">
        <v>0</v>
      </c>
    </row>
    <row r="1574" spans="2:4">
      <c r="B1574" s="102" t="s">
        <v>452</v>
      </c>
      <c r="C1574" s="138">
        <v>5313714</v>
      </c>
      <c r="D1574" s="138">
        <v>0</v>
      </c>
    </row>
    <row r="1575" spans="2:4">
      <c r="B1575" s="104" t="s">
        <v>796</v>
      </c>
      <c r="C1575" s="138">
        <v>5313714</v>
      </c>
      <c r="D1575" s="138">
        <v>0</v>
      </c>
    </row>
    <row r="1576" spans="2:4">
      <c r="B1576" s="102" t="s">
        <v>453</v>
      </c>
      <c r="C1576" s="138">
        <v>77285965</v>
      </c>
      <c r="D1576" s="138">
        <v>12527473.369999999</v>
      </c>
    </row>
    <row r="1577" spans="2:4">
      <c r="B1577" s="104" t="s">
        <v>797</v>
      </c>
      <c r="C1577" s="138">
        <v>77285965</v>
      </c>
      <c r="D1577" s="138">
        <v>12527473.369999999</v>
      </c>
    </row>
    <row r="1578" spans="2:4">
      <c r="B1578" s="102" t="s">
        <v>1038</v>
      </c>
      <c r="C1578" s="138">
        <v>17110090</v>
      </c>
      <c r="D1578" s="138">
        <v>0</v>
      </c>
    </row>
    <row r="1579" spans="2:4">
      <c r="B1579" s="104" t="s">
        <v>1039</v>
      </c>
      <c r="C1579" s="138">
        <v>17110090</v>
      </c>
      <c r="D1579" s="138">
        <v>0</v>
      </c>
    </row>
    <row r="1580" spans="2:4">
      <c r="B1580" s="102" t="s">
        <v>454</v>
      </c>
      <c r="C1580" s="138">
        <v>11599688</v>
      </c>
      <c r="D1580" s="138">
        <v>4784598.4000000004</v>
      </c>
    </row>
    <row r="1581" spans="2:4">
      <c r="B1581" s="104" t="s">
        <v>798</v>
      </c>
      <c r="C1581" s="138">
        <v>11599688</v>
      </c>
      <c r="D1581" s="138">
        <v>4784598.4000000004</v>
      </c>
    </row>
    <row r="1582" spans="2:4">
      <c r="B1582" s="102" t="s">
        <v>455</v>
      </c>
      <c r="C1582" s="138">
        <v>6146343</v>
      </c>
      <c r="D1582" s="138">
        <v>0</v>
      </c>
    </row>
    <row r="1583" spans="2:4">
      <c r="B1583" s="104" t="s">
        <v>799</v>
      </c>
      <c r="C1583" s="138">
        <v>6146343</v>
      </c>
      <c r="D1583" s="138">
        <v>0</v>
      </c>
    </row>
    <row r="1584" spans="2:4">
      <c r="B1584" s="102" t="s">
        <v>1097</v>
      </c>
      <c r="C1584" s="138">
        <v>61911415</v>
      </c>
      <c r="D1584" s="138">
        <v>0</v>
      </c>
    </row>
    <row r="1585" spans="2:4">
      <c r="B1585" s="104" t="s">
        <v>1098</v>
      </c>
      <c r="C1585" s="138">
        <v>28030506</v>
      </c>
      <c r="D1585" s="138">
        <v>0</v>
      </c>
    </row>
    <row r="1586" spans="2:4">
      <c r="B1586" s="104" t="s">
        <v>2667</v>
      </c>
      <c r="C1586" s="138">
        <v>33880909</v>
      </c>
      <c r="D1586" s="138">
        <v>0</v>
      </c>
    </row>
    <row r="1587" spans="2:4">
      <c r="B1587" s="102" t="s">
        <v>2832</v>
      </c>
      <c r="C1587" s="138">
        <v>36206720</v>
      </c>
      <c r="D1587" s="138">
        <v>417826.46</v>
      </c>
    </row>
    <row r="1588" spans="2:4">
      <c r="B1588" s="104" t="s">
        <v>2667</v>
      </c>
      <c r="C1588" s="138">
        <v>36206720</v>
      </c>
      <c r="D1588" s="138">
        <v>417826.46</v>
      </c>
    </row>
    <row r="1589" spans="2:4">
      <c r="B1589" s="102" t="s">
        <v>456</v>
      </c>
      <c r="C1589" s="138">
        <v>37000000</v>
      </c>
      <c r="D1589" s="138">
        <v>1023134.51</v>
      </c>
    </row>
    <row r="1590" spans="2:4">
      <c r="B1590" s="104" t="s">
        <v>800</v>
      </c>
      <c r="C1590" s="138">
        <v>37000000</v>
      </c>
      <c r="D1590" s="138">
        <v>1023134.51</v>
      </c>
    </row>
    <row r="1591" spans="2:4">
      <c r="B1591" s="102" t="s">
        <v>3006</v>
      </c>
      <c r="C1591" s="138">
        <v>42495789</v>
      </c>
      <c r="D1591" s="138">
        <v>0</v>
      </c>
    </row>
    <row r="1592" spans="2:4">
      <c r="B1592" s="104" t="s">
        <v>3007</v>
      </c>
      <c r="C1592" s="138">
        <v>42495789</v>
      </c>
      <c r="D1592" s="138">
        <v>0</v>
      </c>
    </row>
    <row r="1593" spans="2:4">
      <c r="B1593" s="102" t="s">
        <v>457</v>
      </c>
      <c r="C1593" s="138">
        <v>5024165</v>
      </c>
      <c r="D1593" s="138">
        <v>0</v>
      </c>
    </row>
    <row r="1594" spans="2:4">
      <c r="B1594" s="104" t="s">
        <v>801</v>
      </c>
      <c r="C1594" s="138">
        <v>5024165</v>
      </c>
      <c r="D1594" s="138">
        <v>0</v>
      </c>
    </row>
    <row r="1595" spans="2:4">
      <c r="B1595" s="102" t="s">
        <v>458</v>
      </c>
      <c r="C1595" s="138">
        <v>139443664</v>
      </c>
      <c r="D1595" s="138">
        <v>0</v>
      </c>
    </row>
    <row r="1596" spans="2:4">
      <c r="B1596" s="104" t="s">
        <v>802</v>
      </c>
      <c r="C1596" s="138">
        <v>139443664</v>
      </c>
      <c r="D1596" s="138">
        <v>0</v>
      </c>
    </row>
    <row r="1597" spans="2:4">
      <c r="B1597" s="102" t="s">
        <v>2268</v>
      </c>
      <c r="C1597" s="138">
        <v>6779437</v>
      </c>
      <c r="D1597" s="138">
        <v>1593656.69</v>
      </c>
    </row>
    <row r="1598" spans="2:4">
      <c r="B1598" s="104" t="s">
        <v>2269</v>
      </c>
      <c r="C1598" s="138">
        <v>6779437</v>
      </c>
      <c r="D1598" s="138">
        <v>1593656.69</v>
      </c>
    </row>
    <row r="1599" spans="2:4">
      <c r="B1599" s="101" t="s">
        <v>283</v>
      </c>
      <c r="C1599" s="139">
        <v>641166487</v>
      </c>
      <c r="D1599" s="139">
        <v>0</v>
      </c>
    </row>
    <row r="1600" spans="2:4">
      <c r="B1600" s="102" t="s">
        <v>1343</v>
      </c>
      <c r="C1600" s="138">
        <v>320784100</v>
      </c>
      <c r="D1600" s="138">
        <v>0</v>
      </c>
    </row>
    <row r="1601" spans="2:4">
      <c r="B1601" s="104" t="s">
        <v>1344</v>
      </c>
      <c r="C1601" s="138">
        <v>320784100</v>
      </c>
      <c r="D1601" s="138">
        <v>0</v>
      </c>
    </row>
    <row r="1602" spans="2:4">
      <c r="B1602" s="102" t="s">
        <v>2576</v>
      </c>
      <c r="C1602" s="138">
        <v>22782379</v>
      </c>
      <c r="D1602" s="138">
        <v>0</v>
      </c>
    </row>
    <row r="1603" spans="2:4">
      <c r="B1603" s="104" t="s">
        <v>2577</v>
      </c>
      <c r="C1603" s="138">
        <v>22782379</v>
      </c>
      <c r="D1603" s="138">
        <v>0</v>
      </c>
    </row>
    <row r="1604" spans="2:4">
      <c r="B1604" s="102" t="s">
        <v>3248</v>
      </c>
      <c r="C1604" s="138">
        <v>227199999</v>
      </c>
      <c r="D1604" s="138">
        <v>0</v>
      </c>
    </row>
    <row r="1605" spans="2:4">
      <c r="B1605" s="104" t="s">
        <v>3249</v>
      </c>
      <c r="C1605" s="138">
        <v>227199999</v>
      </c>
      <c r="D1605" s="138">
        <v>0</v>
      </c>
    </row>
    <row r="1606" spans="2:4">
      <c r="B1606" s="102" t="s">
        <v>2668</v>
      </c>
      <c r="C1606" s="138">
        <v>70400009</v>
      </c>
      <c r="D1606" s="138">
        <v>0</v>
      </c>
    </row>
    <row r="1607" spans="2:4">
      <c r="B1607" s="104" t="s">
        <v>2669</v>
      </c>
      <c r="C1607" s="138">
        <v>70400009</v>
      </c>
      <c r="D1607" s="138">
        <v>0</v>
      </c>
    </row>
    <row r="1608" spans="2:4">
      <c r="B1608" s="103" t="s">
        <v>459</v>
      </c>
      <c r="C1608" s="138">
        <v>261407278</v>
      </c>
      <c r="D1608" s="138">
        <v>2573933.88</v>
      </c>
    </row>
    <row r="1609" spans="2:4">
      <c r="B1609" s="101" t="s">
        <v>281</v>
      </c>
      <c r="C1609" s="139">
        <v>261407278</v>
      </c>
      <c r="D1609" s="139">
        <v>2573933.88</v>
      </c>
    </row>
    <row r="1610" spans="2:4">
      <c r="B1610" s="102" t="s">
        <v>1345</v>
      </c>
      <c r="C1610" s="138">
        <v>11035275</v>
      </c>
      <c r="D1610" s="138">
        <v>0</v>
      </c>
    </row>
    <row r="1611" spans="2:4">
      <c r="B1611" s="104" t="s">
        <v>1346</v>
      </c>
      <c r="C1611" s="138">
        <v>11035275</v>
      </c>
      <c r="D1611" s="138">
        <v>0</v>
      </c>
    </row>
    <row r="1612" spans="2:4">
      <c r="B1612" s="102" t="s">
        <v>1347</v>
      </c>
      <c r="C1612" s="138">
        <v>4595200</v>
      </c>
      <c r="D1612" s="138">
        <v>0</v>
      </c>
    </row>
    <row r="1613" spans="2:4">
      <c r="B1613" s="104" t="s">
        <v>1348</v>
      </c>
      <c r="C1613" s="138">
        <v>4595200</v>
      </c>
      <c r="D1613" s="138">
        <v>0</v>
      </c>
    </row>
    <row r="1614" spans="2:4">
      <c r="B1614" s="102" t="s">
        <v>1349</v>
      </c>
      <c r="C1614" s="138">
        <v>4595200</v>
      </c>
      <c r="D1614" s="138">
        <v>0</v>
      </c>
    </row>
    <row r="1615" spans="2:4">
      <c r="B1615" s="104" t="s">
        <v>1350</v>
      </c>
      <c r="C1615" s="138">
        <v>4595200</v>
      </c>
      <c r="D1615" s="138">
        <v>0</v>
      </c>
    </row>
    <row r="1616" spans="2:4">
      <c r="B1616" s="102" t="s">
        <v>1351</v>
      </c>
      <c r="C1616" s="138">
        <v>6558125</v>
      </c>
      <c r="D1616" s="138">
        <v>0</v>
      </c>
    </row>
    <row r="1617" spans="2:4">
      <c r="B1617" s="104" t="s">
        <v>1352</v>
      </c>
      <c r="C1617" s="138">
        <v>6558125</v>
      </c>
      <c r="D1617" s="138">
        <v>0</v>
      </c>
    </row>
    <row r="1618" spans="2:4">
      <c r="B1618" s="102" t="s">
        <v>1353</v>
      </c>
      <c r="C1618" s="138">
        <v>4595200</v>
      </c>
      <c r="D1618" s="138">
        <v>0</v>
      </c>
    </row>
    <row r="1619" spans="2:4">
      <c r="B1619" s="104" t="s">
        <v>1354</v>
      </c>
      <c r="C1619" s="138">
        <v>4595200</v>
      </c>
      <c r="D1619" s="138">
        <v>0</v>
      </c>
    </row>
    <row r="1620" spans="2:4">
      <c r="B1620" s="102" t="s">
        <v>1929</v>
      </c>
      <c r="C1620" s="138">
        <v>11208701</v>
      </c>
      <c r="D1620" s="138">
        <v>0</v>
      </c>
    </row>
    <row r="1621" spans="2:4">
      <c r="B1621" s="104" t="s">
        <v>1930</v>
      </c>
      <c r="C1621" s="138">
        <v>11208701</v>
      </c>
      <c r="D1621" s="138">
        <v>0</v>
      </c>
    </row>
    <row r="1622" spans="2:4">
      <c r="B1622" s="102" t="s">
        <v>1931</v>
      </c>
      <c r="C1622" s="138">
        <v>6731551</v>
      </c>
      <c r="D1622" s="138">
        <v>0</v>
      </c>
    </row>
    <row r="1623" spans="2:4">
      <c r="B1623" s="104" t="s">
        <v>1932</v>
      </c>
      <c r="C1623" s="138">
        <v>6731551</v>
      </c>
      <c r="D1623" s="138">
        <v>0</v>
      </c>
    </row>
    <row r="1624" spans="2:4">
      <c r="B1624" s="102" t="s">
        <v>2834</v>
      </c>
      <c r="C1624" s="138">
        <v>19513382</v>
      </c>
      <c r="D1624" s="138">
        <v>0</v>
      </c>
    </row>
    <row r="1625" spans="2:4">
      <c r="B1625" s="104" t="s">
        <v>2670</v>
      </c>
      <c r="C1625" s="138">
        <v>19513382</v>
      </c>
      <c r="D1625" s="138">
        <v>0</v>
      </c>
    </row>
    <row r="1626" spans="2:4">
      <c r="B1626" s="102" t="s">
        <v>1933</v>
      </c>
      <c r="C1626" s="138">
        <v>11208701</v>
      </c>
      <c r="D1626" s="138">
        <v>0</v>
      </c>
    </row>
    <row r="1627" spans="2:4">
      <c r="B1627" s="104" t="s">
        <v>1934</v>
      </c>
      <c r="C1627" s="138">
        <v>11208701</v>
      </c>
      <c r="D1627" s="138">
        <v>0</v>
      </c>
    </row>
    <row r="1628" spans="2:4">
      <c r="B1628" s="102" t="s">
        <v>1935</v>
      </c>
      <c r="C1628" s="138">
        <v>11208701</v>
      </c>
      <c r="D1628" s="138">
        <v>0</v>
      </c>
    </row>
    <row r="1629" spans="2:4">
      <c r="B1629" s="104" t="s">
        <v>1936</v>
      </c>
      <c r="C1629" s="138">
        <v>11208701</v>
      </c>
      <c r="D1629" s="138">
        <v>0</v>
      </c>
    </row>
    <row r="1630" spans="2:4">
      <c r="B1630" s="102" t="s">
        <v>1937</v>
      </c>
      <c r="C1630" s="138">
        <v>6731551</v>
      </c>
      <c r="D1630" s="138">
        <v>0</v>
      </c>
    </row>
    <row r="1631" spans="2:4">
      <c r="B1631" s="104" t="s">
        <v>1938</v>
      </c>
      <c r="C1631" s="138">
        <v>6731551</v>
      </c>
      <c r="D1631" s="138">
        <v>0</v>
      </c>
    </row>
    <row r="1632" spans="2:4">
      <c r="B1632" s="102" t="s">
        <v>1939</v>
      </c>
      <c r="C1632" s="138">
        <v>6731551</v>
      </c>
      <c r="D1632" s="138">
        <v>0</v>
      </c>
    </row>
    <row r="1633" spans="2:4">
      <c r="B1633" s="104" t="s">
        <v>1940</v>
      </c>
      <c r="C1633" s="138">
        <v>6731551</v>
      </c>
      <c r="D1633" s="138">
        <v>0</v>
      </c>
    </row>
    <row r="1634" spans="2:4">
      <c r="B1634" s="102" t="s">
        <v>1941</v>
      </c>
      <c r="C1634" s="138">
        <v>4768626</v>
      </c>
      <c r="D1634" s="138">
        <v>0</v>
      </c>
    </row>
    <row r="1635" spans="2:4">
      <c r="B1635" s="104" t="s">
        <v>1942</v>
      </c>
      <c r="C1635" s="138">
        <v>4768626</v>
      </c>
      <c r="D1635" s="138">
        <v>0</v>
      </c>
    </row>
    <row r="1636" spans="2:4">
      <c r="B1636" s="102" t="s">
        <v>460</v>
      </c>
      <c r="C1636" s="138">
        <v>9840401</v>
      </c>
      <c r="D1636" s="138">
        <v>0</v>
      </c>
    </row>
    <row r="1637" spans="2:4">
      <c r="B1637" s="104" t="s">
        <v>803</v>
      </c>
      <c r="C1637" s="138">
        <v>9840401</v>
      </c>
      <c r="D1637" s="138">
        <v>0</v>
      </c>
    </row>
    <row r="1638" spans="2:4">
      <c r="B1638" s="102" t="s">
        <v>3250</v>
      </c>
      <c r="C1638" s="138">
        <v>4795216</v>
      </c>
      <c r="D1638" s="138">
        <v>0</v>
      </c>
    </row>
    <row r="1639" spans="2:4">
      <c r="B1639" s="104" t="s">
        <v>3251</v>
      </c>
      <c r="C1639" s="138">
        <v>4795216</v>
      </c>
      <c r="D1639" s="138">
        <v>0</v>
      </c>
    </row>
    <row r="1640" spans="2:4">
      <c r="B1640" s="102" t="s">
        <v>2835</v>
      </c>
      <c r="C1640" s="138">
        <v>26222833</v>
      </c>
      <c r="D1640" s="138">
        <v>0</v>
      </c>
    </row>
    <row r="1641" spans="2:4">
      <c r="B1641" s="104" t="s">
        <v>804</v>
      </c>
      <c r="C1641" s="138">
        <v>26222833</v>
      </c>
      <c r="D1641" s="138">
        <v>0</v>
      </c>
    </row>
    <row r="1642" spans="2:4">
      <c r="B1642" s="102" t="s">
        <v>3252</v>
      </c>
      <c r="C1642" s="138">
        <v>3789143</v>
      </c>
      <c r="D1642" s="138">
        <v>0</v>
      </c>
    </row>
    <row r="1643" spans="2:4">
      <c r="B1643" s="104" t="s">
        <v>3253</v>
      </c>
      <c r="C1643" s="138">
        <v>3789143</v>
      </c>
      <c r="D1643" s="138">
        <v>0</v>
      </c>
    </row>
    <row r="1644" spans="2:4">
      <c r="B1644" s="102" t="s">
        <v>461</v>
      </c>
      <c r="C1644" s="138">
        <v>7932446</v>
      </c>
      <c r="D1644" s="138">
        <v>0</v>
      </c>
    </row>
    <row r="1645" spans="2:4">
      <c r="B1645" s="104" t="s">
        <v>805</v>
      </c>
      <c r="C1645" s="138">
        <v>7932446</v>
      </c>
      <c r="D1645" s="138">
        <v>0</v>
      </c>
    </row>
    <row r="1646" spans="2:4">
      <c r="B1646" s="102" t="s">
        <v>3254</v>
      </c>
      <c r="C1646" s="138">
        <v>6943750</v>
      </c>
      <c r="D1646" s="138">
        <v>0</v>
      </c>
    </row>
    <row r="1647" spans="2:4">
      <c r="B1647" s="104" t="s">
        <v>3255</v>
      </c>
      <c r="C1647" s="138">
        <v>6943750</v>
      </c>
      <c r="D1647" s="138">
        <v>0</v>
      </c>
    </row>
    <row r="1648" spans="2:4">
      <c r="B1648" s="102" t="s">
        <v>3256</v>
      </c>
      <c r="C1648" s="138">
        <v>8629922</v>
      </c>
      <c r="D1648" s="138">
        <v>0</v>
      </c>
    </row>
    <row r="1649" spans="2:4">
      <c r="B1649" s="104" t="s">
        <v>3257</v>
      </c>
      <c r="C1649" s="138">
        <v>8629922</v>
      </c>
      <c r="D1649" s="138">
        <v>0</v>
      </c>
    </row>
    <row r="1650" spans="2:4">
      <c r="B1650" s="102" t="s">
        <v>3258</v>
      </c>
      <c r="C1650" s="138">
        <v>9223416</v>
      </c>
      <c r="D1650" s="138">
        <v>0</v>
      </c>
    </row>
    <row r="1651" spans="2:4">
      <c r="B1651" s="104" t="s">
        <v>3259</v>
      </c>
      <c r="C1651" s="138">
        <v>9223416</v>
      </c>
      <c r="D1651" s="138">
        <v>0</v>
      </c>
    </row>
    <row r="1652" spans="2:4">
      <c r="B1652" s="102" t="s">
        <v>3260</v>
      </c>
      <c r="C1652" s="138">
        <v>6346017</v>
      </c>
      <c r="D1652" s="138">
        <v>0</v>
      </c>
    </row>
    <row r="1653" spans="2:4">
      <c r="B1653" s="104" t="s">
        <v>3261</v>
      </c>
      <c r="C1653" s="138">
        <v>6346017</v>
      </c>
      <c r="D1653" s="138">
        <v>0</v>
      </c>
    </row>
    <row r="1654" spans="2:4">
      <c r="B1654" s="102" t="s">
        <v>1943</v>
      </c>
      <c r="C1654" s="138">
        <v>6731551</v>
      </c>
      <c r="D1654" s="138">
        <v>1496457.82</v>
      </c>
    </row>
    <row r="1655" spans="2:4">
      <c r="B1655" s="104" t="s">
        <v>1944</v>
      </c>
      <c r="C1655" s="138">
        <v>6731551</v>
      </c>
      <c r="D1655" s="138">
        <v>1496457.82</v>
      </c>
    </row>
    <row r="1656" spans="2:4">
      <c r="B1656" s="102" t="s">
        <v>1945</v>
      </c>
      <c r="C1656" s="138">
        <v>4768626</v>
      </c>
      <c r="D1656" s="138">
        <v>1077476.06</v>
      </c>
    </row>
    <row r="1657" spans="2:4">
      <c r="B1657" s="104" t="s">
        <v>1946</v>
      </c>
      <c r="C1657" s="138">
        <v>4768626</v>
      </c>
      <c r="D1657" s="138">
        <v>1077476.06</v>
      </c>
    </row>
    <row r="1658" spans="2:4">
      <c r="B1658" s="102" t="s">
        <v>3008</v>
      </c>
      <c r="C1658" s="138">
        <v>8494141</v>
      </c>
      <c r="D1658" s="138">
        <v>0</v>
      </c>
    </row>
    <row r="1659" spans="2:4">
      <c r="B1659" s="104" t="s">
        <v>3009</v>
      </c>
      <c r="C1659" s="138">
        <v>8494141</v>
      </c>
      <c r="D1659" s="138">
        <v>0</v>
      </c>
    </row>
    <row r="1660" spans="2:4">
      <c r="B1660" s="102" t="s">
        <v>3262</v>
      </c>
      <c r="C1660" s="138">
        <v>9695566</v>
      </c>
      <c r="D1660" s="138">
        <v>0</v>
      </c>
    </row>
    <row r="1661" spans="2:4">
      <c r="B1661" s="104" t="s">
        <v>3263</v>
      </c>
      <c r="C1661" s="138">
        <v>9695566</v>
      </c>
      <c r="D1661" s="138">
        <v>0</v>
      </c>
    </row>
    <row r="1662" spans="2:4">
      <c r="B1662" s="102" t="s">
        <v>3264</v>
      </c>
      <c r="C1662" s="138">
        <v>8617566</v>
      </c>
      <c r="D1662" s="138">
        <v>0</v>
      </c>
    </row>
    <row r="1663" spans="2:4">
      <c r="B1663" s="104" t="s">
        <v>3265</v>
      </c>
      <c r="C1663" s="138">
        <v>8617566</v>
      </c>
      <c r="D1663" s="138">
        <v>0</v>
      </c>
    </row>
    <row r="1664" spans="2:4">
      <c r="B1664" s="102" t="s">
        <v>1099</v>
      </c>
      <c r="C1664" s="138">
        <v>29894920</v>
      </c>
      <c r="D1664" s="138">
        <v>0</v>
      </c>
    </row>
    <row r="1665" spans="2:4">
      <c r="B1665" s="104" t="s">
        <v>1100</v>
      </c>
      <c r="C1665" s="138">
        <v>29894920</v>
      </c>
      <c r="D1665" s="138">
        <v>0</v>
      </c>
    </row>
    <row r="1666" spans="2:4">
      <c r="B1666" s="103" t="s">
        <v>462</v>
      </c>
      <c r="C1666" s="138">
        <v>987095702</v>
      </c>
      <c r="D1666" s="138">
        <v>110340669.87999998</v>
      </c>
    </row>
    <row r="1667" spans="2:4">
      <c r="B1667" s="101" t="s">
        <v>281</v>
      </c>
      <c r="C1667" s="139">
        <v>453903182</v>
      </c>
      <c r="D1667" s="139">
        <v>90448512.349999994</v>
      </c>
    </row>
    <row r="1668" spans="2:4">
      <c r="B1668" s="102" t="s">
        <v>1101</v>
      </c>
      <c r="C1668" s="138">
        <v>55739560</v>
      </c>
      <c r="D1668" s="138">
        <v>28236827.049999997</v>
      </c>
    </row>
    <row r="1669" spans="2:4">
      <c r="B1669" s="104" t="s">
        <v>1102</v>
      </c>
      <c r="C1669" s="138">
        <v>55739560</v>
      </c>
      <c r="D1669" s="138">
        <v>28236827.049999997</v>
      </c>
    </row>
    <row r="1670" spans="2:4">
      <c r="B1670" s="102" t="s">
        <v>463</v>
      </c>
      <c r="C1670" s="138">
        <v>6417846</v>
      </c>
      <c r="D1670" s="138">
        <v>0</v>
      </c>
    </row>
    <row r="1671" spans="2:4">
      <c r="B1671" s="104" t="s">
        <v>806</v>
      </c>
      <c r="C1671" s="138">
        <v>6417846</v>
      </c>
      <c r="D1671" s="138">
        <v>0</v>
      </c>
    </row>
    <row r="1672" spans="2:4">
      <c r="B1672" s="102" t="s">
        <v>464</v>
      </c>
      <c r="C1672" s="138">
        <v>102059449</v>
      </c>
      <c r="D1672" s="138">
        <v>0</v>
      </c>
    </row>
    <row r="1673" spans="2:4">
      <c r="B1673" s="104" t="s">
        <v>807</v>
      </c>
      <c r="C1673" s="138">
        <v>102059449</v>
      </c>
      <c r="D1673" s="138">
        <v>0</v>
      </c>
    </row>
    <row r="1674" spans="2:4">
      <c r="B1674" s="102" t="s">
        <v>2836</v>
      </c>
      <c r="C1674" s="138">
        <v>2348246</v>
      </c>
      <c r="D1674" s="138">
        <v>0</v>
      </c>
    </row>
    <row r="1675" spans="2:4">
      <c r="B1675" s="104" t="s">
        <v>808</v>
      </c>
      <c r="C1675" s="138">
        <v>2348246</v>
      </c>
      <c r="D1675" s="138">
        <v>0</v>
      </c>
    </row>
    <row r="1676" spans="2:4">
      <c r="B1676" s="102" t="s">
        <v>465</v>
      </c>
      <c r="C1676" s="138">
        <v>38350423</v>
      </c>
      <c r="D1676" s="138">
        <v>9871662.9199999999</v>
      </c>
    </row>
    <row r="1677" spans="2:4">
      <c r="B1677" s="104" t="s">
        <v>809</v>
      </c>
      <c r="C1677" s="138">
        <v>38350423</v>
      </c>
      <c r="D1677" s="138">
        <v>9871662.9199999999</v>
      </c>
    </row>
    <row r="1678" spans="2:4">
      <c r="B1678" s="102" t="s">
        <v>2837</v>
      </c>
      <c r="C1678" s="138">
        <v>1892708</v>
      </c>
      <c r="D1678" s="138">
        <v>0</v>
      </c>
    </row>
    <row r="1679" spans="2:4">
      <c r="B1679" s="104" t="s">
        <v>810</v>
      </c>
      <c r="C1679" s="138">
        <v>1892708</v>
      </c>
      <c r="D1679" s="138">
        <v>0</v>
      </c>
    </row>
    <row r="1680" spans="2:4">
      <c r="B1680" s="102" t="s">
        <v>2671</v>
      </c>
      <c r="C1680" s="138">
        <v>40806357</v>
      </c>
      <c r="D1680" s="138">
        <v>30898830</v>
      </c>
    </row>
    <row r="1681" spans="2:4">
      <c r="B1681" s="104" t="s">
        <v>2672</v>
      </c>
      <c r="C1681" s="138">
        <v>40806357</v>
      </c>
      <c r="D1681" s="138">
        <v>30898830</v>
      </c>
    </row>
    <row r="1682" spans="2:4">
      <c r="B1682" s="102" t="s">
        <v>1355</v>
      </c>
      <c r="C1682" s="138">
        <v>4628889</v>
      </c>
      <c r="D1682" s="138">
        <v>0</v>
      </c>
    </row>
    <row r="1683" spans="2:4">
      <c r="B1683" s="104" t="s">
        <v>1356</v>
      </c>
      <c r="C1683" s="138">
        <v>4628889</v>
      </c>
      <c r="D1683" s="138">
        <v>0</v>
      </c>
    </row>
    <row r="1684" spans="2:4">
      <c r="B1684" s="102" t="s">
        <v>1357</v>
      </c>
      <c r="C1684" s="138">
        <v>11116179</v>
      </c>
      <c r="D1684" s="138">
        <v>0</v>
      </c>
    </row>
    <row r="1685" spans="2:4">
      <c r="B1685" s="104" t="s">
        <v>1358</v>
      </c>
      <c r="C1685" s="138">
        <v>11116179</v>
      </c>
      <c r="D1685" s="138">
        <v>0</v>
      </c>
    </row>
    <row r="1686" spans="2:4">
      <c r="B1686" s="102" t="s">
        <v>1359</v>
      </c>
      <c r="C1686" s="138">
        <v>11116179</v>
      </c>
      <c r="D1686" s="138">
        <v>0</v>
      </c>
    </row>
    <row r="1687" spans="2:4">
      <c r="B1687" s="104" t="s">
        <v>1360</v>
      </c>
      <c r="C1687" s="138">
        <v>11116179</v>
      </c>
      <c r="D1687" s="138">
        <v>0</v>
      </c>
    </row>
    <row r="1688" spans="2:4">
      <c r="B1688" s="102" t="s">
        <v>1361</v>
      </c>
      <c r="C1688" s="138">
        <v>6606206</v>
      </c>
      <c r="D1688" s="138">
        <v>0</v>
      </c>
    </row>
    <row r="1689" spans="2:4">
      <c r="B1689" s="104" t="s">
        <v>1362</v>
      </c>
      <c r="C1689" s="138">
        <v>6606206</v>
      </c>
      <c r="D1689" s="138">
        <v>0</v>
      </c>
    </row>
    <row r="1690" spans="2:4">
      <c r="B1690" s="102" t="s">
        <v>2838</v>
      </c>
      <c r="C1690" s="138">
        <v>6606206</v>
      </c>
      <c r="D1690" s="138">
        <v>0</v>
      </c>
    </row>
    <row r="1691" spans="2:4">
      <c r="B1691" s="104" t="s">
        <v>1363</v>
      </c>
      <c r="C1691" s="138">
        <v>6606206</v>
      </c>
      <c r="D1691" s="138">
        <v>0</v>
      </c>
    </row>
    <row r="1692" spans="2:4">
      <c r="B1692" s="102" t="s">
        <v>2839</v>
      </c>
      <c r="C1692" s="138">
        <v>7152038</v>
      </c>
      <c r="D1692" s="138">
        <v>0</v>
      </c>
    </row>
    <row r="1693" spans="2:4">
      <c r="B1693" s="104" t="s">
        <v>811</v>
      </c>
      <c r="C1693" s="138">
        <v>7152038</v>
      </c>
      <c r="D1693" s="138">
        <v>0</v>
      </c>
    </row>
    <row r="1694" spans="2:4">
      <c r="B1694" s="102" t="s">
        <v>466</v>
      </c>
      <c r="C1694" s="138">
        <v>62173252</v>
      </c>
      <c r="D1694" s="138">
        <v>0</v>
      </c>
    </row>
    <row r="1695" spans="2:4">
      <c r="B1695" s="104" t="s">
        <v>812</v>
      </c>
      <c r="C1695" s="138">
        <v>62173252</v>
      </c>
      <c r="D1695" s="138">
        <v>0</v>
      </c>
    </row>
    <row r="1696" spans="2:4">
      <c r="B1696" s="102" t="s">
        <v>3266</v>
      </c>
      <c r="C1696" s="138">
        <v>18492779</v>
      </c>
      <c r="D1696" s="138">
        <v>0</v>
      </c>
    </row>
    <row r="1697" spans="2:4">
      <c r="B1697" s="104" t="s">
        <v>3267</v>
      </c>
      <c r="C1697" s="138">
        <v>18492779</v>
      </c>
      <c r="D1697" s="138">
        <v>0</v>
      </c>
    </row>
    <row r="1698" spans="2:4">
      <c r="B1698" s="102" t="s">
        <v>467</v>
      </c>
      <c r="C1698" s="138">
        <v>8417867</v>
      </c>
      <c r="D1698" s="138">
        <v>2420890.69</v>
      </c>
    </row>
    <row r="1699" spans="2:4">
      <c r="B1699" s="104" t="s">
        <v>813</v>
      </c>
      <c r="C1699" s="138">
        <v>8417867</v>
      </c>
      <c r="D1699" s="138">
        <v>2420890.69</v>
      </c>
    </row>
    <row r="1700" spans="2:4">
      <c r="B1700" s="102" t="s">
        <v>468</v>
      </c>
      <c r="C1700" s="138">
        <v>7422513</v>
      </c>
      <c r="D1700" s="138">
        <v>683422.51</v>
      </c>
    </row>
    <row r="1701" spans="2:4">
      <c r="B1701" s="104" t="s">
        <v>814</v>
      </c>
      <c r="C1701" s="138">
        <v>7422513</v>
      </c>
      <c r="D1701" s="138">
        <v>683422.51</v>
      </c>
    </row>
    <row r="1702" spans="2:4">
      <c r="B1702" s="102" t="s">
        <v>2271</v>
      </c>
      <c r="C1702" s="138">
        <v>6779437</v>
      </c>
      <c r="D1702" s="138">
        <v>0</v>
      </c>
    </row>
    <row r="1703" spans="2:4">
      <c r="B1703" s="104" t="s">
        <v>2272</v>
      </c>
      <c r="C1703" s="138">
        <v>6779437</v>
      </c>
      <c r="D1703" s="138">
        <v>0</v>
      </c>
    </row>
    <row r="1704" spans="2:4">
      <c r="B1704" s="102" t="s">
        <v>3268</v>
      </c>
      <c r="C1704" s="138">
        <v>7491187</v>
      </c>
      <c r="D1704" s="138">
        <v>6099153.1799999997</v>
      </c>
    </row>
    <row r="1705" spans="2:4">
      <c r="B1705" s="104" t="s">
        <v>3269</v>
      </c>
      <c r="C1705" s="138">
        <v>7491187</v>
      </c>
      <c r="D1705" s="138">
        <v>6099153.1799999997</v>
      </c>
    </row>
    <row r="1706" spans="2:4">
      <c r="B1706" s="102" t="s">
        <v>2273</v>
      </c>
      <c r="C1706" s="138">
        <v>4802120</v>
      </c>
      <c r="D1706" s="138">
        <v>0</v>
      </c>
    </row>
    <row r="1707" spans="2:4">
      <c r="B1707" s="104" t="s">
        <v>2274</v>
      </c>
      <c r="C1707" s="138">
        <v>4802120</v>
      </c>
      <c r="D1707" s="138">
        <v>0</v>
      </c>
    </row>
    <row r="1708" spans="2:4">
      <c r="B1708" s="102" t="s">
        <v>2275</v>
      </c>
      <c r="C1708" s="138">
        <v>4802120</v>
      </c>
      <c r="D1708" s="138">
        <v>0</v>
      </c>
    </row>
    <row r="1709" spans="2:4">
      <c r="B1709" s="104" t="s">
        <v>2276</v>
      </c>
      <c r="C1709" s="138">
        <v>4802120</v>
      </c>
      <c r="D1709" s="138">
        <v>0</v>
      </c>
    </row>
    <row r="1710" spans="2:4">
      <c r="B1710" s="102" t="s">
        <v>3270</v>
      </c>
      <c r="C1710" s="138">
        <v>5743888</v>
      </c>
      <c r="D1710" s="138">
        <v>5530598</v>
      </c>
    </row>
    <row r="1711" spans="2:4">
      <c r="B1711" s="104" t="s">
        <v>3271</v>
      </c>
      <c r="C1711" s="138">
        <v>5743888</v>
      </c>
      <c r="D1711" s="138">
        <v>5530598</v>
      </c>
    </row>
    <row r="1712" spans="2:4">
      <c r="B1712" s="102" t="s">
        <v>3272</v>
      </c>
      <c r="C1712" s="138">
        <v>3960000</v>
      </c>
      <c r="D1712" s="138">
        <v>0</v>
      </c>
    </row>
    <row r="1713" spans="2:4">
      <c r="B1713" s="104" t="s">
        <v>3273</v>
      </c>
      <c r="C1713" s="138">
        <v>3960000</v>
      </c>
      <c r="D1713" s="138">
        <v>0</v>
      </c>
    </row>
    <row r="1714" spans="2:4">
      <c r="B1714" s="102" t="s">
        <v>3274</v>
      </c>
      <c r="C1714" s="138">
        <v>6965791</v>
      </c>
      <c r="D1714" s="138">
        <v>6707128</v>
      </c>
    </row>
    <row r="1715" spans="2:4">
      <c r="B1715" s="104" t="s">
        <v>3275</v>
      </c>
      <c r="C1715" s="138">
        <v>6965791</v>
      </c>
      <c r="D1715" s="138">
        <v>6707128</v>
      </c>
    </row>
    <row r="1716" spans="2:4">
      <c r="B1716" s="102" t="s">
        <v>3276</v>
      </c>
      <c r="C1716" s="138">
        <v>3960000</v>
      </c>
      <c r="D1716" s="138">
        <v>0</v>
      </c>
    </row>
    <row r="1717" spans="2:4">
      <c r="B1717" s="104" t="s">
        <v>3277</v>
      </c>
      <c r="C1717" s="138">
        <v>3960000</v>
      </c>
      <c r="D1717" s="138">
        <v>0</v>
      </c>
    </row>
    <row r="1718" spans="2:4">
      <c r="B1718" s="102" t="s">
        <v>2673</v>
      </c>
      <c r="C1718" s="138">
        <v>18051942</v>
      </c>
      <c r="D1718" s="138">
        <v>0</v>
      </c>
    </row>
    <row r="1719" spans="2:4">
      <c r="B1719" s="104" t="s">
        <v>2674</v>
      </c>
      <c r="C1719" s="138">
        <v>18051942</v>
      </c>
      <c r="D1719" s="138">
        <v>0</v>
      </c>
    </row>
    <row r="1720" spans="2:4">
      <c r="B1720" s="101" t="s">
        <v>283</v>
      </c>
      <c r="C1720" s="139">
        <v>533192520</v>
      </c>
      <c r="D1720" s="139">
        <v>19892157.530000001</v>
      </c>
    </row>
    <row r="1721" spans="2:4">
      <c r="B1721" s="102" t="s">
        <v>2840</v>
      </c>
      <c r="C1721" s="138">
        <v>175307636</v>
      </c>
      <c r="D1721" s="138">
        <v>12006576.07</v>
      </c>
    </row>
    <row r="1722" spans="2:4">
      <c r="B1722" s="104" t="s">
        <v>1364</v>
      </c>
      <c r="C1722" s="138">
        <v>175307636</v>
      </c>
      <c r="D1722" s="138">
        <v>12006576.07</v>
      </c>
    </row>
    <row r="1723" spans="2:4">
      <c r="B1723" s="102" t="s">
        <v>2841</v>
      </c>
      <c r="C1723" s="138">
        <v>171737257</v>
      </c>
      <c r="D1723" s="138">
        <v>0</v>
      </c>
    </row>
    <row r="1724" spans="2:4">
      <c r="B1724" s="104" t="s">
        <v>1365</v>
      </c>
      <c r="C1724" s="138">
        <v>171737257</v>
      </c>
      <c r="D1724" s="138">
        <v>0</v>
      </c>
    </row>
    <row r="1725" spans="2:4">
      <c r="B1725" s="102" t="s">
        <v>2842</v>
      </c>
      <c r="C1725" s="138">
        <v>24000000</v>
      </c>
      <c r="D1725" s="138">
        <v>0</v>
      </c>
    </row>
    <row r="1726" spans="2:4">
      <c r="B1726" s="104" t="s">
        <v>1366</v>
      </c>
      <c r="C1726" s="138">
        <v>24000000</v>
      </c>
      <c r="D1726" s="138">
        <v>0</v>
      </c>
    </row>
    <row r="1727" spans="2:4">
      <c r="B1727" s="102" t="s">
        <v>2843</v>
      </c>
      <c r="C1727" s="138">
        <v>27000000</v>
      </c>
      <c r="D1727" s="138">
        <v>0</v>
      </c>
    </row>
    <row r="1728" spans="2:4">
      <c r="B1728" s="104" t="s">
        <v>1367</v>
      </c>
      <c r="C1728" s="138">
        <v>27000000</v>
      </c>
      <c r="D1728" s="138">
        <v>0</v>
      </c>
    </row>
    <row r="1729" spans="2:4">
      <c r="B1729" s="102" t="s">
        <v>3278</v>
      </c>
      <c r="C1729" s="138">
        <v>14653636</v>
      </c>
      <c r="D1729" s="138">
        <v>0</v>
      </c>
    </row>
    <row r="1730" spans="2:4">
      <c r="B1730" s="104" t="s">
        <v>2552</v>
      </c>
      <c r="C1730" s="138">
        <v>14653636</v>
      </c>
      <c r="D1730" s="138">
        <v>0</v>
      </c>
    </row>
    <row r="1731" spans="2:4">
      <c r="B1731" s="102" t="s">
        <v>3279</v>
      </c>
      <c r="C1731" s="138">
        <v>26168408</v>
      </c>
      <c r="D1731" s="138">
        <v>0</v>
      </c>
    </row>
    <row r="1732" spans="2:4">
      <c r="B1732" s="104" t="s">
        <v>2553</v>
      </c>
      <c r="C1732" s="138">
        <v>26168408</v>
      </c>
      <c r="D1732" s="138">
        <v>0</v>
      </c>
    </row>
    <row r="1733" spans="2:4">
      <c r="B1733" s="102" t="s">
        <v>2560</v>
      </c>
      <c r="C1733" s="138">
        <v>12761600</v>
      </c>
      <c r="D1733" s="138">
        <v>0</v>
      </c>
    </row>
    <row r="1734" spans="2:4">
      <c r="B1734" s="104" t="s">
        <v>2561</v>
      </c>
      <c r="C1734" s="138">
        <v>12761600</v>
      </c>
      <c r="D1734" s="138">
        <v>0</v>
      </c>
    </row>
    <row r="1735" spans="2:4">
      <c r="B1735" s="102" t="s">
        <v>2562</v>
      </c>
      <c r="C1735" s="138">
        <v>11944568</v>
      </c>
      <c r="D1735" s="138">
        <v>0</v>
      </c>
    </row>
    <row r="1736" spans="2:4">
      <c r="B1736" s="104" t="s">
        <v>2563</v>
      </c>
      <c r="C1736" s="138">
        <v>11944568</v>
      </c>
      <c r="D1736" s="138">
        <v>0</v>
      </c>
    </row>
    <row r="1737" spans="2:4">
      <c r="B1737" s="102" t="s">
        <v>2844</v>
      </c>
      <c r="C1737" s="138">
        <v>15760002</v>
      </c>
      <c r="D1737" s="138">
        <v>0</v>
      </c>
    </row>
    <row r="1738" spans="2:4">
      <c r="B1738" s="104" t="s">
        <v>2564</v>
      </c>
      <c r="C1738" s="138">
        <v>15760002</v>
      </c>
      <c r="D1738" s="138">
        <v>0</v>
      </c>
    </row>
    <row r="1739" spans="2:4">
      <c r="B1739" s="102" t="s">
        <v>2572</v>
      </c>
      <c r="C1739" s="138">
        <v>9859408</v>
      </c>
      <c r="D1739" s="138">
        <v>7885581.46</v>
      </c>
    </row>
    <row r="1740" spans="2:4">
      <c r="B1740" s="104" t="s">
        <v>2573</v>
      </c>
      <c r="C1740" s="138">
        <v>9859408</v>
      </c>
      <c r="D1740" s="138">
        <v>7885581.46</v>
      </c>
    </row>
    <row r="1741" spans="2:4">
      <c r="B1741" s="102" t="s">
        <v>2675</v>
      </c>
      <c r="C1741" s="138">
        <v>44000005</v>
      </c>
      <c r="D1741" s="138">
        <v>0</v>
      </c>
    </row>
    <row r="1742" spans="2:4">
      <c r="B1742" s="104" t="s">
        <v>2676</v>
      </c>
      <c r="C1742" s="138">
        <v>44000005</v>
      </c>
      <c r="D1742" s="138">
        <v>0</v>
      </c>
    </row>
    <row r="1743" spans="2:4">
      <c r="B1743" s="103" t="s">
        <v>292</v>
      </c>
      <c r="C1743" s="138">
        <v>2170135035</v>
      </c>
      <c r="D1743" s="138">
        <v>290852710.39999998</v>
      </c>
    </row>
    <row r="1744" spans="2:4">
      <c r="B1744" s="101" t="s">
        <v>281</v>
      </c>
      <c r="C1744" s="139">
        <v>2012722468</v>
      </c>
      <c r="D1744" s="139">
        <v>290852710.39999998</v>
      </c>
    </row>
    <row r="1745" spans="2:4">
      <c r="B1745" s="102" t="s">
        <v>469</v>
      </c>
      <c r="C1745" s="138">
        <v>3141627</v>
      </c>
      <c r="D1745" s="138">
        <v>0</v>
      </c>
    </row>
    <row r="1746" spans="2:4">
      <c r="B1746" s="104" t="s">
        <v>816</v>
      </c>
      <c r="C1746" s="138">
        <v>3141627</v>
      </c>
      <c r="D1746" s="138">
        <v>0</v>
      </c>
    </row>
    <row r="1747" spans="2:4">
      <c r="B1747" s="102" t="s">
        <v>470</v>
      </c>
      <c r="C1747" s="138">
        <v>23910828</v>
      </c>
      <c r="D1747" s="138">
        <v>0</v>
      </c>
    </row>
    <row r="1748" spans="2:4">
      <c r="B1748" s="104" t="s">
        <v>817</v>
      </c>
      <c r="C1748" s="138">
        <v>23910828</v>
      </c>
      <c r="D1748" s="138">
        <v>0</v>
      </c>
    </row>
    <row r="1749" spans="2:4">
      <c r="B1749" s="102" t="s">
        <v>1059</v>
      </c>
      <c r="C1749" s="138">
        <v>51966310</v>
      </c>
      <c r="D1749" s="138">
        <v>0</v>
      </c>
    </row>
    <row r="1750" spans="2:4">
      <c r="B1750" s="104" t="s">
        <v>1060</v>
      </c>
      <c r="C1750" s="138">
        <v>51966310</v>
      </c>
      <c r="D1750" s="138">
        <v>0</v>
      </c>
    </row>
    <row r="1751" spans="2:4">
      <c r="B1751" s="102" t="s">
        <v>471</v>
      </c>
      <c r="C1751" s="138">
        <v>7428690</v>
      </c>
      <c r="D1751" s="138">
        <v>0</v>
      </c>
    </row>
    <row r="1752" spans="2:4">
      <c r="B1752" s="104" t="s">
        <v>818</v>
      </c>
      <c r="C1752" s="138">
        <v>7428690</v>
      </c>
      <c r="D1752" s="138">
        <v>0</v>
      </c>
    </row>
    <row r="1753" spans="2:4">
      <c r="B1753" s="102" t="s">
        <v>472</v>
      </c>
      <c r="C1753" s="138">
        <v>388402000</v>
      </c>
      <c r="D1753" s="138">
        <v>0</v>
      </c>
    </row>
    <row r="1754" spans="2:4">
      <c r="B1754" s="104" t="s">
        <v>819</v>
      </c>
      <c r="C1754" s="138">
        <v>388402000</v>
      </c>
      <c r="D1754" s="138">
        <v>0</v>
      </c>
    </row>
    <row r="1755" spans="2:4">
      <c r="B1755" s="102" t="s">
        <v>3280</v>
      </c>
      <c r="C1755" s="138">
        <v>8638298</v>
      </c>
      <c r="D1755" s="138">
        <v>0</v>
      </c>
    </row>
    <row r="1756" spans="2:4">
      <c r="B1756" s="104" t="s">
        <v>815</v>
      </c>
      <c r="C1756" s="138">
        <v>8638298</v>
      </c>
      <c r="D1756" s="138">
        <v>0</v>
      </c>
    </row>
    <row r="1757" spans="2:4">
      <c r="B1757" s="102" t="s">
        <v>473</v>
      </c>
      <c r="C1757" s="138">
        <v>40554117</v>
      </c>
      <c r="D1757" s="138">
        <v>1066927.3500000001</v>
      </c>
    </row>
    <row r="1758" spans="2:4">
      <c r="B1758" s="104" t="s">
        <v>820</v>
      </c>
      <c r="C1758" s="138">
        <v>40554117</v>
      </c>
      <c r="D1758" s="138">
        <v>1066927.3500000001</v>
      </c>
    </row>
    <row r="1759" spans="2:4">
      <c r="B1759" s="102" t="s">
        <v>474</v>
      </c>
      <c r="C1759" s="138">
        <v>4000000</v>
      </c>
      <c r="D1759" s="138">
        <v>0</v>
      </c>
    </row>
    <row r="1760" spans="2:4">
      <c r="B1760" s="104" t="s">
        <v>821</v>
      </c>
      <c r="C1760" s="138">
        <v>4000000</v>
      </c>
      <c r="D1760" s="138">
        <v>0</v>
      </c>
    </row>
    <row r="1761" spans="2:4">
      <c r="B1761" s="102" t="s">
        <v>475</v>
      </c>
      <c r="C1761" s="138">
        <v>4000000</v>
      </c>
      <c r="D1761" s="138">
        <v>0</v>
      </c>
    </row>
    <row r="1762" spans="2:4">
      <c r="B1762" s="104" t="s">
        <v>822</v>
      </c>
      <c r="C1762" s="138">
        <v>4000000</v>
      </c>
      <c r="D1762" s="138">
        <v>0</v>
      </c>
    </row>
    <row r="1763" spans="2:4">
      <c r="B1763" s="102" t="s">
        <v>476</v>
      </c>
      <c r="C1763" s="138">
        <v>8668175</v>
      </c>
      <c r="D1763" s="138">
        <v>1819275.04</v>
      </c>
    </row>
    <row r="1764" spans="2:4">
      <c r="B1764" s="104" t="s">
        <v>823</v>
      </c>
      <c r="C1764" s="138">
        <v>8668175</v>
      </c>
      <c r="D1764" s="138">
        <v>1819275.04</v>
      </c>
    </row>
    <row r="1765" spans="2:4">
      <c r="B1765" s="102" t="s">
        <v>2845</v>
      </c>
      <c r="C1765" s="138">
        <v>4000000</v>
      </c>
      <c r="D1765" s="138">
        <v>0</v>
      </c>
    </row>
    <row r="1766" spans="2:4">
      <c r="B1766" s="104" t="s">
        <v>824</v>
      </c>
      <c r="C1766" s="138">
        <v>4000000</v>
      </c>
      <c r="D1766" s="138">
        <v>0</v>
      </c>
    </row>
    <row r="1767" spans="2:4">
      <c r="B1767" s="102" t="s">
        <v>477</v>
      </c>
      <c r="C1767" s="138">
        <v>4000000</v>
      </c>
      <c r="D1767" s="138">
        <v>0</v>
      </c>
    </row>
    <row r="1768" spans="2:4">
      <c r="B1768" s="104" t="s">
        <v>825</v>
      </c>
      <c r="C1768" s="138">
        <v>4000000</v>
      </c>
      <c r="D1768" s="138">
        <v>0</v>
      </c>
    </row>
    <row r="1769" spans="2:4">
      <c r="B1769" s="102" t="s">
        <v>478</v>
      </c>
      <c r="C1769" s="138">
        <v>3209853</v>
      </c>
      <c r="D1769" s="138">
        <v>0</v>
      </c>
    </row>
    <row r="1770" spans="2:4">
      <c r="B1770" s="104" t="s">
        <v>826</v>
      </c>
      <c r="C1770" s="138">
        <v>3209853</v>
      </c>
      <c r="D1770" s="138">
        <v>0</v>
      </c>
    </row>
    <row r="1771" spans="2:4">
      <c r="B1771" s="102" t="s">
        <v>479</v>
      </c>
      <c r="C1771" s="138">
        <v>3209854</v>
      </c>
      <c r="D1771" s="138">
        <v>0</v>
      </c>
    </row>
    <row r="1772" spans="2:4">
      <c r="B1772" s="104" t="s">
        <v>827</v>
      </c>
      <c r="C1772" s="138">
        <v>3209854</v>
      </c>
      <c r="D1772" s="138">
        <v>0</v>
      </c>
    </row>
    <row r="1773" spans="2:4">
      <c r="B1773" s="102" t="s">
        <v>2846</v>
      </c>
      <c r="C1773" s="138">
        <v>3209853</v>
      </c>
      <c r="D1773" s="138">
        <v>0</v>
      </c>
    </row>
    <row r="1774" spans="2:4">
      <c r="B1774" s="104" t="s">
        <v>828</v>
      </c>
      <c r="C1774" s="138">
        <v>3209853</v>
      </c>
      <c r="D1774" s="138">
        <v>0</v>
      </c>
    </row>
    <row r="1775" spans="2:4">
      <c r="B1775" s="102" t="s">
        <v>480</v>
      </c>
      <c r="C1775" s="138">
        <v>89423870</v>
      </c>
      <c r="D1775" s="138">
        <v>0</v>
      </c>
    </row>
    <row r="1776" spans="2:4">
      <c r="B1776" s="104" t="s">
        <v>829</v>
      </c>
      <c r="C1776" s="138">
        <v>89423870</v>
      </c>
      <c r="D1776" s="138">
        <v>0</v>
      </c>
    </row>
    <row r="1777" spans="2:4">
      <c r="B1777" s="102" t="s">
        <v>481</v>
      </c>
      <c r="C1777" s="138">
        <v>3209853</v>
      </c>
      <c r="D1777" s="138">
        <v>3017579.8</v>
      </c>
    </row>
    <row r="1778" spans="2:4">
      <c r="B1778" s="104" t="s">
        <v>830</v>
      </c>
      <c r="C1778" s="138">
        <v>3209853</v>
      </c>
      <c r="D1778" s="138">
        <v>3017579.8</v>
      </c>
    </row>
    <row r="1779" spans="2:4">
      <c r="B1779" s="102" t="s">
        <v>482</v>
      </c>
      <c r="C1779" s="138">
        <v>203433020</v>
      </c>
      <c r="D1779" s="138">
        <v>30449321.739999998</v>
      </c>
    </row>
    <row r="1780" spans="2:4">
      <c r="B1780" s="104" t="s">
        <v>831</v>
      </c>
      <c r="C1780" s="138">
        <v>203433020</v>
      </c>
      <c r="D1780" s="138">
        <v>30449321.739999998</v>
      </c>
    </row>
    <row r="1781" spans="2:4">
      <c r="B1781" s="102" t="s">
        <v>1633</v>
      </c>
      <c r="C1781" s="138">
        <v>11127992</v>
      </c>
      <c r="D1781" s="138">
        <v>0</v>
      </c>
    </row>
    <row r="1782" spans="2:4">
      <c r="B1782" s="104" t="s">
        <v>1634</v>
      </c>
      <c r="C1782" s="138">
        <v>11127992</v>
      </c>
      <c r="D1782" s="138">
        <v>0</v>
      </c>
    </row>
    <row r="1783" spans="2:4">
      <c r="B1783" s="102" t="s">
        <v>2847</v>
      </c>
      <c r="C1783" s="138">
        <v>6683666</v>
      </c>
      <c r="D1783" s="138">
        <v>0</v>
      </c>
    </row>
    <row r="1784" spans="2:4">
      <c r="B1784" s="104" t="s">
        <v>1635</v>
      </c>
      <c r="C1784" s="138">
        <v>6683666</v>
      </c>
      <c r="D1784" s="138">
        <v>0</v>
      </c>
    </row>
    <row r="1785" spans="2:4">
      <c r="B1785" s="102" t="s">
        <v>483</v>
      </c>
      <c r="C1785" s="138">
        <v>91340400</v>
      </c>
      <c r="D1785" s="138">
        <v>5307132.5999999996</v>
      </c>
    </row>
    <row r="1786" spans="2:4">
      <c r="B1786" s="104" t="s">
        <v>832</v>
      </c>
      <c r="C1786" s="138">
        <v>91340400</v>
      </c>
      <c r="D1786" s="138">
        <v>5307132.5999999996</v>
      </c>
    </row>
    <row r="1787" spans="2:4">
      <c r="B1787" s="102" t="s">
        <v>1636</v>
      </c>
      <c r="C1787" s="138">
        <v>6683666</v>
      </c>
      <c r="D1787" s="138">
        <v>0</v>
      </c>
    </row>
    <row r="1788" spans="2:4">
      <c r="B1788" s="104" t="s">
        <v>1637</v>
      </c>
      <c r="C1788" s="138">
        <v>6683666</v>
      </c>
      <c r="D1788" s="138">
        <v>0</v>
      </c>
    </row>
    <row r="1789" spans="2:4">
      <c r="B1789" s="102" t="s">
        <v>1638</v>
      </c>
      <c r="C1789" s="138">
        <v>11087637</v>
      </c>
      <c r="D1789" s="138">
        <v>0</v>
      </c>
    </row>
    <row r="1790" spans="2:4">
      <c r="B1790" s="104" t="s">
        <v>1639</v>
      </c>
      <c r="C1790" s="138">
        <v>11087637</v>
      </c>
      <c r="D1790" s="138">
        <v>0</v>
      </c>
    </row>
    <row r="1791" spans="2:4">
      <c r="B1791" s="102" t="s">
        <v>1640</v>
      </c>
      <c r="C1791" s="138">
        <v>4718384</v>
      </c>
      <c r="D1791" s="138">
        <v>0</v>
      </c>
    </row>
    <row r="1792" spans="2:4">
      <c r="B1792" s="104" t="s">
        <v>1641</v>
      </c>
      <c r="C1792" s="138">
        <v>4718384</v>
      </c>
      <c r="D1792" s="138">
        <v>0</v>
      </c>
    </row>
    <row r="1793" spans="2:4">
      <c r="B1793" s="102" t="s">
        <v>1642</v>
      </c>
      <c r="C1793" s="138">
        <v>6659723</v>
      </c>
      <c r="D1793" s="138">
        <v>0</v>
      </c>
    </row>
    <row r="1794" spans="2:4">
      <c r="B1794" s="104" t="s">
        <v>1643</v>
      </c>
      <c r="C1794" s="138">
        <v>6659723</v>
      </c>
      <c r="D1794" s="138">
        <v>0</v>
      </c>
    </row>
    <row r="1795" spans="2:4">
      <c r="B1795" s="102" t="s">
        <v>1644</v>
      </c>
      <c r="C1795" s="138">
        <v>11087637</v>
      </c>
      <c r="D1795" s="138">
        <v>0</v>
      </c>
    </row>
    <row r="1796" spans="2:4">
      <c r="B1796" s="104" t="s">
        <v>1645</v>
      </c>
      <c r="C1796" s="138">
        <v>11087637</v>
      </c>
      <c r="D1796" s="138">
        <v>0</v>
      </c>
    </row>
    <row r="1797" spans="2:4">
      <c r="B1797" s="102" t="s">
        <v>1646</v>
      </c>
      <c r="C1797" s="138">
        <v>11087637</v>
      </c>
      <c r="D1797" s="138">
        <v>0</v>
      </c>
    </row>
    <row r="1798" spans="2:4">
      <c r="B1798" s="104" t="s">
        <v>1647</v>
      </c>
      <c r="C1798" s="138">
        <v>11087637</v>
      </c>
      <c r="D1798" s="138">
        <v>0</v>
      </c>
    </row>
    <row r="1799" spans="2:4">
      <c r="B1799" s="102" t="s">
        <v>1648</v>
      </c>
      <c r="C1799" s="138">
        <v>4718384</v>
      </c>
      <c r="D1799" s="138">
        <v>0</v>
      </c>
    </row>
    <row r="1800" spans="2:4">
      <c r="B1800" s="104" t="s">
        <v>1649</v>
      </c>
      <c r="C1800" s="138">
        <v>4718384</v>
      </c>
      <c r="D1800" s="138">
        <v>0</v>
      </c>
    </row>
    <row r="1801" spans="2:4">
      <c r="B1801" s="102" t="s">
        <v>3010</v>
      </c>
      <c r="C1801" s="138">
        <v>44676046</v>
      </c>
      <c r="D1801" s="138">
        <v>14266679.939999999</v>
      </c>
    </row>
    <row r="1802" spans="2:4">
      <c r="B1802" s="104" t="s">
        <v>3011</v>
      </c>
      <c r="C1802" s="138">
        <v>44676046</v>
      </c>
      <c r="D1802" s="138">
        <v>14266679.939999999</v>
      </c>
    </row>
    <row r="1803" spans="2:4">
      <c r="B1803" s="102" t="s">
        <v>1650</v>
      </c>
      <c r="C1803" s="138">
        <v>11087637</v>
      </c>
      <c r="D1803" s="138">
        <v>0</v>
      </c>
    </row>
    <row r="1804" spans="2:4">
      <c r="B1804" s="104" t="s">
        <v>1651</v>
      </c>
      <c r="C1804" s="138">
        <v>11087637</v>
      </c>
      <c r="D1804" s="138">
        <v>0</v>
      </c>
    </row>
    <row r="1805" spans="2:4">
      <c r="B1805" s="102" t="s">
        <v>3012</v>
      </c>
      <c r="C1805" s="138">
        <v>13628761</v>
      </c>
      <c r="D1805" s="138">
        <v>0</v>
      </c>
    </row>
    <row r="1806" spans="2:4">
      <c r="B1806" s="104" t="s">
        <v>3013</v>
      </c>
      <c r="C1806" s="138">
        <v>13628761</v>
      </c>
      <c r="D1806" s="138">
        <v>0</v>
      </c>
    </row>
    <row r="1807" spans="2:4">
      <c r="B1807" s="102" t="s">
        <v>1652</v>
      </c>
      <c r="C1807" s="138">
        <v>11087637</v>
      </c>
      <c r="D1807" s="138">
        <v>0</v>
      </c>
    </row>
    <row r="1808" spans="2:4">
      <c r="B1808" s="104" t="s">
        <v>1653</v>
      </c>
      <c r="C1808" s="138">
        <v>11087637</v>
      </c>
      <c r="D1808" s="138">
        <v>0</v>
      </c>
    </row>
    <row r="1809" spans="2:4">
      <c r="B1809" s="102" t="s">
        <v>1654</v>
      </c>
      <c r="C1809" s="138">
        <v>4718384</v>
      </c>
      <c r="D1809" s="138">
        <v>0</v>
      </c>
    </row>
    <row r="1810" spans="2:4">
      <c r="B1810" s="104" t="s">
        <v>1655</v>
      </c>
      <c r="C1810" s="138">
        <v>4718384</v>
      </c>
      <c r="D1810" s="138">
        <v>0</v>
      </c>
    </row>
    <row r="1811" spans="2:4">
      <c r="B1811" s="102" t="s">
        <v>2848</v>
      </c>
      <c r="C1811" s="138">
        <v>396933497</v>
      </c>
      <c r="D1811" s="138">
        <v>152000000</v>
      </c>
    </row>
    <row r="1812" spans="2:4">
      <c r="B1812" s="104" t="s">
        <v>2677</v>
      </c>
      <c r="C1812" s="138">
        <v>396933497</v>
      </c>
      <c r="D1812" s="138">
        <v>152000000</v>
      </c>
    </row>
    <row r="1813" spans="2:4">
      <c r="B1813" s="102" t="s">
        <v>1656</v>
      </c>
      <c r="C1813" s="138">
        <v>6659723</v>
      </c>
      <c r="D1813" s="138">
        <v>0</v>
      </c>
    </row>
    <row r="1814" spans="2:4">
      <c r="B1814" s="104" t="s">
        <v>1657</v>
      </c>
      <c r="C1814" s="138">
        <v>6659723</v>
      </c>
      <c r="D1814" s="138">
        <v>0</v>
      </c>
    </row>
    <row r="1815" spans="2:4">
      <c r="B1815" s="102" t="s">
        <v>2849</v>
      </c>
      <c r="C1815" s="138">
        <v>91049733</v>
      </c>
      <c r="D1815" s="138">
        <v>32925793.93</v>
      </c>
    </row>
    <row r="1816" spans="2:4">
      <c r="B1816" s="104" t="s">
        <v>2678</v>
      </c>
      <c r="C1816" s="138">
        <v>91049733</v>
      </c>
      <c r="D1816" s="138">
        <v>32925793.93</v>
      </c>
    </row>
    <row r="1817" spans="2:4">
      <c r="B1817" s="102" t="s">
        <v>1658</v>
      </c>
      <c r="C1817" s="138">
        <v>6659723</v>
      </c>
      <c r="D1817" s="138">
        <v>0</v>
      </c>
    </row>
    <row r="1818" spans="2:4">
      <c r="B1818" s="104" t="s">
        <v>1659</v>
      </c>
      <c r="C1818" s="138">
        <v>6659723</v>
      </c>
      <c r="D1818" s="138">
        <v>0</v>
      </c>
    </row>
    <row r="1819" spans="2:4">
      <c r="B1819" s="102" t="s">
        <v>1660</v>
      </c>
      <c r="C1819" s="138">
        <v>11087637</v>
      </c>
      <c r="D1819" s="138">
        <v>0</v>
      </c>
    </row>
    <row r="1820" spans="2:4">
      <c r="B1820" s="104" t="s">
        <v>1661</v>
      </c>
      <c r="C1820" s="138">
        <v>11087637</v>
      </c>
      <c r="D1820" s="138">
        <v>0</v>
      </c>
    </row>
    <row r="1821" spans="2:4">
      <c r="B1821" s="102" t="s">
        <v>2850</v>
      </c>
      <c r="C1821" s="138">
        <v>6659723</v>
      </c>
      <c r="D1821" s="138">
        <v>0</v>
      </c>
    </row>
    <row r="1822" spans="2:4">
      <c r="B1822" s="104" t="s">
        <v>1662</v>
      </c>
      <c r="C1822" s="138">
        <v>6659723</v>
      </c>
      <c r="D1822" s="138">
        <v>0</v>
      </c>
    </row>
    <row r="1823" spans="2:4">
      <c r="B1823" s="102" t="s">
        <v>1663</v>
      </c>
      <c r="C1823" s="138">
        <v>6659723</v>
      </c>
      <c r="D1823" s="138">
        <v>0</v>
      </c>
    </row>
    <row r="1824" spans="2:4">
      <c r="B1824" s="104" t="s">
        <v>1664</v>
      </c>
      <c r="C1824" s="138">
        <v>6659723</v>
      </c>
      <c r="D1824" s="138">
        <v>0</v>
      </c>
    </row>
    <row r="1825" spans="2:4">
      <c r="B1825" s="102" t="s">
        <v>1665</v>
      </c>
      <c r="C1825" s="138">
        <v>6659723</v>
      </c>
      <c r="D1825" s="138">
        <v>0</v>
      </c>
    </row>
    <row r="1826" spans="2:4">
      <c r="B1826" s="104" t="s">
        <v>1666</v>
      </c>
      <c r="C1826" s="138">
        <v>6659723</v>
      </c>
      <c r="D1826" s="138">
        <v>0</v>
      </c>
    </row>
    <row r="1827" spans="2:4">
      <c r="B1827" s="102" t="s">
        <v>1667</v>
      </c>
      <c r="C1827" s="138">
        <v>11087637</v>
      </c>
      <c r="D1827" s="138">
        <v>0</v>
      </c>
    </row>
    <row r="1828" spans="2:4">
      <c r="B1828" s="104" t="s">
        <v>1668</v>
      </c>
      <c r="C1828" s="138">
        <v>11087637</v>
      </c>
      <c r="D1828" s="138">
        <v>0</v>
      </c>
    </row>
    <row r="1829" spans="2:4">
      <c r="B1829" s="102" t="s">
        <v>3014</v>
      </c>
      <c r="C1829" s="138">
        <v>43572933</v>
      </c>
      <c r="D1829" s="138">
        <v>0</v>
      </c>
    </row>
    <row r="1830" spans="2:4">
      <c r="B1830" s="104" t="s">
        <v>3015</v>
      </c>
      <c r="C1830" s="138">
        <v>43572933</v>
      </c>
      <c r="D1830" s="138">
        <v>0</v>
      </c>
    </row>
    <row r="1831" spans="2:4">
      <c r="B1831" s="102" t="s">
        <v>1669</v>
      </c>
      <c r="C1831" s="138">
        <v>6659723</v>
      </c>
      <c r="D1831" s="138">
        <v>0</v>
      </c>
    </row>
    <row r="1832" spans="2:4">
      <c r="B1832" s="104" t="s">
        <v>1670</v>
      </c>
      <c r="C1832" s="138">
        <v>6659723</v>
      </c>
      <c r="D1832" s="138">
        <v>0</v>
      </c>
    </row>
    <row r="1833" spans="2:4">
      <c r="B1833" s="102" t="s">
        <v>3016</v>
      </c>
      <c r="C1833" s="138">
        <v>67105995</v>
      </c>
      <c r="D1833" s="138">
        <v>0</v>
      </c>
    </row>
    <row r="1834" spans="2:4">
      <c r="B1834" s="104" t="s">
        <v>3017</v>
      </c>
      <c r="C1834" s="138">
        <v>67105995</v>
      </c>
      <c r="D1834" s="138">
        <v>0</v>
      </c>
    </row>
    <row r="1835" spans="2:4">
      <c r="B1835" s="102" t="s">
        <v>1671</v>
      </c>
      <c r="C1835" s="138">
        <v>6659723</v>
      </c>
      <c r="D1835" s="138">
        <v>0</v>
      </c>
    </row>
    <row r="1836" spans="2:4">
      <c r="B1836" s="104" t="s">
        <v>1672</v>
      </c>
      <c r="C1836" s="138">
        <v>6659723</v>
      </c>
      <c r="D1836" s="138">
        <v>0</v>
      </c>
    </row>
    <row r="1837" spans="2:4">
      <c r="B1837" s="102" t="s">
        <v>1673</v>
      </c>
      <c r="C1837" s="138">
        <v>4718384</v>
      </c>
      <c r="D1837" s="138">
        <v>0</v>
      </c>
    </row>
    <row r="1838" spans="2:4">
      <c r="B1838" s="104" t="s">
        <v>1674</v>
      </c>
      <c r="C1838" s="138">
        <v>4718384</v>
      </c>
      <c r="D1838" s="138">
        <v>0</v>
      </c>
    </row>
    <row r="1839" spans="2:4">
      <c r="B1839" s="102" t="s">
        <v>1675</v>
      </c>
      <c r="C1839" s="138">
        <v>11087637</v>
      </c>
      <c r="D1839" s="138">
        <v>0</v>
      </c>
    </row>
    <row r="1840" spans="2:4">
      <c r="B1840" s="104" t="s">
        <v>1676</v>
      </c>
      <c r="C1840" s="138">
        <v>11087637</v>
      </c>
      <c r="D1840" s="138">
        <v>0</v>
      </c>
    </row>
    <row r="1841" spans="2:4">
      <c r="B1841" s="102" t="s">
        <v>1677</v>
      </c>
      <c r="C1841" s="138">
        <v>11087637</v>
      </c>
      <c r="D1841" s="138">
        <v>0</v>
      </c>
    </row>
    <row r="1842" spans="2:4">
      <c r="B1842" s="104" t="s">
        <v>1678</v>
      </c>
      <c r="C1842" s="138">
        <v>11087637</v>
      </c>
      <c r="D1842" s="138">
        <v>0</v>
      </c>
    </row>
    <row r="1843" spans="2:4">
      <c r="B1843" s="102" t="s">
        <v>1679</v>
      </c>
      <c r="C1843" s="138">
        <v>6659723</v>
      </c>
      <c r="D1843" s="138">
        <v>0</v>
      </c>
    </row>
    <row r="1844" spans="2:4">
      <c r="B1844" s="104" t="s">
        <v>1680</v>
      </c>
      <c r="C1844" s="138">
        <v>6659723</v>
      </c>
      <c r="D1844" s="138">
        <v>0</v>
      </c>
    </row>
    <row r="1845" spans="2:4">
      <c r="B1845" s="102" t="s">
        <v>2851</v>
      </c>
      <c r="C1845" s="138">
        <v>6659723</v>
      </c>
      <c r="D1845" s="138">
        <v>0</v>
      </c>
    </row>
    <row r="1846" spans="2:4">
      <c r="B1846" s="104" t="s">
        <v>1681</v>
      </c>
      <c r="C1846" s="138">
        <v>6659723</v>
      </c>
      <c r="D1846" s="138">
        <v>0</v>
      </c>
    </row>
    <row r="1847" spans="2:4">
      <c r="B1847" s="102" t="s">
        <v>2852</v>
      </c>
      <c r="C1847" s="138">
        <v>72768636</v>
      </c>
      <c r="D1847" s="138">
        <v>50000000</v>
      </c>
    </row>
    <row r="1848" spans="2:4">
      <c r="B1848" s="104" t="s">
        <v>1103</v>
      </c>
      <c r="C1848" s="138">
        <v>72768636</v>
      </c>
      <c r="D1848" s="138">
        <v>50000000</v>
      </c>
    </row>
    <row r="1849" spans="2:4">
      <c r="B1849" s="102" t="s">
        <v>1682</v>
      </c>
      <c r="C1849" s="138">
        <v>11087637</v>
      </c>
      <c r="D1849" s="138">
        <v>0</v>
      </c>
    </row>
    <row r="1850" spans="2:4">
      <c r="B1850" s="104" t="s">
        <v>1683</v>
      </c>
      <c r="C1850" s="138">
        <v>11087637</v>
      </c>
      <c r="D1850" s="138">
        <v>0</v>
      </c>
    </row>
    <row r="1851" spans="2:4">
      <c r="B1851" s="102" t="s">
        <v>1684</v>
      </c>
      <c r="C1851" s="138">
        <v>6659723</v>
      </c>
      <c r="D1851" s="138">
        <v>0</v>
      </c>
    </row>
    <row r="1852" spans="2:4">
      <c r="B1852" s="104" t="s">
        <v>1685</v>
      </c>
      <c r="C1852" s="138">
        <v>6659723</v>
      </c>
      <c r="D1852" s="138">
        <v>0</v>
      </c>
    </row>
    <row r="1853" spans="2:4">
      <c r="B1853" s="102" t="s">
        <v>1686</v>
      </c>
      <c r="C1853" s="138">
        <v>11087637</v>
      </c>
      <c r="D1853" s="138">
        <v>0</v>
      </c>
    </row>
    <row r="1854" spans="2:4">
      <c r="B1854" s="104" t="s">
        <v>1687</v>
      </c>
      <c r="C1854" s="138">
        <v>11087637</v>
      </c>
      <c r="D1854" s="138">
        <v>0</v>
      </c>
    </row>
    <row r="1855" spans="2:4">
      <c r="B1855" s="102" t="s">
        <v>1688</v>
      </c>
      <c r="C1855" s="138">
        <v>4718384</v>
      </c>
      <c r="D1855" s="138">
        <v>0</v>
      </c>
    </row>
    <row r="1856" spans="2:4">
      <c r="B1856" s="104" t="s">
        <v>1689</v>
      </c>
      <c r="C1856" s="138">
        <v>4718384</v>
      </c>
      <c r="D1856" s="138">
        <v>0</v>
      </c>
    </row>
    <row r="1857" spans="2:4">
      <c r="B1857" s="102" t="s">
        <v>1690</v>
      </c>
      <c r="C1857" s="138">
        <v>4718384</v>
      </c>
      <c r="D1857" s="138">
        <v>0</v>
      </c>
    </row>
    <row r="1858" spans="2:4">
      <c r="B1858" s="104" t="s">
        <v>1691</v>
      </c>
      <c r="C1858" s="138">
        <v>4718384</v>
      </c>
      <c r="D1858" s="138">
        <v>0</v>
      </c>
    </row>
    <row r="1859" spans="2:4">
      <c r="B1859" s="102" t="s">
        <v>1692</v>
      </c>
      <c r="C1859" s="138">
        <v>11087637</v>
      </c>
      <c r="D1859" s="138">
        <v>0</v>
      </c>
    </row>
    <row r="1860" spans="2:4">
      <c r="B1860" s="104" t="s">
        <v>1693</v>
      </c>
      <c r="C1860" s="138">
        <v>11087637</v>
      </c>
      <c r="D1860" s="138">
        <v>0</v>
      </c>
    </row>
    <row r="1861" spans="2:4">
      <c r="B1861" s="102" t="s">
        <v>1694</v>
      </c>
      <c r="C1861" s="138">
        <v>4718384</v>
      </c>
      <c r="D1861" s="138">
        <v>0</v>
      </c>
    </row>
    <row r="1862" spans="2:4">
      <c r="B1862" s="104" t="s">
        <v>1695</v>
      </c>
      <c r="C1862" s="138">
        <v>4718384</v>
      </c>
      <c r="D1862" s="138">
        <v>0</v>
      </c>
    </row>
    <row r="1863" spans="2:4">
      <c r="B1863" s="102" t="s">
        <v>2853</v>
      </c>
      <c r="C1863" s="138">
        <v>11087637</v>
      </c>
      <c r="D1863" s="138">
        <v>0</v>
      </c>
    </row>
    <row r="1864" spans="2:4">
      <c r="B1864" s="104" t="s">
        <v>1696</v>
      </c>
      <c r="C1864" s="138">
        <v>11087637</v>
      </c>
      <c r="D1864" s="138">
        <v>0</v>
      </c>
    </row>
    <row r="1865" spans="2:4">
      <c r="B1865" s="102" t="s">
        <v>484</v>
      </c>
      <c r="C1865" s="138">
        <v>684390</v>
      </c>
      <c r="D1865" s="138">
        <v>0</v>
      </c>
    </row>
    <row r="1866" spans="2:4">
      <c r="B1866" s="104" t="s">
        <v>833</v>
      </c>
      <c r="C1866" s="138">
        <v>684390</v>
      </c>
      <c r="D1866" s="138">
        <v>0</v>
      </c>
    </row>
    <row r="1867" spans="2:4">
      <c r="B1867" s="102" t="s">
        <v>2854</v>
      </c>
      <c r="C1867" s="138">
        <v>6659723</v>
      </c>
      <c r="D1867" s="138">
        <v>0</v>
      </c>
    </row>
    <row r="1868" spans="2:4">
      <c r="B1868" s="104" t="s">
        <v>1697</v>
      </c>
      <c r="C1868" s="138">
        <v>6659723</v>
      </c>
      <c r="D1868" s="138">
        <v>0</v>
      </c>
    </row>
    <row r="1869" spans="2:4">
      <c r="B1869" s="102" t="s">
        <v>1698</v>
      </c>
      <c r="C1869" s="138">
        <v>6659723</v>
      </c>
      <c r="D1869" s="138">
        <v>0</v>
      </c>
    </row>
    <row r="1870" spans="2:4">
      <c r="B1870" s="104" t="s">
        <v>1699</v>
      </c>
      <c r="C1870" s="138">
        <v>6659723</v>
      </c>
      <c r="D1870" s="138">
        <v>0</v>
      </c>
    </row>
    <row r="1871" spans="2:4">
      <c r="B1871" s="102" t="s">
        <v>1700</v>
      </c>
      <c r="C1871" s="138">
        <v>6659723</v>
      </c>
      <c r="D1871" s="138">
        <v>0</v>
      </c>
    </row>
    <row r="1872" spans="2:4">
      <c r="B1872" s="104" t="s">
        <v>1701</v>
      </c>
      <c r="C1872" s="138">
        <v>6659723</v>
      </c>
      <c r="D1872" s="138">
        <v>0</v>
      </c>
    </row>
    <row r="1873" spans="2:4">
      <c r="B1873" s="102" t="s">
        <v>2855</v>
      </c>
      <c r="C1873" s="138">
        <v>6659723</v>
      </c>
      <c r="D1873" s="138">
        <v>0</v>
      </c>
    </row>
    <row r="1874" spans="2:4">
      <c r="B1874" s="104" t="s">
        <v>1702</v>
      </c>
      <c r="C1874" s="138">
        <v>6659723</v>
      </c>
      <c r="D1874" s="138">
        <v>0</v>
      </c>
    </row>
    <row r="1875" spans="2:4">
      <c r="B1875" s="102" t="s">
        <v>485</v>
      </c>
      <c r="C1875" s="138">
        <v>2596334</v>
      </c>
      <c r="D1875" s="138">
        <v>0</v>
      </c>
    </row>
    <row r="1876" spans="2:4">
      <c r="B1876" s="104" t="s">
        <v>834</v>
      </c>
      <c r="C1876" s="138">
        <v>2596334</v>
      </c>
      <c r="D1876" s="138">
        <v>0</v>
      </c>
    </row>
    <row r="1877" spans="2:4">
      <c r="B1877" s="102" t="s">
        <v>2856</v>
      </c>
      <c r="C1877" s="138">
        <v>11087637</v>
      </c>
      <c r="D1877" s="138">
        <v>0</v>
      </c>
    </row>
    <row r="1878" spans="2:4">
      <c r="B1878" s="104" t="s">
        <v>1703</v>
      </c>
      <c r="C1878" s="138">
        <v>11087637</v>
      </c>
      <c r="D1878" s="138">
        <v>0</v>
      </c>
    </row>
    <row r="1879" spans="2:4">
      <c r="B1879" s="102" t="s">
        <v>2857</v>
      </c>
      <c r="C1879" s="138">
        <v>6659723</v>
      </c>
      <c r="D1879" s="138">
        <v>0</v>
      </c>
    </row>
    <row r="1880" spans="2:4">
      <c r="B1880" s="104" t="s">
        <v>1704</v>
      </c>
      <c r="C1880" s="138">
        <v>6659723</v>
      </c>
      <c r="D1880" s="138">
        <v>0</v>
      </c>
    </row>
    <row r="1881" spans="2:4">
      <c r="B1881" s="102" t="s">
        <v>486</v>
      </c>
      <c r="C1881" s="138">
        <v>1333451</v>
      </c>
      <c r="D1881" s="138">
        <v>0</v>
      </c>
    </row>
    <row r="1882" spans="2:4">
      <c r="B1882" s="104" t="s">
        <v>835</v>
      </c>
      <c r="C1882" s="138">
        <v>1333451</v>
      </c>
      <c r="D1882" s="138">
        <v>0</v>
      </c>
    </row>
    <row r="1883" spans="2:4">
      <c r="B1883" s="102" t="s">
        <v>2858</v>
      </c>
      <c r="C1883" s="138">
        <v>6659723</v>
      </c>
      <c r="D1883" s="138">
        <v>0</v>
      </c>
    </row>
    <row r="1884" spans="2:4">
      <c r="B1884" s="104" t="s">
        <v>1705</v>
      </c>
      <c r="C1884" s="138">
        <v>6659723</v>
      </c>
      <c r="D1884" s="138">
        <v>0</v>
      </c>
    </row>
    <row r="1885" spans="2:4">
      <c r="B1885" s="102" t="s">
        <v>1706</v>
      </c>
      <c r="C1885" s="138">
        <v>6659723</v>
      </c>
      <c r="D1885" s="138">
        <v>0</v>
      </c>
    </row>
    <row r="1886" spans="2:4">
      <c r="B1886" s="104" t="s">
        <v>1707</v>
      </c>
      <c r="C1886" s="138">
        <v>6659723</v>
      </c>
      <c r="D1886" s="138">
        <v>0</v>
      </c>
    </row>
    <row r="1887" spans="2:4">
      <c r="B1887" s="101" t="s">
        <v>283</v>
      </c>
      <c r="C1887" s="139">
        <v>157412567</v>
      </c>
      <c r="D1887" s="139">
        <v>0</v>
      </c>
    </row>
    <row r="1888" spans="2:4">
      <c r="B1888" s="102" t="s">
        <v>3281</v>
      </c>
      <c r="C1888" s="138">
        <v>71271768</v>
      </c>
      <c r="D1888" s="138">
        <v>0</v>
      </c>
    </row>
    <row r="1889" spans="2:4">
      <c r="B1889" s="104" t="s">
        <v>2554</v>
      </c>
      <c r="C1889" s="138">
        <v>71271768</v>
      </c>
      <c r="D1889" s="138">
        <v>0</v>
      </c>
    </row>
    <row r="1890" spans="2:4">
      <c r="B1890" s="102" t="s">
        <v>2578</v>
      </c>
      <c r="C1890" s="138">
        <v>86140799</v>
      </c>
      <c r="D1890" s="138">
        <v>0</v>
      </c>
    </row>
    <row r="1891" spans="2:4">
      <c r="B1891" s="104" t="s">
        <v>2579</v>
      </c>
      <c r="C1891" s="138">
        <v>86140799</v>
      </c>
      <c r="D1891" s="138">
        <v>0</v>
      </c>
    </row>
    <row r="1892" spans="2:4">
      <c r="B1892" s="103" t="s">
        <v>293</v>
      </c>
      <c r="C1892" s="138">
        <v>748337412</v>
      </c>
      <c r="D1892" s="138">
        <v>32749387.440000001</v>
      </c>
    </row>
    <row r="1893" spans="2:4">
      <c r="B1893" s="101" t="s">
        <v>281</v>
      </c>
      <c r="C1893" s="139">
        <v>589437831</v>
      </c>
      <c r="D1893" s="139">
        <v>26100997.390000001</v>
      </c>
    </row>
    <row r="1894" spans="2:4">
      <c r="B1894" s="102" t="s">
        <v>1368</v>
      </c>
      <c r="C1894" s="138">
        <v>11075727</v>
      </c>
      <c r="D1894" s="138">
        <v>0</v>
      </c>
    </row>
    <row r="1895" spans="2:4">
      <c r="B1895" s="104" t="s">
        <v>1369</v>
      </c>
      <c r="C1895" s="138">
        <v>11075727</v>
      </c>
      <c r="D1895" s="138">
        <v>0</v>
      </c>
    </row>
    <row r="1896" spans="2:4">
      <c r="B1896" s="102" t="s">
        <v>2859</v>
      </c>
      <c r="C1896" s="138">
        <v>11075727</v>
      </c>
      <c r="D1896" s="138">
        <v>0</v>
      </c>
    </row>
    <row r="1897" spans="2:4">
      <c r="B1897" s="104" t="s">
        <v>1370</v>
      </c>
      <c r="C1897" s="138">
        <v>11075727</v>
      </c>
      <c r="D1897" s="138">
        <v>0</v>
      </c>
    </row>
    <row r="1898" spans="2:4">
      <c r="B1898" s="102" t="s">
        <v>487</v>
      </c>
      <c r="C1898" s="138">
        <v>6462128</v>
      </c>
      <c r="D1898" s="138">
        <v>0</v>
      </c>
    </row>
    <row r="1899" spans="2:4">
      <c r="B1899" s="104" t="s">
        <v>836</v>
      </c>
      <c r="C1899" s="138">
        <v>6462128</v>
      </c>
      <c r="D1899" s="138">
        <v>0</v>
      </c>
    </row>
    <row r="1900" spans="2:4">
      <c r="B1900" s="102" t="s">
        <v>2860</v>
      </c>
      <c r="C1900" s="138">
        <v>11075727</v>
      </c>
      <c r="D1900" s="138">
        <v>0</v>
      </c>
    </row>
    <row r="1901" spans="2:4">
      <c r="B1901" s="104" t="s">
        <v>1371</v>
      </c>
      <c r="C1901" s="138">
        <v>11075727</v>
      </c>
      <c r="D1901" s="138">
        <v>0</v>
      </c>
    </row>
    <row r="1902" spans="2:4">
      <c r="B1902" s="102" t="s">
        <v>488</v>
      </c>
      <c r="C1902" s="138">
        <v>2393489</v>
      </c>
      <c r="D1902" s="138">
        <v>0</v>
      </c>
    </row>
    <row r="1903" spans="2:4">
      <c r="B1903" s="104" t="s">
        <v>837</v>
      </c>
      <c r="C1903" s="138">
        <v>2393489</v>
      </c>
      <c r="D1903" s="138">
        <v>0</v>
      </c>
    </row>
    <row r="1904" spans="2:4">
      <c r="B1904" s="102" t="s">
        <v>2861</v>
      </c>
      <c r="C1904" s="138">
        <v>11070175</v>
      </c>
      <c r="D1904" s="138">
        <v>0</v>
      </c>
    </row>
    <row r="1905" spans="2:4">
      <c r="B1905" s="104" t="s">
        <v>1372</v>
      </c>
      <c r="C1905" s="138">
        <v>11070175</v>
      </c>
      <c r="D1905" s="138">
        <v>0</v>
      </c>
    </row>
    <row r="1906" spans="2:4">
      <c r="B1906" s="102" t="s">
        <v>489</v>
      </c>
      <c r="C1906" s="138">
        <v>4317004</v>
      </c>
      <c r="D1906" s="138">
        <v>0</v>
      </c>
    </row>
    <row r="1907" spans="2:4">
      <c r="B1907" s="104" t="s">
        <v>838</v>
      </c>
      <c r="C1907" s="138">
        <v>4317004</v>
      </c>
      <c r="D1907" s="138">
        <v>0</v>
      </c>
    </row>
    <row r="1908" spans="2:4">
      <c r="B1908" s="102" t="s">
        <v>2862</v>
      </c>
      <c r="C1908" s="138">
        <v>6582165</v>
      </c>
      <c r="D1908" s="138">
        <v>0</v>
      </c>
    </row>
    <row r="1909" spans="2:4">
      <c r="B1909" s="104" t="s">
        <v>1373</v>
      </c>
      <c r="C1909" s="138">
        <v>6582165</v>
      </c>
      <c r="D1909" s="138">
        <v>0</v>
      </c>
    </row>
    <row r="1910" spans="2:4">
      <c r="B1910" s="102" t="s">
        <v>490</v>
      </c>
      <c r="C1910" s="138">
        <v>4317004</v>
      </c>
      <c r="D1910" s="138">
        <v>0</v>
      </c>
    </row>
    <row r="1911" spans="2:4">
      <c r="B1911" s="104" t="s">
        <v>839</v>
      </c>
      <c r="C1911" s="138">
        <v>4317004</v>
      </c>
      <c r="D1911" s="138">
        <v>0</v>
      </c>
    </row>
    <row r="1912" spans="2:4">
      <c r="B1912" s="102" t="s">
        <v>2863</v>
      </c>
      <c r="C1912" s="138">
        <v>12351078</v>
      </c>
      <c r="D1912" s="138">
        <v>4951665.07</v>
      </c>
    </row>
    <row r="1913" spans="2:4">
      <c r="B1913" s="104" t="s">
        <v>1067</v>
      </c>
      <c r="C1913" s="138">
        <v>12351078</v>
      </c>
      <c r="D1913" s="138">
        <v>4951665.07</v>
      </c>
    </row>
    <row r="1914" spans="2:4">
      <c r="B1914" s="102" t="s">
        <v>2864</v>
      </c>
      <c r="C1914" s="138">
        <v>6582165</v>
      </c>
      <c r="D1914" s="138">
        <v>0</v>
      </c>
    </row>
    <row r="1915" spans="2:4">
      <c r="B1915" s="104" t="s">
        <v>1374</v>
      </c>
      <c r="C1915" s="138">
        <v>6582165</v>
      </c>
      <c r="D1915" s="138">
        <v>0</v>
      </c>
    </row>
    <row r="1916" spans="2:4">
      <c r="B1916" s="102" t="s">
        <v>1375</v>
      </c>
      <c r="C1916" s="138">
        <v>6582165</v>
      </c>
      <c r="D1916" s="138">
        <v>0</v>
      </c>
    </row>
    <row r="1917" spans="2:4">
      <c r="B1917" s="104" t="s">
        <v>1376</v>
      </c>
      <c r="C1917" s="138">
        <v>6582165</v>
      </c>
      <c r="D1917" s="138">
        <v>0</v>
      </c>
    </row>
    <row r="1918" spans="2:4">
      <c r="B1918" s="102" t="s">
        <v>491</v>
      </c>
      <c r="C1918" s="138">
        <v>649163</v>
      </c>
      <c r="D1918" s="138">
        <v>0</v>
      </c>
    </row>
    <row r="1919" spans="2:4">
      <c r="B1919" s="104" t="s">
        <v>840</v>
      </c>
      <c r="C1919" s="138">
        <v>649163</v>
      </c>
      <c r="D1919" s="138">
        <v>0</v>
      </c>
    </row>
    <row r="1920" spans="2:4">
      <c r="B1920" s="102" t="s">
        <v>2679</v>
      </c>
      <c r="C1920" s="138">
        <v>19636158</v>
      </c>
      <c r="D1920" s="138">
        <v>0</v>
      </c>
    </row>
    <row r="1921" spans="2:4">
      <c r="B1921" s="104" t="s">
        <v>2680</v>
      </c>
      <c r="C1921" s="138">
        <v>19636158</v>
      </c>
      <c r="D1921" s="138">
        <v>0</v>
      </c>
    </row>
    <row r="1922" spans="2:4">
      <c r="B1922" s="102" t="s">
        <v>2681</v>
      </c>
      <c r="C1922" s="138">
        <v>72864945</v>
      </c>
      <c r="D1922" s="138">
        <v>0</v>
      </c>
    </row>
    <row r="1923" spans="2:4">
      <c r="B1923" s="104" t="s">
        <v>2682</v>
      </c>
      <c r="C1923" s="138">
        <v>72864945</v>
      </c>
      <c r="D1923" s="138">
        <v>0</v>
      </c>
    </row>
    <row r="1924" spans="2:4">
      <c r="B1924" s="102" t="s">
        <v>1947</v>
      </c>
      <c r="C1924" s="138">
        <v>8000000</v>
      </c>
      <c r="D1924" s="138">
        <v>3600031.86</v>
      </c>
    </row>
    <row r="1925" spans="2:4">
      <c r="B1925" s="104" t="s">
        <v>1948</v>
      </c>
      <c r="C1925" s="138">
        <v>8000000</v>
      </c>
      <c r="D1925" s="138">
        <v>3600031.86</v>
      </c>
    </row>
    <row r="1926" spans="2:4">
      <c r="B1926" s="102" t="s">
        <v>492</v>
      </c>
      <c r="C1926" s="138">
        <v>16000000</v>
      </c>
      <c r="D1926" s="138">
        <v>0</v>
      </c>
    </row>
    <row r="1927" spans="2:4">
      <c r="B1927" s="104" t="s">
        <v>841</v>
      </c>
      <c r="C1927" s="138">
        <v>16000000</v>
      </c>
      <c r="D1927" s="138">
        <v>0</v>
      </c>
    </row>
    <row r="1928" spans="2:4">
      <c r="B1928" s="102" t="s">
        <v>1459</v>
      </c>
      <c r="C1928" s="138">
        <v>4785373</v>
      </c>
      <c r="D1928" s="138">
        <v>0</v>
      </c>
    </row>
    <row r="1929" spans="2:4">
      <c r="B1929" s="104" t="s">
        <v>1460</v>
      </c>
      <c r="C1929" s="138">
        <v>4785373</v>
      </c>
      <c r="D1929" s="138">
        <v>0</v>
      </c>
    </row>
    <row r="1930" spans="2:4">
      <c r="B1930" s="102" t="s">
        <v>1461</v>
      </c>
      <c r="C1930" s="138">
        <v>6755494</v>
      </c>
      <c r="D1930" s="138">
        <v>0</v>
      </c>
    </row>
    <row r="1931" spans="2:4">
      <c r="B1931" s="104" t="s">
        <v>1462</v>
      </c>
      <c r="C1931" s="138">
        <v>6755494</v>
      </c>
      <c r="D1931" s="138">
        <v>0</v>
      </c>
    </row>
    <row r="1932" spans="2:4">
      <c r="B1932" s="102" t="s">
        <v>1463</v>
      </c>
      <c r="C1932" s="138">
        <v>6755494</v>
      </c>
      <c r="D1932" s="138">
        <v>0</v>
      </c>
    </row>
    <row r="1933" spans="2:4">
      <c r="B1933" s="104" t="s">
        <v>1464</v>
      </c>
      <c r="C1933" s="138">
        <v>6755494</v>
      </c>
      <c r="D1933" s="138">
        <v>0</v>
      </c>
    </row>
    <row r="1934" spans="2:4">
      <c r="B1934" s="102" t="s">
        <v>1465</v>
      </c>
      <c r="C1934" s="138">
        <v>4785373</v>
      </c>
      <c r="D1934" s="138">
        <v>0</v>
      </c>
    </row>
    <row r="1935" spans="2:4">
      <c r="B1935" s="104" t="s">
        <v>1466</v>
      </c>
      <c r="C1935" s="138">
        <v>4785373</v>
      </c>
      <c r="D1935" s="138">
        <v>0</v>
      </c>
    </row>
    <row r="1936" spans="2:4">
      <c r="B1936" s="102" t="s">
        <v>1467</v>
      </c>
      <c r="C1936" s="138">
        <v>6755494</v>
      </c>
      <c r="D1936" s="138">
        <v>1504802.82</v>
      </c>
    </row>
    <row r="1937" spans="2:4">
      <c r="B1937" s="104" t="s">
        <v>1468</v>
      </c>
      <c r="C1937" s="138">
        <v>6755494</v>
      </c>
      <c r="D1937" s="138">
        <v>1504802.82</v>
      </c>
    </row>
    <row r="1938" spans="2:4">
      <c r="B1938" s="102" t="s">
        <v>1469</v>
      </c>
      <c r="C1938" s="138">
        <v>4785373</v>
      </c>
      <c r="D1938" s="138">
        <v>1175316.6599999999</v>
      </c>
    </row>
    <row r="1939" spans="2:4">
      <c r="B1939" s="104" t="s">
        <v>1470</v>
      </c>
      <c r="C1939" s="138">
        <v>4785373</v>
      </c>
      <c r="D1939" s="138">
        <v>1175316.6599999999</v>
      </c>
    </row>
    <row r="1940" spans="2:4">
      <c r="B1940" s="102" t="s">
        <v>1471</v>
      </c>
      <c r="C1940" s="138">
        <v>11249055</v>
      </c>
      <c r="D1940" s="138">
        <v>2429693.39</v>
      </c>
    </row>
    <row r="1941" spans="2:4">
      <c r="B1941" s="104" t="s">
        <v>1472</v>
      </c>
      <c r="C1941" s="138">
        <v>11249055</v>
      </c>
      <c r="D1941" s="138">
        <v>2429693.39</v>
      </c>
    </row>
    <row r="1942" spans="2:4">
      <c r="B1942" s="102" t="s">
        <v>1708</v>
      </c>
      <c r="C1942" s="138">
        <v>4785373</v>
      </c>
      <c r="D1942" s="138">
        <v>1175316.6599999999</v>
      </c>
    </row>
    <row r="1943" spans="2:4">
      <c r="B1943" s="104" t="s">
        <v>1709</v>
      </c>
      <c r="C1943" s="138">
        <v>4785373</v>
      </c>
      <c r="D1943" s="138">
        <v>1175316.6599999999</v>
      </c>
    </row>
    <row r="1944" spans="2:4">
      <c r="B1944" s="102" t="s">
        <v>2865</v>
      </c>
      <c r="C1944" s="138">
        <v>6755494</v>
      </c>
      <c r="D1944" s="138">
        <v>1504802.81</v>
      </c>
    </row>
    <row r="1945" spans="2:4">
      <c r="B1945" s="104" t="s">
        <v>1710</v>
      </c>
      <c r="C1945" s="138">
        <v>6755494</v>
      </c>
      <c r="D1945" s="138">
        <v>1504802.81</v>
      </c>
    </row>
    <row r="1946" spans="2:4">
      <c r="B1946" s="102" t="s">
        <v>493</v>
      </c>
      <c r="C1946" s="138">
        <v>3466653</v>
      </c>
      <c r="D1946" s="138">
        <v>0</v>
      </c>
    </row>
    <row r="1947" spans="2:4">
      <c r="B1947" s="104" t="s">
        <v>842</v>
      </c>
      <c r="C1947" s="138">
        <v>3466653</v>
      </c>
      <c r="D1947" s="138">
        <v>0</v>
      </c>
    </row>
    <row r="1948" spans="2:4">
      <c r="B1948" s="102" t="s">
        <v>2866</v>
      </c>
      <c r="C1948" s="138">
        <v>6755494</v>
      </c>
      <c r="D1948" s="138">
        <v>0</v>
      </c>
    </row>
    <row r="1949" spans="2:4">
      <c r="B1949" s="104" t="s">
        <v>1711</v>
      </c>
      <c r="C1949" s="138">
        <v>6755494</v>
      </c>
      <c r="D1949" s="138">
        <v>0</v>
      </c>
    </row>
    <row r="1950" spans="2:4">
      <c r="B1950" s="102" t="s">
        <v>494</v>
      </c>
      <c r="C1950" s="138">
        <v>3907520</v>
      </c>
      <c r="D1950" s="138">
        <v>0</v>
      </c>
    </row>
    <row r="1951" spans="2:4">
      <c r="B1951" s="104" t="s">
        <v>843</v>
      </c>
      <c r="C1951" s="138">
        <v>3907520</v>
      </c>
      <c r="D1951" s="138">
        <v>0</v>
      </c>
    </row>
    <row r="1952" spans="2:4">
      <c r="B1952" s="102" t="s">
        <v>2867</v>
      </c>
      <c r="C1952" s="138">
        <v>1602705</v>
      </c>
      <c r="D1952" s="138">
        <v>0</v>
      </c>
    </row>
    <row r="1953" spans="2:4">
      <c r="B1953" s="104" t="s">
        <v>844</v>
      </c>
      <c r="C1953" s="138">
        <v>1602705</v>
      </c>
      <c r="D1953" s="138">
        <v>0</v>
      </c>
    </row>
    <row r="1954" spans="2:4">
      <c r="B1954" s="102" t="s">
        <v>1712</v>
      </c>
      <c r="C1954" s="138">
        <v>4785373</v>
      </c>
      <c r="D1954" s="138">
        <v>0</v>
      </c>
    </row>
    <row r="1955" spans="2:4">
      <c r="B1955" s="104" t="s">
        <v>1713</v>
      </c>
      <c r="C1955" s="138">
        <v>4785373</v>
      </c>
      <c r="D1955" s="138">
        <v>0</v>
      </c>
    </row>
    <row r="1956" spans="2:4">
      <c r="B1956" s="102" t="s">
        <v>2868</v>
      </c>
      <c r="C1956" s="138">
        <v>6755494</v>
      </c>
      <c r="D1956" s="138">
        <v>0</v>
      </c>
    </row>
    <row r="1957" spans="2:4">
      <c r="B1957" s="104" t="s">
        <v>1714</v>
      </c>
      <c r="C1957" s="138">
        <v>6755494</v>
      </c>
      <c r="D1957" s="138">
        <v>0</v>
      </c>
    </row>
    <row r="1958" spans="2:4">
      <c r="B1958" s="102" t="s">
        <v>2869</v>
      </c>
      <c r="C1958" s="138">
        <v>4785373</v>
      </c>
      <c r="D1958" s="138">
        <v>0</v>
      </c>
    </row>
    <row r="1959" spans="2:4">
      <c r="B1959" s="104" t="s">
        <v>1715</v>
      </c>
      <c r="C1959" s="138">
        <v>4785373</v>
      </c>
      <c r="D1959" s="138">
        <v>0</v>
      </c>
    </row>
    <row r="1960" spans="2:4">
      <c r="B1960" s="102" t="s">
        <v>495</v>
      </c>
      <c r="C1960" s="138">
        <v>3612275</v>
      </c>
      <c r="D1960" s="138">
        <v>0</v>
      </c>
    </row>
    <row r="1961" spans="2:4">
      <c r="B1961" s="104" t="s">
        <v>845</v>
      </c>
      <c r="C1961" s="138">
        <v>3612275</v>
      </c>
      <c r="D1961" s="138">
        <v>0</v>
      </c>
    </row>
    <row r="1962" spans="2:4">
      <c r="B1962" s="102" t="s">
        <v>1716</v>
      </c>
      <c r="C1962" s="138">
        <v>4785373</v>
      </c>
      <c r="D1962" s="138">
        <v>0</v>
      </c>
    </row>
    <row r="1963" spans="2:4">
      <c r="B1963" s="104" t="s">
        <v>1717</v>
      </c>
      <c r="C1963" s="138">
        <v>4785373</v>
      </c>
      <c r="D1963" s="138">
        <v>0</v>
      </c>
    </row>
    <row r="1964" spans="2:4">
      <c r="B1964" s="102" t="s">
        <v>1718</v>
      </c>
      <c r="C1964" s="138">
        <v>11249055</v>
      </c>
      <c r="D1964" s="138">
        <v>0</v>
      </c>
    </row>
    <row r="1965" spans="2:4">
      <c r="B1965" s="104" t="s">
        <v>1719</v>
      </c>
      <c r="C1965" s="138">
        <v>11249055</v>
      </c>
      <c r="D1965" s="138">
        <v>0</v>
      </c>
    </row>
    <row r="1966" spans="2:4">
      <c r="B1966" s="102" t="s">
        <v>1720</v>
      </c>
      <c r="C1966" s="138">
        <v>4785373</v>
      </c>
      <c r="D1966" s="138">
        <v>0</v>
      </c>
    </row>
    <row r="1967" spans="2:4">
      <c r="B1967" s="104" t="s">
        <v>1721</v>
      </c>
      <c r="C1967" s="138">
        <v>4785373</v>
      </c>
      <c r="D1967" s="138">
        <v>0</v>
      </c>
    </row>
    <row r="1968" spans="2:4">
      <c r="B1968" s="102" t="s">
        <v>1722</v>
      </c>
      <c r="C1968" s="138">
        <v>4785373</v>
      </c>
      <c r="D1968" s="138">
        <v>0</v>
      </c>
    </row>
    <row r="1969" spans="2:4">
      <c r="B1969" s="104" t="s">
        <v>1723</v>
      </c>
      <c r="C1969" s="138">
        <v>4785373</v>
      </c>
      <c r="D1969" s="138">
        <v>0</v>
      </c>
    </row>
    <row r="1970" spans="2:4">
      <c r="B1970" s="102" t="s">
        <v>1724</v>
      </c>
      <c r="C1970" s="138">
        <v>4785373</v>
      </c>
      <c r="D1970" s="138">
        <v>0</v>
      </c>
    </row>
    <row r="1971" spans="2:4">
      <c r="B1971" s="104" t="s">
        <v>1725</v>
      </c>
      <c r="C1971" s="138">
        <v>4785373</v>
      </c>
      <c r="D1971" s="138">
        <v>0</v>
      </c>
    </row>
    <row r="1972" spans="2:4">
      <c r="B1972" s="102" t="s">
        <v>1726</v>
      </c>
      <c r="C1972" s="138">
        <v>4785373</v>
      </c>
      <c r="D1972" s="138">
        <v>0</v>
      </c>
    </row>
    <row r="1973" spans="2:4">
      <c r="B1973" s="104" t="s">
        <v>1727</v>
      </c>
      <c r="C1973" s="138">
        <v>4785373</v>
      </c>
      <c r="D1973" s="138">
        <v>0</v>
      </c>
    </row>
    <row r="1974" spans="2:4">
      <c r="B1974" s="102" t="s">
        <v>1728</v>
      </c>
      <c r="C1974" s="138">
        <v>4785373</v>
      </c>
      <c r="D1974" s="138">
        <v>0</v>
      </c>
    </row>
    <row r="1975" spans="2:4">
      <c r="B1975" s="104" t="s">
        <v>1729</v>
      </c>
      <c r="C1975" s="138">
        <v>4785373</v>
      </c>
      <c r="D1975" s="138">
        <v>0</v>
      </c>
    </row>
    <row r="1976" spans="2:4">
      <c r="B1976" s="102" t="s">
        <v>3282</v>
      </c>
      <c r="C1976" s="138">
        <v>23298750</v>
      </c>
      <c r="D1976" s="138">
        <v>0</v>
      </c>
    </row>
    <row r="1977" spans="2:4">
      <c r="B1977" s="104" t="s">
        <v>3283</v>
      </c>
      <c r="C1977" s="138">
        <v>23298750</v>
      </c>
      <c r="D1977" s="138">
        <v>0</v>
      </c>
    </row>
    <row r="1978" spans="2:4">
      <c r="B1978" s="102" t="s">
        <v>1730</v>
      </c>
      <c r="C1978" s="138">
        <v>6755494</v>
      </c>
      <c r="D1978" s="138">
        <v>0</v>
      </c>
    </row>
    <row r="1979" spans="2:4">
      <c r="B1979" s="104" t="s">
        <v>1731</v>
      </c>
      <c r="C1979" s="138">
        <v>6755494</v>
      </c>
      <c r="D1979" s="138">
        <v>0</v>
      </c>
    </row>
    <row r="1980" spans="2:4">
      <c r="B1980" s="102" t="s">
        <v>3018</v>
      </c>
      <c r="C1980" s="138">
        <v>12343709</v>
      </c>
      <c r="D1980" s="138">
        <v>0</v>
      </c>
    </row>
    <row r="1981" spans="2:4">
      <c r="B1981" s="104" t="s">
        <v>3019</v>
      </c>
      <c r="C1981" s="138">
        <v>12343709</v>
      </c>
      <c r="D1981" s="138">
        <v>0</v>
      </c>
    </row>
    <row r="1982" spans="2:4">
      <c r="B1982" s="102" t="s">
        <v>1732</v>
      </c>
      <c r="C1982" s="138">
        <v>4785373</v>
      </c>
      <c r="D1982" s="138">
        <v>0</v>
      </c>
    </row>
    <row r="1983" spans="2:4">
      <c r="B1983" s="104" t="s">
        <v>1733</v>
      </c>
      <c r="C1983" s="138">
        <v>4785373</v>
      </c>
      <c r="D1983" s="138">
        <v>0</v>
      </c>
    </row>
    <row r="1984" spans="2:4">
      <c r="B1984" s="102" t="s">
        <v>1734</v>
      </c>
      <c r="C1984" s="138">
        <v>4785373</v>
      </c>
      <c r="D1984" s="138">
        <v>0</v>
      </c>
    </row>
    <row r="1985" spans="2:4">
      <c r="B1985" s="104" t="s">
        <v>1735</v>
      </c>
      <c r="C1985" s="138">
        <v>4785373</v>
      </c>
      <c r="D1985" s="138">
        <v>0</v>
      </c>
    </row>
    <row r="1986" spans="2:4">
      <c r="B1986" s="102" t="s">
        <v>1736</v>
      </c>
      <c r="C1986" s="138">
        <v>6755494</v>
      </c>
      <c r="D1986" s="138">
        <v>0</v>
      </c>
    </row>
    <row r="1987" spans="2:4">
      <c r="B1987" s="104" t="s">
        <v>1737</v>
      </c>
      <c r="C1987" s="138">
        <v>6755494</v>
      </c>
      <c r="D1987" s="138">
        <v>0</v>
      </c>
    </row>
    <row r="1988" spans="2:4">
      <c r="B1988" s="102" t="s">
        <v>1738</v>
      </c>
      <c r="C1988" s="138">
        <v>6755494</v>
      </c>
      <c r="D1988" s="138">
        <v>0</v>
      </c>
    </row>
    <row r="1989" spans="2:4">
      <c r="B1989" s="104" t="s">
        <v>1739</v>
      </c>
      <c r="C1989" s="138">
        <v>6755494</v>
      </c>
      <c r="D1989" s="138">
        <v>0</v>
      </c>
    </row>
    <row r="1990" spans="2:4">
      <c r="B1990" s="102" t="s">
        <v>1740</v>
      </c>
      <c r="C1990" s="138">
        <v>11249055</v>
      </c>
      <c r="D1990" s="138">
        <v>0</v>
      </c>
    </row>
    <row r="1991" spans="2:4">
      <c r="B1991" s="104" t="s">
        <v>1741</v>
      </c>
      <c r="C1991" s="138">
        <v>11249055</v>
      </c>
      <c r="D1991" s="138">
        <v>0</v>
      </c>
    </row>
    <row r="1992" spans="2:4">
      <c r="B1992" s="102" t="s">
        <v>3284</v>
      </c>
      <c r="C1992" s="138">
        <v>2356658</v>
      </c>
      <c r="D1992" s="138">
        <v>0</v>
      </c>
    </row>
    <row r="1993" spans="2:4">
      <c r="B1993" s="104" t="s">
        <v>3285</v>
      </c>
      <c r="C1993" s="138">
        <v>2356658</v>
      </c>
      <c r="D1993" s="138">
        <v>0</v>
      </c>
    </row>
    <row r="1994" spans="2:4">
      <c r="B1994" s="102" t="s">
        <v>1742</v>
      </c>
      <c r="C1994" s="138">
        <v>4785373</v>
      </c>
      <c r="D1994" s="138">
        <v>0</v>
      </c>
    </row>
    <row r="1995" spans="2:4">
      <c r="B1995" s="104" t="s">
        <v>1743</v>
      </c>
      <c r="C1995" s="138">
        <v>4785373</v>
      </c>
      <c r="D1995" s="138">
        <v>0</v>
      </c>
    </row>
    <row r="1996" spans="2:4">
      <c r="B1996" s="102" t="s">
        <v>1744</v>
      </c>
      <c r="C1996" s="138">
        <v>4785373</v>
      </c>
      <c r="D1996" s="138">
        <v>0</v>
      </c>
    </row>
    <row r="1997" spans="2:4">
      <c r="B1997" s="104" t="s">
        <v>1745</v>
      </c>
      <c r="C1997" s="138">
        <v>4785373</v>
      </c>
      <c r="D1997" s="138">
        <v>0</v>
      </c>
    </row>
    <row r="1998" spans="2:4">
      <c r="B1998" s="102" t="s">
        <v>1746</v>
      </c>
      <c r="C1998" s="138">
        <v>6755494</v>
      </c>
      <c r="D1998" s="138">
        <v>0</v>
      </c>
    </row>
    <row r="1999" spans="2:4">
      <c r="B1999" s="104" t="s">
        <v>1747</v>
      </c>
      <c r="C1999" s="138">
        <v>6755494</v>
      </c>
      <c r="D1999" s="138">
        <v>0</v>
      </c>
    </row>
    <row r="2000" spans="2:4">
      <c r="B2000" s="102" t="s">
        <v>2870</v>
      </c>
      <c r="C2000" s="138">
        <v>6755494</v>
      </c>
      <c r="D2000" s="138">
        <v>0</v>
      </c>
    </row>
    <row r="2001" spans="2:4">
      <c r="B2001" s="104" t="s">
        <v>1748</v>
      </c>
      <c r="C2001" s="138">
        <v>6755494</v>
      </c>
      <c r="D2001" s="138">
        <v>0</v>
      </c>
    </row>
    <row r="2002" spans="2:4">
      <c r="B2002" s="102" t="s">
        <v>496</v>
      </c>
      <c r="C2002" s="138">
        <v>15235929</v>
      </c>
      <c r="D2002" s="138">
        <v>0</v>
      </c>
    </row>
    <row r="2003" spans="2:4">
      <c r="B2003" s="104" t="s">
        <v>846</v>
      </c>
      <c r="C2003" s="138">
        <v>15235929</v>
      </c>
      <c r="D2003" s="138">
        <v>0</v>
      </c>
    </row>
    <row r="2004" spans="2:4">
      <c r="B2004" s="102" t="s">
        <v>2871</v>
      </c>
      <c r="C2004" s="138">
        <v>62404864</v>
      </c>
      <c r="D2004" s="138">
        <v>6869177.6900000004</v>
      </c>
    </row>
    <row r="2005" spans="2:4">
      <c r="B2005" s="104" t="s">
        <v>847</v>
      </c>
      <c r="C2005" s="138">
        <v>62404864</v>
      </c>
      <c r="D2005" s="138">
        <v>6869177.6900000004</v>
      </c>
    </row>
    <row r="2006" spans="2:4">
      <c r="B2006" s="102" t="s">
        <v>1749</v>
      </c>
      <c r="C2006" s="138">
        <v>6755494</v>
      </c>
      <c r="D2006" s="138">
        <v>0</v>
      </c>
    </row>
    <row r="2007" spans="2:4">
      <c r="B2007" s="104" t="s">
        <v>1750</v>
      </c>
      <c r="C2007" s="138">
        <v>6755494</v>
      </c>
      <c r="D2007" s="138">
        <v>0</v>
      </c>
    </row>
    <row r="2008" spans="2:4">
      <c r="B2008" s="102" t="s">
        <v>2872</v>
      </c>
      <c r="C2008" s="138">
        <v>4785373</v>
      </c>
      <c r="D2008" s="138">
        <v>0</v>
      </c>
    </row>
    <row r="2009" spans="2:4">
      <c r="B2009" s="104" t="s">
        <v>1751</v>
      </c>
      <c r="C2009" s="138">
        <v>4785373</v>
      </c>
      <c r="D2009" s="138">
        <v>0</v>
      </c>
    </row>
    <row r="2010" spans="2:4">
      <c r="B2010" s="102" t="s">
        <v>497</v>
      </c>
      <c r="C2010" s="138">
        <v>6686174</v>
      </c>
      <c r="D2010" s="138">
        <v>0</v>
      </c>
    </row>
    <row r="2011" spans="2:4">
      <c r="B2011" s="104" t="s">
        <v>848</v>
      </c>
      <c r="C2011" s="138">
        <v>6686174</v>
      </c>
      <c r="D2011" s="138">
        <v>0</v>
      </c>
    </row>
    <row r="2012" spans="2:4">
      <c r="B2012" s="102" t="s">
        <v>498</v>
      </c>
      <c r="C2012" s="138">
        <v>22924842</v>
      </c>
      <c r="D2012" s="138">
        <v>0</v>
      </c>
    </row>
    <row r="2013" spans="2:4">
      <c r="B2013" s="104" t="s">
        <v>849</v>
      </c>
      <c r="C2013" s="138">
        <v>22924842</v>
      </c>
      <c r="D2013" s="138">
        <v>0</v>
      </c>
    </row>
    <row r="2014" spans="2:4">
      <c r="B2014" s="102" t="s">
        <v>1104</v>
      </c>
      <c r="C2014" s="138">
        <v>16522568</v>
      </c>
      <c r="D2014" s="138">
        <v>2890190.43</v>
      </c>
    </row>
    <row r="2015" spans="2:4">
      <c r="B2015" s="104" t="s">
        <v>1105</v>
      </c>
      <c r="C2015" s="138">
        <v>16522568</v>
      </c>
      <c r="D2015" s="138">
        <v>2890190.43</v>
      </c>
    </row>
    <row r="2016" spans="2:4">
      <c r="B2016" s="102" t="s">
        <v>499</v>
      </c>
      <c r="C2016" s="138">
        <v>2625310</v>
      </c>
      <c r="D2016" s="138">
        <v>0</v>
      </c>
    </row>
    <row r="2017" spans="2:4">
      <c r="B2017" s="104" t="s">
        <v>850</v>
      </c>
      <c r="C2017" s="138">
        <v>2625310</v>
      </c>
      <c r="D2017" s="138">
        <v>0</v>
      </c>
    </row>
    <row r="2018" spans="2:4">
      <c r="B2018" s="102" t="s">
        <v>500</v>
      </c>
      <c r="C2018" s="138">
        <v>2625310</v>
      </c>
      <c r="D2018" s="138">
        <v>0</v>
      </c>
    </row>
    <row r="2019" spans="2:4">
      <c r="B2019" s="104" t="s">
        <v>851</v>
      </c>
      <c r="C2019" s="138">
        <v>2625310</v>
      </c>
      <c r="D2019" s="138">
        <v>0</v>
      </c>
    </row>
    <row r="2020" spans="2:4">
      <c r="B2020" s="102" t="s">
        <v>501</v>
      </c>
      <c r="C2020" s="138">
        <v>2625310</v>
      </c>
      <c r="D2020" s="138">
        <v>0</v>
      </c>
    </row>
    <row r="2021" spans="2:4">
      <c r="B2021" s="104" t="s">
        <v>852</v>
      </c>
      <c r="C2021" s="138">
        <v>2625310</v>
      </c>
      <c r="D2021" s="138">
        <v>0</v>
      </c>
    </row>
    <row r="2022" spans="2:4">
      <c r="B2022" s="101" t="s">
        <v>284</v>
      </c>
      <c r="C2022" s="139">
        <v>158899581</v>
      </c>
      <c r="D2022" s="139">
        <v>6648390.0499999998</v>
      </c>
    </row>
    <row r="2023" spans="2:4">
      <c r="B2023" s="102" t="s">
        <v>327</v>
      </c>
      <c r="C2023" s="138">
        <v>158899581</v>
      </c>
      <c r="D2023" s="138">
        <v>6648390.0499999998</v>
      </c>
    </row>
    <row r="2024" spans="2:4">
      <c r="B2024" s="104" t="s">
        <v>2584</v>
      </c>
      <c r="C2024" s="138">
        <v>158899581</v>
      </c>
      <c r="D2024" s="138">
        <v>6648390.0499999998</v>
      </c>
    </row>
    <row r="2025" spans="2:4">
      <c r="B2025" s="103" t="s">
        <v>502</v>
      </c>
      <c r="C2025" s="138">
        <v>1852467650</v>
      </c>
      <c r="D2025" s="138">
        <v>225644848.92000002</v>
      </c>
    </row>
    <row r="2026" spans="2:4">
      <c r="B2026" s="101" t="s">
        <v>281</v>
      </c>
      <c r="C2026" s="139">
        <v>1631032120</v>
      </c>
      <c r="D2026" s="139">
        <v>225644848.92000002</v>
      </c>
    </row>
    <row r="2027" spans="2:4">
      <c r="B2027" s="102" t="s">
        <v>1040</v>
      </c>
      <c r="C2027" s="138">
        <v>15096247</v>
      </c>
      <c r="D2027" s="138">
        <v>0</v>
      </c>
    </row>
    <row r="2028" spans="2:4">
      <c r="B2028" s="104" t="s">
        <v>1041</v>
      </c>
      <c r="C2028" s="138">
        <v>15096247</v>
      </c>
      <c r="D2028" s="138">
        <v>0</v>
      </c>
    </row>
    <row r="2029" spans="2:4">
      <c r="B2029" s="102" t="s">
        <v>2873</v>
      </c>
      <c r="C2029" s="138">
        <v>52993756</v>
      </c>
      <c r="D2029" s="138">
        <v>0</v>
      </c>
    </row>
    <row r="2030" spans="2:4">
      <c r="B2030" s="104" t="s">
        <v>2555</v>
      </c>
      <c r="C2030" s="138">
        <v>52993756</v>
      </c>
      <c r="D2030" s="138">
        <v>0</v>
      </c>
    </row>
    <row r="2031" spans="2:4">
      <c r="B2031" s="102" t="s">
        <v>3286</v>
      </c>
      <c r="C2031" s="138">
        <v>1449026</v>
      </c>
      <c r="D2031" s="138">
        <v>0</v>
      </c>
    </row>
    <row r="2032" spans="2:4">
      <c r="B2032" s="104" t="s">
        <v>3287</v>
      </c>
      <c r="C2032" s="138">
        <v>1449026</v>
      </c>
      <c r="D2032" s="138">
        <v>0</v>
      </c>
    </row>
    <row r="2033" spans="2:4">
      <c r="B2033" s="102" t="s">
        <v>1752</v>
      </c>
      <c r="C2033" s="138">
        <v>6659723</v>
      </c>
      <c r="D2033" s="138">
        <v>0</v>
      </c>
    </row>
    <row r="2034" spans="2:4">
      <c r="B2034" s="104" t="s">
        <v>1753</v>
      </c>
      <c r="C2034" s="138">
        <v>6659723</v>
      </c>
      <c r="D2034" s="138">
        <v>0</v>
      </c>
    </row>
    <row r="2035" spans="2:4">
      <c r="B2035" s="102" t="s">
        <v>1754</v>
      </c>
      <c r="C2035" s="138">
        <v>11087637</v>
      </c>
      <c r="D2035" s="138">
        <v>0</v>
      </c>
    </row>
    <row r="2036" spans="2:4">
      <c r="B2036" s="104" t="s">
        <v>1755</v>
      </c>
      <c r="C2036" s="138">
        <v>11087637</v>
      </c>
      <c r="D2036" s="138">
        <v>0</v>
      </c>
    </row>
    <row r="2037" spans="2:4">
      <c r="B2037" s="102" t="s">
        <v>503</v>
      </c>
      <c r="C2037" s="138">
        <v>6379233</v>
      </c>
      <c r="D2037" s="138">
        <v>3010905.12</v>
      </c>
    </row>
    <row r="2038" spans="2:4">
      <c r="B2038" s="104" t="s">
        <v>853</v>
      </c>
      <c r="C2038" s="138">
        <v>6379233</v>
      </c>
      <c r="D2038" s="138">
        <v>3010905.12</v>
      </c>
    </row>
    <row r="2039" spans="2:4">
      <c r="B2039" s="102" t="s">
        <v>2874</v>
      </c>
      <c r="C2039" s="138">
        <v>6659723</v>
      </c>
      <c r="D2039" s="138">
        <v>0</v>
      </c>
    </row>
    <row r="2040" spans="2:4">
      <c r="B2040" s="104" t="s">
        <v>1756</v>
      </c>
      <c r="C2040" s="138">
        <v>6659723</v>
      </c>
      <c r="D2040" s="138">
        <v>0</v>
      </c>
    </row>
    <row r="2041" spans="2:4">
      <c r="B2041" s="102" t="s">
        <v>1757</v>
      </c>
      <c r="C2041" s="138">
        <v>4718384</v>
      </c>
      <c r="D2041" s="138">
        <v>0</v>
      </c>
    </row>
    <row r="2042" spans="2:4">
      <c r="B2042" s="104" t="s">
        <v>1758</v>
      </c>
      <c r="C2042" s="138">
        <v>4718384</v>
      </c>
      <c r="D2042" s="138">
        <v>0</v>
      </c>
    </row>
    <row r="2043" spans="2:4">
      <c r="B2043" s="102" t="s">
        <v>1759</v>
      </c>
      <c r="C2043" s="138">
        <v>4718384</v>
      </c>
      <c r="D2043" s="138">
        <v>0</v>
      </c>
    </row>
    <row r="2044" spans="2:4">
      <c r="B2044" s="104" t="s">
        <v>1760</v>
      </c>
      <c r="C2044" s="138">
        <v>4718384</v>
      </c>
      <c r="D2044" s="138">
        <v>0</v>
      </c>
    </row>
    <row r="2045" spans="2:4">
      <c r="B2045" s="102" t="s">
        <v>1761</v>
      </c>
      <c r="C2045" s="138">
        <v>4718384</v>
      </c>
      <c r="D2045" s="138">
        <v>0</v>
      </c>
    </row>
    <row r="2046" spans="2:4">
      <c r="B2046" s="104" t="s">
        <v>1762</v>
      </c>
      <c r="C2046" s="138">
        <v>4718384</v>
      </c>
      <c r="D2046" s="138">
        <v>0</v>
      </c>
    </row>
    <row r="2047" spans="2:4">
      <c r="B2047" s="102" t="s">
        <v>1763</v>
      </c>
      <c r="C2047" s="138">
        <v>11087637</v>
      </c>
      <c r="D2047" s="138">
        <v>0</v>
      </c>
    </row>
    <row r="2048" spans="2:4">
      <c r="B2048" s="104" t="s">
        <v>1764</v>
      </c>
      <c r="C2048" s="138">
        <v>11087637</v>
      </c>
      <c r="D2048" s="138">
        <v>0</v>
      </c>
    </row>
    <row r="2049" spans="2:4">
      <c r="B2049" s="102" t="s">
        <v>1765</v>
      </c>
      <c r="C2049" s="138">
        <v>11087637</v>
      </c>
      <c r="D2049" s="138">
        <v>0</v>
      </c>
    </row>
    <row r="2050" spans="2:4">
      <c r="B2050" s="104" t="s">
        <v>1766</v>
      </c>
      <c r="C2050" s="138">
        <v>11087637</v>
      </c>
      <c r="D2050" s="138">
        <v>0</v>
      </c>
    </row>
    <row r="2051" spans="2:4">
      <c r="B2051" s="102" t="s">
        <v>1767</v>
      </c>
      <c r="C2051" s="138">
        <v>6659723</v>
      </c>
      <c r="D2051" s="138">
        <v>1498436.96</v>
      </c>
    </row>
    <row r="2052" spans="2:4">
      <c r="B2052" s="104" t="s">
        <v>1768</v>
      </c>
      <c r="C2052" s="138">
        <v>6659723</v>
      </c>
      <c r="D2052" s="138">
        <v>1498436.96</v>
      </c>
    </row>
    <row r="2053" spans="2:4">
      <c r="B2053" s="102" t="s">
        <v>1769</v>
      </c>
      <c r="C2053" s="138">
        <v>6659723</v>
      </c>
      <c r="D2053" s="138">
        <v>1498436.96</v>
      </c>
    </row>
    <row r="2054" spans="2:4">
      <c r="B2054" s="104" t="s">
        <v>1770</v>
      </c>
      <c r="C2054" s="138">
        <v>6659723</v>
      </c>
      <c r="D2054" s="138">
        <v>1498436.96</v>
      </c>
    </row>
    <row r="2055" spans="2:4">
      <c r="B2055" s="102" t="s">
        <v>1771</v>
      </c>
      <c r="C2055" s="138">
        <v>6659723</v>
      </c>
      <c r="D2055" s="138">
        <v>1498436.96</v>
      </c>
    </row>
    <row r="2056" spans="2:4">
      <c r="B2056" s="104" t="s">
        <v>1772</v>
      </c>
      <c r="C2056" s="138">
        <v>6659723</v>
      </c>
      <c r="D2056" s="138">
        <v>1498436.96</v>
      </c>
    </row>
    <row r="2057" spans="2:4">
      <c r="B2057" s="102" t="s">
        <v>1773</v>
      </c>
      <c r="C2057" s="138">
        <v>6659723</v>
      </c>
      <c r="D2057" s="138">
        <v>1498436.96</v>
      </c>
    </row>
    <row r="2058" spans="2:4">
      <c r="B2058" s="104" t="s">
        <v>1774</v>
      </c>
      <c r="C2058" s="138">
        <v>6659723</v>
      </c>
      <c r="D2058" s="138">
        <v>1498436.96</v>
      </c>
    </row>
    <row r="2059" spans="2:4">
      <c r="B2059" s="102" t="s">
        <v>1775</v>
      </c>
      <c r="C2059" s="138">
        <v>4718384</v>
      </c>
      <c r="D2059" s="138">
        <v>1061636.3899999999</v>
      </c>
    </row>
    <row r="2060" spans="2:4">
      <c r="B2060" s="104" t="s">
        <v>1776</v>
      </c>
      <c r="C2060" s="138">
        <v>4718384</v>
      </c>
      <c r="D2060" s="138">
        <v>1061636.3899999999</v>
      </c>
    </row>
    <row r="2061" spans="2:4">
      <c r="B2061" s="102" t="s">
        <v>2875</v>
      </c>
      <c r="C2061" s="138">
        <v>6659723</v>
      </c>
      <c r="D2061" s="138">
        <v>0</v>
      </c>
    </row>
    <row r="2062" spans="2:4">
      <c r="B2062" s="104" t="s">
        <v>1777</v>
      </c>
      <c r="C2062" s="138">
        <v>6659723</v>
      </c>
      <c r="D2062" s="138">
        <v>0</v>
      </c>
    </row>
    <row r="2063" spans="2:4">
      <c r="B2063" s="102" t="s">
        <v>2876</v>
      </c>
      <c r="C2063" s="138">
        <v>3861559</v>
      </c>
      <c r="D2063" s="138">
        <v>0</v>
      </c>
    </row>
    <row r="2064" spans="2:4">
      <c r="B2064" s="104" t="s">
        <v>854</v>
      </c>
      <c r="C2064" s="138">
        <v>3861559</v>
      </c>
      <c r="D2064" s="138">
        <v>0</v>
      </c>
    </row>
    <row r="2065" spans="2:4">
      <c r="B2065" s="102" t="s">
        <v>504</v>
      </c>
      <c r="C2065" s="138">
        <v>9125381</v>
      </c>
      <c r="D2065" s="138">
        <v>0</v>
      </c>
    </row>
    <row r="2066" spans="2:4">
      <c r="B2066" s="104" t="s">
        <v>855</v>
      </c>
      <c r="C2066" s="138">
        <v>9125381</v>
      </c>
      <c r="D2066" s="138">
        <v>0</v>
      </c>
    </row>
    <row r="2067" spans="2:4">
      <c r="B2067" s="102" t="s">
        <v>1778</v>
      </c>
      <c r="C2067" s="138">
        <v>6659723</v>
      </c>
      <c r="D2067" s="138">
        <v>0</v>
      </c>
    </row>
    <row r="2068" spans="2:4">
      <c r="B2068" s="104" t="s">
        <v>1779</v>
      </c>
      <c r="C2068" s="138">
        <v>6659723</v>
      </c>
      <c r="D2068" s="138">
        <v>0</v>
      </c>
    </row>
    <row r="2069" spans="2:4">
      <c r="B2069" s="102" t="s">
        <v>1780</v>
      </c>
      <c r="C2069" s="138">
        <v>6635781</v>
      </c>
      <c r="D2069" s="138">
        <v>0</v>
      </c>
    </row>
    <row r="2070" spans="2:4">
      <c r="B2070" s="104" t="s">
        <v>1781</v>
      </c>
      <c r="C2070" s="138">
        <v>6635781</v>
      </c>
      <c r="D2070" s="138">
        <v>0</v>
      </c>
    </row>
    <row r="2071" spans="2:4">
      <c r="B2071" s="102" t="s">
        <v>2877</v>
      </c>
      <c r="C2071" s="138">
        <v>4701637</v>
      </c>
      <c r="D2071" s="138">
        <v>0</v>
      </c>
    </row>
    <row r="2072" spans="2:4">
      <c r="B2072" s="104" t="s">
        <v>1782</v>
      </c>
      <c r="C2072" s="138">
        <v>4701637</v>
      </c>
      <c r="D2072" s="138">
        <v>0</v>
      </c>
    </row>
    <row r="2073" spans="2:4">
      <c r="B2073" s="102" t="s">
        <v>1042</v>
      </c>
      <c r="C2073" s="138">
        <v>963350</v>
      </c>
      <c r="D2073" s="138">
        <v>0</v>
      </c>
    </row>
    <row r="2074" spans="2:4">
      <c r="B2074" s="104" t="s">
        <v>1043</v>
      </c>
      <c r="C2074" s="138">
        <v>963350</v>
      </c>
      <c r="D2074" s="138">
        <v>0</v>
      </c>
    </row>
    <row r="2075" spans="2:4">
      <c r="B2075" s="102" t="s">
        <v>1783</v>
      </c>
      <c r="C2075" s="138">
        <v>6635781</v>
      </c>
      <c r="D2075" s="138">
        <v>0</v>
      </c>
    </row>
    <row r="2076" spans="2:4">
      <c r="B2076" s="104" t="s">
        <v>1784</v>
      </c>
      <c r="C2076" s="138">
        <v>6635781</v>
      </c>
      <c r="D2076" s="138">
        <v>0</v>
      </c>
    </row>
    <row r="2077" spans="2:4">
      <c r="B2077" s="102" t="s">
        <v>1785</v>
      </c>
      <c r="C2077" s="138">
        <v>4701637</v>
      </c>
      <c r="D2077" s="138">
        <v>0</v>
      </c>
    </row>
    <row r="2078" spans="2:4">
      <c r="B2078" s="104" t="s">
        <v>1786</v>
      </c>
      <c r="C2078" s="138">
        <v>4701637</v>
      </c>
      <c r="D2078" s="138">
        <v>0</v>
      </c>
    </row>
    <row r="2079" spans="2:4">
      <c r="B2079" s="102" t="s">
        <v>3288</v>
      </c>
      <c r="C2079" s="138">
        <v>4815940</v>
      </c>
      <c r="D2079" s="138">
        <v>0</v>
      </c>
    </row>
    <row r="2080" spans="2:4">
      <c r="B2080" s="104" t="s">
        <v>3289</v>
      </c>
      <c r="C2080" s="138">
        <v>4815940</v>
      </c>
      <c r="D2080" s="138">
        <v>0</v>
      </c>
    </row>
    <row r="2081" spans="2:4">
      <c r="B2081" s="102" t="s">
        <v>1787</v>
      </c>
      <c r="C2081" s="138">
        <v>4701637</v>
      </c>
      <c r="D2081" s="138">
        <v>0</v>
      </c>
    </row>
    <row r="2082" spans="2:4">
      <c r="B2082" s="104" t="s">
        <v>1788</v>
      </c>
      <c r="C2082" s="138">
        <v>4701637</v>
      </c>
      <c r="D2082" s="138">
        <v>0</v>
      </c>
    </row>
    <row r="2083" spans="2:4">
      <c r="B2083" s="102" t="s">
        <v>505</v>
      </c>
      <c r="C2083" s="138">
        <v>9531651</v>
      </c>
      <c r="D2083" s="138">
        <v>0</v>
      </c>
    </row>
    <row r="2084" spans="2:4">
      <c r="B2084" s="104" t="s">
        <v>856</v>
      </c>
      <c r="C2084" s="138">
        <v>9531651</v>
      </c>
      <c r="D2084" s="138">
        <v>0</v>
      </c>
    </row>
    <row r="2085" spans="2:4">
      <c r="B2085" s="102" t="s">
        <v>506</v>
      </c>
      <c r="C2085" s="138">
        <v>39589936</v>
      </c>
      <c r="D2085" s="138">
        <v>0</v>
      </c>
    </row>
    <row r="2086" spans="2:4">
      <c r="B2086" s="104" t="s">
        <v>857</v>
      </c>
      <c r="C2086" s="138">
        <v>39589936</v>
      </c>
      <c r="D2086" s="138">
        <v>0</v>
      </c>
    </row>
    <row r="2087" spans="2:4">
      <c r="B2087" s="102" t="s">
        <v>3290</v>
      </c>
      <c r="C2087" s="138">
        <v>14344529</v>
      </c>
      <c r="D2087" s="138">
        <v>0</v>
      </c>
    </row>
    <row r="2088" spans="2:4">
      <c r="B2088" s="104" t="s">
        <v>3291</v>
      </c>
      <c r="C2088" s="138">
        <v>14344529</v>
      </c>
      <c r="D2088" s="138">
        <v>0</v>
      </c>
    </row>
    <row r="2089" spans="2:4">
      <c r="B2089" s="102" t="s">
        <v>1789</v>
      </c>
      <c r="C2089" s="138">
        <v>12351763</v>
      </c>
      <c r="D2089" s="138">
        <v>0</v>
      </c>
    </row>
    <row r="2090" spans="2:4">
      <c r="B2090" s="104" t="s">
        <v>1790</v>
      </c>
      <c r="C2090" s="138">
        <v>12351763</v>
      </c>
      <c r="D2090" s="138">
        <v>0</v>
      </c>
    </row>
    <row r="2091" spans="2:4">
      <c r="B2091" s="102" t="s">
        <v>1791</v>
      </c>
      <c r="C2091" s="138">
        <v>6659723</v>
      </c>
      <c r="D2091" s="138">
        <v>0</v>
      </c>
    </row>
    <row r="2092" spans="2:4">
      <c r="B2092" s="104" t="s">
        <v>1792</v>
      </c>
      <c r="C2092" s="138">
        <v>6659723</v>
      </c>
      <c r="D2092" s="138">
        <v>0</v>
      </c>
    </row>
    <row r="2093" spans="2:4">
      <c r="B2093" s="102" t="s">
        <v>1793</v>
      </c>
      <c r="C2093" s="138">
        <v>11087637</v>
      </c>
      <c r="D2093" s="138">
        <v>0</v>
      </c>
    </row>
    <row r="2094" spans="2:4">
      <c r="B2094" s="104" t="s">
        <v>1794</v>
      </c>
      <c r="C2094" s="138">
        <v>11087637</v>
      </c>
      <c r="D2094" s="138">
        <v>0</v>
      </c>
    </row>
    <row r="2095" spans="2:4">
      <c r="B2095" s="102" t="s">
        <v>1795</v>
      </c>
      <c r="C2095" s="138">
        <v>21509631</v>
      </c>
      <c r="D2095" s="138">
        <v>0</v>
      </c>
    </row>
    <row r="2096" spans="2:4">
      <c r="B2096" s="104" t="s">
        <v>1796</v>
      </c>
      <c r="C2096" s="138">
        <v>21509631</v>
      </c>
      <c r="D2096" s="138">
        <v>0</v>
      </c>
    </row>
    <row r="2097" spans="2:4">
      <c r="B2097" s="102" t="s">
        <v>1797</v>
      </c>
      <c r="C2097" s="138">
        <v>11087637</v>
      </c>
      <c r="D2097" s="138">
        <v>0</v>
      </c>
    </row>
    <row r="2098" spans="2:4">
      <c r="B2098" s="104" t="s">
        <v>1798</v>
      </c>
      <c r="C2098" s="138">
        <v>11087637</v>
      </c>
      <c r="D2098" s="138">
        <v>0</v>
      </c>
    </row>
    <row r="2099" spans="2:4">
      <c r="B2099" s="102" t="s">
        <v>3292</v>
      </c>
      <c r="C2099" s="138">
        <v>6148624</v>
      </c>
      <c r="D2099" s="138">
        <v>0</v>
      </c>
    </row>
    <row r="2100" spans="2:4">
      <c r="B2100" s="104" t="s">
        <v>3293</v>
      </c>
      <c r="C2100" s="138">
        <v>6148624</v>
      </c>
      <c r="D2100" s="138">
        <v>0</v>
      </c>
    </row>
    <row r="2101" spans="2:4">
      <c r="B2101" s="102" t="s">
        <v>1799</v>
      </c>
      <c r="C2101" s="138">
        <v>4718384</v>
      </c>
      <c r="D2101" s="138">
        <v>0</v>
      </c>
    </row>
    <row r="2102" spans="2:4">
      <c r="B2102" s="104" t="s">
        <v>1800</v>
      </c>
      <c r="C2102" s="138">
        <v>4718384</v>
      </c>
      <c r="D2102" s="138">
        <v>0</v>
      </c>
    </row>
    <row r="2103" spans="2:4">
      <c r="B2103" s="102" t="s">
        <v>2878</v>
      </c>
      <c r="C2103" s="138">
        <v>53540816</v>
      </c>
      <c r="D2103" s="138">
        <v>40000000</v>
      </c>
    </row>
    <row r="2104" spans="2:4">
      <c r="B2104" s="104" t="s">
        <v>2683</v>
      </c>
      <c r="C2104" s="138">
        <v>53540816</v>
      </c>
      <c r="D2104" s="138">
        <v>40000000</v>
      </c>
    </row>
    <row r="2105" spans="2:4">
      <c r="B2105" s="102" t="s">
        <v>1801</v>
      </c>
      <c r="C2105" s="138">
        <v>6659723</v>
      </c>
      <c r="D2105" s="138">
        <v>0</v>
      </c>
    </row>
    <row r="2106" spans="2:4">
      <c r="B2106" s="104" t="s">
        <v>1802</v>
      </c>
      <c r="C2106" s="138">
        <v>6659723</v>
      </c>
      <c r="D2106" s="138">
        <v>0</v>
      </c>
    </row>
    <row r="2107" spans="2:4">
      <c r="B2107" s="102" t="s">
        <v>1803</v>
      </c>
      <c r="C2107" s="138">
        <v>4718384</v>
      </c>
      <c r="D2107" s="138">
        <v>0</v>
      </c>
    </row>
    <row r="2108" spans="2:4">
      <c r="B2108" s="104" t="s">
        <v>1804</v>
      </c>
      <c r="C2108" s="138">
        <v>4718384</v>
      </c>
      <c r="D2108" s="138">
        <v>0</v>
      </c>
    </row>
    <row r="2109" spans="2:4">
      <c r="B2109" s="102" t="s">
        <v>2879</v>
      </c>
      <c r="C2109" s="138">
        <v>33693024</v>
      </c>
      <c r="D2109" s="138">
        <v>16000000</v>
      </c>
    </row>
    <row r="2110" spans="2:4">
      <c r="B2110" s="104" t="s">
        <v>2684</v>
      </c>
      <c r="C2110" s="138">
        <v>33693024</v>
      </c>
      <c r="D2110" s="138">
        <v>16000000</v>
      </c>
    </row>
    <row r="2111" spans="2:4">
      <c r="B2111" s="102" t="s">
        <v>2880</v>
      </c>
      <c r="C2111" s="138">
        <v>11087637</v>
      </c>
      <c r="D2111" s="138">
        <v>0</v>
      </c>
    </row>
    <row r="2112" spans="2:4">
      <c r="B2112" s="104" t="s">
        <v>1805</v>
      </c>
      <c r="C2112" s="138">
        <v>11087637</v>
      </c>
      <c r="D2112" s="138">
        <v>0</v>
      </c>
    </row>
    <row r="2113" spans="2:4">
      <c r="B2113" s="102" t="s">
        <v>3294</v>
      </c>
      <c r="C2113" s="138">
        <v>2210394</v>
      </c>
      <c r="D2113" s="138">
        <v>0</v>
      </c>
    </row>
    <row r="2114" spans="2:4">
      <c r="B2114" s="104" t="s">
        <v>3295</v>
      </c>
      <c r="C2114" s="138">
        <v>2210394</v>
      </c>
      <c r="D2114" s="138">
        <v>0</v>
      </c>
    </row>
    <row r="2115" spans="2:4">
      <c r="B2115" s="102" t="s">
        <v>507</v>
      </c>
      <c r="C2115" s="138">
        <v>241916640</v>
      </c>
      <c r="D2115" s="138">
        <v>48099922.170000002</v>
      </c>
    </row>
    <row r="2116" spans="2:4">
      <c r="B2116" s="104" t="s">
        <v>858</v>
      </c>
      <c r="C2116" s="138">
        <v>241916640</v>
      </c>
      <c r="D2116" s="138">
        <v>48099922.170000002</v>
      </c>
    </row>
    <row r="2117" spans="2:4">
      <c r="B2117" s="102" t="s">
        <v>1806</v>
      </c>
      <c r="C2117" s="138">
        <v>21509631</v>
      </c>
      <c r="D2117" s="138">
        <v>4787992.08</v>
      </c>
    </row>
    <row r="2118" spans="2:4">
      <c r="B2118" s="104" t="s">
        <v>1807</v>
      </c>
      <c r="C2118" s="138">
        <v>21509631</v>
      </c>
      <c r="D2118" s="138">
        <v>4787992.08</v>
      </c>
    </row>
    <row r="2119" spans="2:4">
      <c r="B2119" s="102" t="s">
        <v>1808</v>
      </c>
      <c r="C2119" s="138">
        <v>4718384</v>
      </c>
      <c r="D2119" s="138">
        <v>1087475.1599999999</v>
      </c>
    </row>
    <row r="2120" spans="2:4">
      <c r="B2120" s="104" t="s">
        <v>1809</v>
      </c>
      <c r="C2120" s="138">
        <v>4718384</v>
      </c>
      <c r="D2120" s="138">
        <v>1087475.1599999999</v>
      </c>
    </row>
    <row r="2121" spans="2:4">
      <c r="B2121" s="102" t="s">
        <v>3296</v>
      </c>
      <c r="C2121" s="138">
        <v>32064029</v>
      </c>
      <c r="D2121" s="138">
        <v>0</v>
      </c>
    </row>
    <row r="2122" spans="2:4">
      <c r="B2122" s="104" t="s">
        <v>3297</v>
      </c>
      <c r="C2122" s="138">
        <v>32064029</v>
      </c>
      <c r="D2122" s="138">
        <v>0</v>
      </c>
    </row>
    <row r="2123" spans="2:4">
      <c r="B2123" s="102" t="s">
        <v>2881</v>
      </c>
      <c r="C2123" s="138">
        <v>4718384</v>
      </c>
      <c r="D2123" s="138">
        <v>1087475.1599999999</v>
      </c>
    </row>
    <row r="2124" spans="2:4">
      <c r="B2124" s="104" t="s">
        <v>1810</v>
      </c>
      <c r="C2124" s="138">
        <v>4718384</v>
      </c>
      <c r="D2124" s="138">
        <v>1087475.1599999999</v>
      </c>
    </row>
    <row r="2125" spans="2:4">
      <c r="B2125" s="102" t="s">
        <v>508</v>
      </c>
      <c r="C2125" s="138">
        <v>138822901</v>
      </c>
      <c r="D2125" s="138">
        <v>0</v>
      </c>
    </row>
    <row r="2126" spans="2:4">
      <c r="B2126" s="104" t="s">
        <v>859</v>
      </c>
      <c r="C2126" s="138">
        <v>138822901</v>
      </c>
      <c r="D2126" s="138">
        <v>0</v>
      </c>
    </row>
    <row r="2127" spans="2:4">
      <c r="B2127" s="102" t="s">
        <v>2882</v>
      </c>
      <c r="C2127" s="138">
        <v>12351763</v>
      </c>
      <c r="D2127" s="138">
        <v>0</v>
      </c>
    </row>
    <row r="2128" spans="2:4">
      <c r="B2128" s="104" t="s">
        <v>1811</v>
      </c>
      <c r="C2128" s="138">
        <v>12351763</v>
      </c>
      <c r="D2128" s="138">
        <v>0</v>
      </c>
    </row>
    <row r="2129" spans="2:4">
      <c r="B2129" s="102" t="s">
        <v>509</v>
      </c>
      <c r="C2129" s="138">
        <v>48368948</v>
      </c>
      <c r="D2129" s="138">
        <v>0</v>
      </c>
    </row>
    <row r="2130" spans="2:4">
      <c r="B2130" s="104" t="s">
        <v>860</v>
      </c>
      <c r="C2130" s="138">
        <v>48368948</v>
      </c>
      <c r="D2130" s="138">
        <v>0</v>
      </c>
    </row>
    <row r="2131" spans="2:4">
      <c r="B2131" s="102" t="s">
        <v>2883</v>
      </c>
      <c r="C2131" s="138">
        <v>12351763</v>
      </c>
      <c r="D2131" s="138">
        <v>0</v>
      </c>
    </row>
    <row r="2132" spans="2:4">
      <c r="B2132" s="104" t="s">
        <v>1812</v>
      </c>
      <c r="C2132" s="138">
        <v>12351763</v>
      </c>
      <c r="D2132" s="138">
        <v>0</v>
      </c>
    </row>
    <row r="2133" spans="2:4">
      <c r="B2133" s="102" t="s">
        <v>510</v>
      </c>
      <c r="C2133" s="138">
        <v>29766749</v>
      </c>
      <c r="D2133" s="138">
        <v>0</v>
      </c>
    </row>
    <row r="2134" spans="2:4">
      <c r="B2134" s="104" t="s">
        <v>861</v>
      </c>
      <c r="C2134" s="138">
        <v>29766749</v>
      </c>
      <c r="D2134" s="138">
        <v>0</v>
      </c>
    </row>
    <row r="2135" spans="2:4">
      <c r="B2135" s="102" t="s">
        <v>1813</v>
      </c>
      <c r="C2135" s="138">
        <v>6659723</v>
      </c>
      <c r="D2135" s="138">
        <v>0</v>
      </c>
    </row>
    <row r="2136" spans="2:4">
      <c r="B2136" s="104" t="s">
        <v>1814</v>
      </c>
      <c r="C2136" s="138">
        <v>6659723</v>
      </c>
      <c r="D2136" s="138">
        <v>0</v>
      </c>
    </row>
    <row r="2137" spans="2:4">
      <c r="B2137" s="102" t="s">
        <v>2685</v>
      </c>
      <c r="C2137" s="138">
        <v>83777259</v>
      </c>
      <c r="D2137" s="138">
        <v>20000000</v>
      </c>
    </row>
    <row r="2138" spans="2:4">
      <c r="B2138" s="104" t="s">
        <v>2686</v>
      </c>
      <c r="C2138" s="138">
        <v>83777259</v>
      </c>
      <c r="D2138" s="138">
        <v>20000000</v>
      </c>
    </row>
    <row r="2139" spans="2:4">
      <c r="B2139" s="102" t="s">
        <v>511</v>
      </c>
      <c r="C2139" s="138">
        <v>1353993</v>
      </c>
      <c r="D2139" s="138">
        <v>0</v>
      </c>
    </row>
    <row r="2140" spans="2:4">
      <c r="B2140" s="104" t="s">
        <v>862</v>
      </c>
      <c r="C2140" s="138">
        <v>1353993</v>
      </c>
      <c r="D2140" s="138">
        <v>0</v>
      </c>
    </row>
    <row r="2141" spans="2:4">
      <c r="B2141" s="102" t="s">
        <v>991</v>
      </c>
      <c r="C2141" s="138">
        <v>1634443</v>
      </c>
      <c r="D2141" s="138">
        <v>0</v>
      </c>
    </row>
    <row r="2142" spans="2:4">
      <c r="B2142" s="104" t="s">
        <v>992</v>
      </c>
      <c r="C2142" s="138">
        <v>1634443</v>
      </c>
      <c r="D2142" s="138">
        <v>0</v>
      </c>
    </row>
    <row r="2143" spans="2:4">
      <c r="B2143" s="102" t="s">
        <v>512</v>
      </c>
      <c r="C2143" s="138">
        <v>256993362</v>
      </c>
      <c r="D2143" s="138">
        <v>0</v>
      </c>
    </row>
    <row r="2144" spans="2:4">
      <c r="B2144" s="104" t="s">
        <v>863</v>
      </c>
      <c r="C2144" s="138">
        <v>256993362</v>
      </c>
      <c r="D2144" s="138">
        <v>0</v>
      </c>
    </row>
    <row r="2145" spans="2:4">
      <c r="B2145" s="102" t="s">
        <v>1106</v>
      </c>
      <c r="C2145" s="138">
        <v>56994132</v>
      </c>
      <c r="D2145" s="138">
        <v>0</v>
      </c>
    </row>
    <row r="2146" spans="2:4">
      <c r="B2146" s="104" t="s">
        <v>1107</v>
      </c>
      <c r="C2146" s="138">
        <v>56994132</v>
      </c>
      <c r="D2146" s="138">
        <v>0</v>
      </c>
    </row>
    <row r="2147" spans="2:4">
      <c r="B2147" s="102" t="s">
        <v>3298</v>
      </c>
      <c r="C2147" s="138">
        <v>200615327</v>
      </c>
      <c r="D2147" s="138">
        <v>84515695</v>
      </c>
    </row>
    <row r="2148" spans="2:4">
      <c r="B2148" s="104" t="s">
        <v>863</v>
      </c>
      <c r="C2148" s="138">
        <v>200615327</v>
      </c>
      <c r="D2148" s="138">
        <v>84515695</v>
      </c>
    </row>
    <row r="2149" spans="2:4">
      <c r="B2149" s="101" t="s">
        <v>283</v>
      </c>
      <c r="C2149" s="139">
        <v>221435530</v>
      </c>
      <c r="D2149" s="139">
        <v>0</v>
      </c>
    </row>
    <row r="2150" spans="2:4">
      <c r="B2150" s="102" t="s">
        <v>1377</v>
      </c>
      <c r="C2150" s="138">
        <v>146000000</v>
      </c>
      <c r="D2150" s="138">
        <v>0</v>
      </c>
    </row>
    <row r="2151" spans="2:4">
      <c r="B2151" s="104" t="s">
        <v>1378</v>
      </c>
      <c r="C2151" s="138">
        <v>146000000</v>
      </c>
      <c r="D2151" s="138">
        <v>0</v>
      </c>
    </row>
    <row r="2152" spans="2:4">
      <c r="B2152" s="102" t="s">
        <v>3299</v>
      </c>
      <c r="C2152" s="138">
        <v>28968834</v>
      </c>
      <c r="D2152" s="138">
        <v>0</v>
      </c>
    </row>
    <row r="2153" spans="2:4">
      <c r="B2153" s="104" t="s">
        <v>2557</v>
      </c>
      <c r="C2153" s="138">
        <v>28968834</v>
      </c>
      <c r="D2153" s="138">
        <v>0</v>
      </c>
    </row>
    <row r="2154" spans="2:4">
      <c r="B2154" s="102" t="s">
        <v>3300</v>
      </c>
      <c r="C2154" s="138">
        <v>30295751</v>
      </c>
      <c r="D2154" s="138">
        <v>0</v>
      </c>
    </row>
    <row r="2155" spans="2:4">
      <c r="B2155" s="104" t="s">
        <v>2556</v>
      </c>
      <c r="C2155" s="138">
        <v>30295751</v>
      </c>
      <c r="D2155" s="138">
        <v>0</v>
      </c>
    </row>
    <row r="2156" spans="2:4">
      <c r="B2156" s="102" t="s">
        <v>2884</v>
      </c>
      <c r="C2156" s="138">
        <v>16170945</v>
      </c>
      <c r="D2156" s="138">
        <v>0</v>
      </c>
    </row>
    <row r="2157" spans="2:4">
      <c r="B2157" s="104" t="s">
        <v>2574</v>
      </c>
      <c r="C2157" s="138">
        <v>16170945</v>
      </c>
      <c r="D2157" s="138">
        <v>0</v>
      </c>
    </row>
    <row r="2158" spans="2:4">
      <c r="B2158" s="103" t="s">
        <v>513</v>
      </c>
      <c r="C2158" s="138">
        <v>758300741</v>
      </c>
      <c r="D2158" s="138">
        <v>36110668.270000003</v>
      </c>
    </row>
    <row r="2159" spans="2:4">
      <c r="B2159" s="101" t="s">
        <v>281</v>
      </c>
      <c r="C2159" s="139">
        <v>450468358</v>
      </c>
      <c r="D2159" s="139">
        <v>36110668.270000003</v>
      </c>
    </row>
    <row r="2160" spans="2:4">
      <c r="B2160" s="102" t="s">
        <v>2885</v>
      </c>
      <c r="C2160" s="138">
        <v>4768626</v>
      </c>
      <c r="D2160" s="138">
        <v>1081517.04</v>
      </c>
    </row>
    <row r="2161" spans="2:4">
      <c r="B2161" s="104" t="s">
        <v>2277</v>
      </c>
      <c r="C2161" s="138">
        <v>4768626</v>
      </c>
      <c r="D2161" s="138">
        <v>1081517.04</v>
      </c>
    </row>
    <row r="2162" spans="2:4">
      <c r="B2162" s="102" t="s">
        <v>2278</v>
      </c>
      <c r="C2162" s="138">
        <v>4768626</v>
      </c>
      <c r="D2162" s="138">
        <v>1081517.03</v>
      </c>
    </row>
    <row r="2163" spans="2:4">
      <c r="B2163" s="104" t="s">
        <v>2279</v>
      </c>
      <c r="C2163" s="138">
        <v>4768626</v>
      </c>
      <c r="D2163" s="138">
        <v>1081517.03</v>
      </c>
    </row>
    <row r="2164" spans="2:4">
      <c r="B2164" s="102" t="s">
        <v>2280</v>
      </c>
      <c r="C2164" s="138">
        <v>4768626</v>
      </c>
      <c r="D2164" s="138">
        <v>0</v>
      </c>
    </row>
    <row r="2165" spans="2:4">
      <c r="B2165" s="104" t="s">
        <v>2281</v>
      </c>
      <c r="C2165" s="138">
        <v>4768626</v>
      </c>
      <c r="D2165" s="138">
        <v>0</v>
      </c>
    </row>
    <row r="2166" spans="2:4">
      <c r="B2166" s="102" t="s">
        <v>2282</v>
      </c>
      <c r="C2166" s="138">
        <v>11208701</v>
      </c>
      <c r="D2166" s="138">
        <v>0</v>
      </c>
    </row>
    <row r="2167" spans="2:4">
      <c r="B2167" s="104" t="s">
        <v>2283</v>
      </c>
      <c r="C2167" s="138">
        <v>11208701</v>
      </c>
      <c r="D2167" s="138">
        <v>0</v>
      </c>
    </row>
    <row r="2168" spans="2:4">
      <c r="B2168" s="102" t="s">
        <v>2284</v>
      </c>
      <c r="C2168" s="138">
        <v>6731551</v>
      </c>
      <c r="D2168" s="138">
        <v>0</v>
      </c>
    </row>
    <row r="2169" spans="2:4">
      <c r="B2169" s="104" t="s">
        <v>2285</v>
      </c>
      <c r="C2169" s="138">
        <v>6731551</v>
      </c>
      <c r="D2169" s="138">
        <v>0</v>
      </c>
    </row>
    <row r="2170" spans="2:4">
      <c r="B2170" s="102" t="s">
        <v>2286</v>
      </c>
      <c r="C2170" s="138">
        <v>6731551</v>
      </c>
      <c r="D2170" s="138">
        <v>0</v>
      </c>
    </row>
    <row r="2171" spans="2:4">
      <c r="B2171" s="104" t="s">
        <v>2287</v>
      </c>
      <c r="C2171" s="138">
        <v>6731551</v>
      </c>
      <c r="D2171" s="138">
        <v>0</v>
      </c>
    </row>
    <row r="2172" spans="2:4">
      <c r="B2172" s="102" t="s">
        <v>2288</v>
      </c>
      <c r="C2172" s="138">
        <v>6731551</v>
      </c>
      <c r="D2172" s="138">
        <v>0</v>
      </c>
    </row>
    <row r="2173" spans="2:4">
      <c r="B2173" s="104" t="s">
        <v>2289</v>
      </c>
      <c r="C2173" s="138">
        <v>6731551</v>
      </c>
      <c r="D2173" s="138">
        <v>0</v>
      </c>
    </row>
    <row r="2174" spans="2:4">
      <c r="B2174" s="102" t="s">
        <v>2290</v>
      </c>
      <c r="C2174" s="138">
        <v>4768626</v>
      </c>
      <c r="D2174" s="138">
        <v>1072939.8400000001</v>
      </c>
    </row>
    <row r="2175" spans="2:4">
      <c r="B2175" s="104" t="s">
        <v>2291</v>
      </c>
      <c r="C2175" s="138">
        <v>4768626</v>
      </c>
      <c r="D2175" s="138">
        <v>1072939.8400000001</v>
      </c>
    </row>
    <row r="2176" spans="2:4">
      <c r="B2176" s="102" t="s">
        <v>2292</v>
      </c>
      <c r="C2176" s="138">
        <v>6731551</v>
      </c>
      <c r="D2176" s="138">
        <v>1514597.78</v>
      </c>
    </row>
    <row r="2177" spans="2:4">
      <c r="B2177" s="104" t="s">
        <v>2293</v>
      </c>
      <c r="C2177" s="138">
        <v>6731551</v>
      </c>
      <c r="D2177" s="138">
        <v>1514597.78</v>
      </c>
    </row>
    <row r="2178" spans="2:4">
      <c r="B2178" s="102" t="s">
        <v>2294</v>
      </c>
      <c r="C2178" s="138">
        <v>6731551</v>
      </c>
      <c r="D2178" s="138">
        <v>1514597.78</v>
      </c>
    </row>
    <row r="2179" spans="2:4">
      <c r="B2179" s="104" t="s">
        <v>2295</v>
      </c>
      <c r="C2179" s="138">
        <v>6731551</v>
      </c>
      <c r="D2179" s="138">
        <v>1514597.78</v>
      </c>
    </row>
    <row r="2180" spans="2:4">
      <c r="B2180" s="102" t="s">
        <v>2296</v>
      </c>
      <c r="C2180" s="138">
        <v>6731551</v>
      </c>
      <c r="D2180" s="138">
        <v>1514597.78</v>
      </c>
    </row>
    <row r="2181" spans="2:4">
      <c r="B2181" s="104" t="s">
        <v>2297</v>
      </c>
      <c r="C2181" s="138">
        <v>6731551</v>
      </c>
      <c r="D2181" s="138">
        <v>1514597.78</v>
      </c>
    </row>
    <row r="2182" spans="2:4">
      <c r="B2182" s="102" t="s">
        <v>2298</v>
      </c>
      <c r="C2182" s="138">
        <v>4768626</v>
      </c>
      <c r="D2182" s="138">
        <v>1072939.8400000001</v>
      </c>
    </row>
    <row r="2183" spans="2:4">
      <c r="B2183" s="104" t="s">
        <v>2299</v>
      </c>
      <c r="C2183" s="138">
        <v>4768626</v>
      </c>
      <c r="D2183" s="138">
        <v>1072939.8400000001</v>
      </c>
    </row>
    <row r="2184" spans="2:4">
      <c r="B2184" s="102" t="s">
        <v>2300</v>
      </c>
      <c r="C2184" s="138">
        <v>6731551</v>
      </c>
      <c r="D2184" s="138">
        <v>1514597.79</v>
      </c>
    </row>
    <row r="2185" spans="2:4">
      <c r="B2185" s="104" t="s">
        <v>2301</v>
      </c>
      <c r="C2185" s="138">
        <v>6731551</v>
      </c>
      <c r="D2185" s="138">
        <v>1514597.79</v>
      </c>
    </row>
    <row r="2186" spans="2:4">
      <c r="B2186" s="102" t="s">
        <v>2302</v>
      </c>
      <c r="C2186" s="138">
        <v>4768626</v>
      </c>
      <c r="D2186" s="138">
        <v>0</v>
      </c>
    </row>
    <row r="2187" spans="2:4">
      <c r="B2187" s="104" t="s">
        <v>2303</v>
      </c>
      <c r="C2187" s="138">
        <v>4768626</v>
      </c>
      <c r="D2187" s="138">
        <v>0</v>
      </c>
    </row>
    <row r="2188" spans="2:4">
      <c r="B2188" s="102" t="s">
        <v>2304</v>
      </c>
      <c r="C2188" s="138">
        <v>11208701</v>
      </c>
      <c r="D2188" s="138">
        <v>0</v>
      </c>
    </row>
    <row r="2189" spans="2:4">
      <c r="B2189" s="104" t="s">
        <v>2305</v>
      </c>
      <c r="C2189" s="138">
        <v>11208701</v>
      </c>
      <c r="D2189" s="138">
        <v>0</v>
      </c>
    </row>
    <row r="2190" spans="2:4">
      <c r="B2190" s="102" t="s">
        <v>2306</v>
      </c>
      <c r="C2190" s="138">
        <v>6567165</v>
      </c>
      <c r="D2190" s="138">
        <v>0</v>
      </c>
    </row>
    <row r="2191" spans="2:4">
      <c r="B2191" s="104" t="s">
        <v>2307</v>
      </c>
      <c r="C2191" s="138">
        <v>6567165</v>
      </c>
      <c r="D2191" s="138">
        <v>0</v>
      </c>
    </row>
    <row r="2192" spans="2:4">
      <c r="B2192" s="102" t="s">
        <v>2308</v>
      </c>
      <c r="C2192" s="138">
        <v>6731551</v>
      </c>
      <c r="D2192" s="138">
        <v>0</v>
      </c>
    </row>
    <row r="2193" spans="2:4">
      <c r="B2193" s="104" t="s">
        <v>2309</v>
      </c>
      <c r="C2193" s="138">
        <v>6731551</v>
      </c>
      <c r="D2193" s="138">
        <v>0</v>
      </c>
    </row>
    <row r="2194" spans="2:4">
      <c r="B2194" s="102" t="s">
        <v>3020</v>
      </c>
      <c r="C2194" s="138">
        <v>21794361</v>
      </c>
      <c r="D2194" s="138">
        <v>0</v>
      </c>
    </row>
    <row r="2195" spans="2:4">
      <c r="B2195" s="104" t="s">
        <v>3021</v>
      </c>
      <c r="C2195" s="138">
        <v>21794361</v>
      </c>
      <c r="D2195" s="138">
        <v>0</v>
      </c>
    </row>
    <row r="2196" spans="2:4">
      <c r="B2196" s="102" t="s">
        <v>3301</v>
      </c>
      <c r="C2196" s="138">
        <v>53450831</v>
      </c>
      <c r="D2196" s="138">
        <v>0</v>
      </c>
    </row>
    <row r="2197" spans="2:4">
      <c r="B2197" s="104" t="s">
        <v>3302</v>
      </c>
      <c r="C2197" s="138">
        <v>53450831</v>
      </c>
      <c r="D2197" s="138">
        <v>0</v>
      </c>
    </row>
    <row r="2198" spans="2:4">
      <c r="B2198" s="102" t="s">
        <v>515</v>
      </c>
      <c r="C2198" s="138">
        <v>2868620</v>
      </c>
      <c r="D2198" s="138">
        <v>0</v>
      </c>
    </row>
    <row r="2199" spans="2:4">
      <c r="B2199" s="104" t="s">
        <v>865</v>
      </c>
      <c r="C2199" s="138">
        <v>2868620</v>
      </c>
      <c r="D2199" s="138">
        <v>0</v>
      </c>
    </row>
    <row r="2200" spans="2:4">
      <c r="B2200" s="102" t="s">
        <v>2310</v>
      </c>
      <c r="C2200" s="138">
        <v>6731551</v>
      </c>
      <c r="D2200" s="138">
        <v>0</v>
      </c>
    </row>
    <row r="2201" spans="2:4">
      <c r="B2201" s="104" t="s">
        <v>2311</v>
      </c>
      <c r="C2201" s="138">
        <v>6731551</v>
      </c>
      <c r="D2201" s="138">
        <v>0</v>
      </c>
    </row>
    <row r="2202" spans="2:4">
      <c r="B2202" s="102" t="s">
        <v>2312</v>
      </c>
      <c r="C2202" s="138">
        <v>11208701</v>
      </c>
      <c r="D2202" s="138">
        <v>0</v>
      </c>
    </row>
    <row r="2203" spans="2:4">
      <c r="B2203" s="104" t="s">
        <v>2313</v>
      </c>
      <c r="C2203" s="138">
        <v>11208701</v>
      </c>
      <c r="D2203" s="138">
        <v>0</v>
      </c>
    </row>
    <row r="2204" spans="2:4">
      <c r="B2204" s="102" t="s">
        <v>2687</v>
      </c>
      <c r="C2204" s="138">
        <v>37280773</v>
      </c>
      <c r="D2204" s="138">
        <v>0</v>
      </c>
    </row>
    <row r="2205" spans="2:4">
      <c r="B2205" s="104" t="s">
        <v>2688</v>
      </c>
      <c r="C2205" s="138">
        <v>37280773</v>
      </c>
      <c r="D2205" s="138">
        <v>0</v>
      </c>
    </row>
    <row r="2206" spans="2:4">
      <c r="B2206" s="102" t="s">
        <v>516</v>
      </c>
      <c r="C2206" s="138">
        <v>95767327</v>
      </c>
      <c r="D2206" s="138">
        <v>5743363.3899999997</v>
      </c>
    </row>
    <row r="2207" spans="2:4">
      <c r="B2207" s="104" t="s">
        <v>866</v>
      </c>
      <c r="C2207" s="138">
        <v>95767327</v>
      </c>
      <c r="D2207" s="138">
        <v>5743363.3899999997</v>
      </c>
    </row>
    <row r="2208" spans="2:4">
      <c r="B2208" s="102" t="s">
        <v>3303</v>
      </c>
      <c r="C2208" s="138">
        <v>12325016</v>
      </c>
      <c r="D2208" s="138">
        <v>0</v>
      </c>
    </row>
    <row r="2209" spans="2:4">
      <c r="B2209" s="104" t="s">
        <v>3304</v>
      </c>
      <c r="C2209" s="138">
        <v>12325016</v>
      </c>
      <c r="D2209" s="138">
        <v>0</v>
      </c>
    </row>
    <row r="2210" spans="2:4">
      <c r="B2210" s="102" t="s">
        <v>1108</v>
      </c>
      <c r="C2210" s="138">
        <v>97592447</v>
      </c>
      <c r="D2210" s="138">
        <v>20000000</v>
      </c>
    </row>
    <row r="2211" spans="2:4">
      <c r="B2211" s="104" t="s">
        <v>1109</v>
      </c>
      <c r="C2211" s="138">
        <v>97592447</v>
      </c>
      <c r="D2211" s="138">
        <v>20000000</v>
      </c>
    </row>
    <row r="2212" spans="2:4">
      <c r="B2212" s="101" t="s">
        <v>298</v>
      </c>
      <c r="C2212" s="139">
        <v>307832383</v>
      </c>
      <c r="D2212" s="139">
        <v>0</v>
      </c>
    </row>
    <row r="2213" spans="2:4">
      <c r="B2213" s="102" t="s">
        <v>514</v>
      </c>
      <c r="C2213" s="138">
        <v>307832383</v>
      </c>
      <c r="D2213" s="138">
        <v>0</v>
      </c>
    </row>
    <row r="2214" spans="2:4">
      <c r="B2214" s="104" t="s">
        <v>864</v>
      </c>
      <c r="C2214" s="138">
        <v>307832383</v>
      </c>
      <c r="D2214" s="138">
        <v>0</v>
      </c>
    </row>
    <row r="2215" spans="2:4">
      <c r="B2215" s="103" t="s">
        <v>294</v>
      </c>
      <c r="C2215" s="138">
        <v>4366110256</v>
      </c>
      <c r="D2215" s="138">
        <v>427482950.08999997</v>
      </c>
    </row>
    <row r="2216" spans="2:4">
      <c r="B2216" s="101" t="s">
        <v>281</v>
      </c>
      <c r="C2216" s="139">
        <v>2925166791</v>
      </c>
      <c r="D2216" s="139">
        <v>419730419.35999995</v>
      </c>
    </row>
    <row r="2217" spans="2:4">
      <c r="B2217" s="102" t="s">
        <v>1044</v>
      </c>
      <c r="C2217" s="138">
        <v>2642267</v>
      </c>
      <c r="D2217" s="138">
        <v>0</v>
      </c>
    </row>
    <row r="2218" spans="2:4">
      <c r="B2218" s="104" t="s">
        <v>1045</v>
      </c>
      <c r="C2218" s="138">
        <v>2642267</v>
      </c>
      <c r="D2218" s="138">
        <v>0</v>
      </c>
    </row>
    <row r="2219" spans="2:4">
      <c r="B2219" s="102" t="s">
        <v>3022</v>
      </c>
      <c r="C2219" s="138">
        <v>176445360</v>
      </c>
      <c r="D2219" s="138">
        <v>0</v>
      </c>
    </row>
    <row r="2220" spans="2:4">
      <c r="B2220" s="104" t="s">
        <v>3023</v>
      </c>
      <c r="C2220" s="138">
        <v>176445360</v>
      </c>
      <c r="D2220" s="138">
        <v>0</v>
      </c>
    </row>
    <row r="2221" spans="2:4">
      <c r="B2221" s="102" t="s">
        <v>518</v>
      </c>
      <c r="C2221" s="138">
        <v>126602042</v>
      </c>
      <c r="D2221" s="138">
        <v>0</v>
      </c>
    </row>
    <row r="2222" spans="2:4">
      <c r="B2222" s="104" t="s">
        <v>868</v>
      </c>
      <c r="C2222" s="138">
        <v>126602042</v>
      </c>
      <c r="D2222" s="138">
        <v>0</v>
      </c>
    </row>
    <row r="2223" spans="2:4">
      <c r="B2223" s="102" t="s">
        <v>519</v>
      </c>
      <c r="C2223" s="138">
        <v>2424075</v>
      </c>
      <c r="D2223" s="138">
        <v>0</v>
      </c>
    </row>
    <row r="2224" spans="2:4">
      <c r="B2224" s="104" t="s">
        <v>869</v>
      </c>
      <c r="C2224" s="138">
        <v>2424075</v>
      </c>
      <c r="D2224" s="138">
        <v>0</v>
      </c>
    </row>
    <row r="2225" spans="2:4">
      <c r="B2225" s="102" t="s">
        <v>520</v>
      </c>
      <c r="C2225" s="138">
        <v>36150946</v>
      </c>
      <c r="D2225" s="138">
        <v>0</v>
      </c>
    </row>
    <row r="2226" spans="2:4">
      <c r="B2226" s="104" t="s">
        <v>870</v>
      </c>
      <c r="C2226" s="138">
        <v>36150946</v>
      </c>
      <c r="D2226" s="138">
        <v>0</v>
      </c>
    </row>
    <row r="2227" spans="2:4">
      <c r="B2227" s="102" t="s">
        <v>521</v>
      </c>
      <c r="C2227" s="138">
        <v>13585784</v>
      </c>
      <c r="D2227" s="138">
        <v>0</v>
      </c>
    </row>
    <row r="2228" spans="2:4">
      <c r="B2228" s="104" t="s">
        <v>871</v>
      </c>
      <c r="C2228" s="138">
        <v>13585784</v>
      </c>
      <c r="D2228" s="138">
        <v>0</v>
      </c>
    </row>
    <row r="2229" spans="2:4">
      <c r="B2229" s="102" t="s">
        <v>2886</v>
      </c>
      <c r="C2229" s="138">
        <v>7812291</v>
      </c>
      <c r="D2229" s="138">
        <v>0</v>
      </c>
    </row>
    <row r="2230" spans="2:4">
      <c r="B2230" s="104" t="s">
        <v>872</v>
      </c>
      <c r="C2230" s="138">
        <v>7812291</v>
      </c>
      <c r="D2230" s="138">
        <v>0</v>
      </c>
    </row>
    <row r="2231" spans="2:4">
      <c r="B2231" s="102" t="s">
        <v>522</v>
      </c>
      <c r="C2231" s="138">
        <v>5769597</v>
      </c>
      <c r="D2231" s="138">
        <v>0</v>
      </c>
    </row>
    <row r="2232" spans="2:4">
      <c r="B2232" s="104" t="s">
        <v>873</v>
      </c>
      <c r="C2232" s="138">
        <v>5769597</v>
      </c>
      <c r="D2232" s="138">
        <v>0</v>
      </c>
    </row>
    <row r="2233" spans="2:4">
      <c r="B2233" s="102" t="s">
        <v>523</v>
      </c>
      <c r="C2233" s="138">
        <v>1883869</v>
      </c>
      <c r="D2233" s="138">
        <v>0</v>
      </c>
    </row>
    <row r="2234" spans="2:4">
      <c r="B2234" s="104" t="s">
        <v>874</v>
      </c>
      <c r="C2234" s="138">
        <v>1883869</v>
      </c>
      <c r="D2234" s="138">
        <v>0</v>
      </c>
    </row>
    <row r="2235" spans="2:4">
      <c r="B2235" s="102" t="s">
        <v>524</v>
      </c>
      <c r="C2235" s="138">
        <v>27806785</v>
      </c>
      <c r="D2235" s="138">
        <v>0</v>
      </c>
    </row>
    <row r="2236" spans="2:4">
      <c r="B2236" s="104" t="s">
        <v>875</v>
      </c>
      <c r="C2236" s="138">
        <v>27806785</v>
      </c>
      <c r="D2236" s="138">
        <v>0</v>
      </c>
    </row>
    <row r="2237" spans="2:4">
      <c r="B2237" s="102" t="s">
        <v>2689</v>
      </c>
      <c r="C2237" s="138">
        <v>132499050</v>
      </c>
      <c r="D2237" s="138">
        <v>54000000</v>
      </c>
    </row>
    <row r="2238" spans="2:4">
      <c r="B2238" s="104" t="s">
        <v>2690</v>
      </c>
      <c r="C2238" s="138">
        <v>132499050</v>
      </c>
      <c r="D2238" s="138">
        <v>54000000</v>
      </c>
    </row>
    <row r="2239" spans="2:4">
      <c r="B2239" s="102" t="s">
        <v>2691</v>
      </c>
      <c r="C2239" s="138">
        <v>88742887</v>
      </c>
      <c r="D2239" s="138">
        <v>60973907.579999998</v>
      </c>
    </row>
    <row r="2240" spans="2:4">
      <c r="B2240" s="104" t="s">
        <v>2692</v>
      </c>
      <c r="C2240" s="138">
        <v>88742887</v>
      </c>
      <c r="D2240" s="138">
        <v>60973907.579999998</v>
      </c>
    </row>
    <row r="2241" spans="2:4">
      <c r="B2241" s="102" t="s">
        <v>2693</v>
      </c>
      <c r="C2241" s="138">
        <v>95131249</v>
      </c>
      <c r="D2241" s="138">
        <v>0</v>
      </c>
    </row>
    <row r="2242" spans="2:4">
      <c r="B2242" s="104" t="s">
        <v>2694</v>
      </c>
      <c r="C2242" s="138">
        <v>95131249</v>
      </c>
      <c r="D2242" s="138">
        <v>0</v>
      </c>
    </row>
    <row r="2243" spans="2:4">
      <c r="B2243" s="102" t="s">
        <v>525</v>
      </c>
      <c r="C2243" s="138">
        <v>19015184</v>
      </c>
      <c r="D2243" s="138">
        <v>0</v>
      </c>
    </row>
    <row r="2244" spans="2:4">
      <c r="B2244" s="104" t="s">
        <v>876</v>
      </c>
      <c r="C2244" s="138">
        <v>19015184</v>
      </c>
      <c r="D2244" s="138">
        <v>0</v>
      </c>
    </row>
    <row r="2245" spans="2:4">
      <c r="B2245" s="102" t="s">
        <v>3024</v>
      </c>
      <c r="C2245" s="138">
        <v>26744703</v>
      </c>
      <c r="D2245" s="138">
        <v>0</v>
      </c>
    </row>
    <row r="2246" spans="2:4">
      <c r="B2246" s="104" t="s">
        <v>3025</v>
      </c>
      <c r="C2246" s="138">
        <v>26744703</v>
      </c>
      <c r="D2246" s="138">
        <v>0</v>
      </c>
    </row>
    <row r="2247" spans="2:4">
      <c r="B2247" s="102" t="s">
        <v>2887</v>
      </c>
      <c r="C2247" s="138">
        <v>4768626</v>
      </c>
      <c r="D2247" s="138">
        <v>0</v>
      </c>
    </row>
    <row r="2248" spans="2:4">
      <c r="B2248" s="104" t="s">
        <v>1949</v>
      </c>
      <c r="C2248" s="138">
        <v>4768626</v>
      </c>
      <c r="D2248" s="138">
        <v>0</v>
      </c>
    </row>
    <row r="2249" spans="2:4">
      <c r="B2249" s="102" t="s">
        <v>2888</v>
      </c>
      <c r="C2249" s="138">
        <v>141541201</v>
      </c>
      <c r="D2249" s="138">
        <v>40000000</v>
      </c>
    </row>
    <row r="2250" spans="2:4">
      <c r="B2250" s="104" t="s">
        <v>2695</v>
      </c>
      <c r="C2250" s="138">
        <v>141541201</v>
      </c>
      <c r="D2250" s="138">
        <v>40000000</v>
      </c>
    </row>
    <row r="2251" spans="2:4">
      <c r="B2251" s="102" t="s">
        <v>526</v>
      </c>
      <c r="C2251" s="138">
        <v>190094058</v>
      </c>
      <c r="D2251" s="138">
        <v>3631091</v>
      </c>
    </row>
    <row r="2252" spans="2:4">
      <c r="B2252" s="104" t="s">
        <v>877</v>
      </c>
      <c r="C2252" s="138">
        <v>190094058</v>
      </c>
      <c r="D2252" s="138">
        <v>3631091</v>
      </c>
    </row>
    <row r="2253" spans="2:4">
      <c r="B2253" s="102" t="s">
        <v>1950</v>
      </c>
      <c r="C2253" s="138">
        <v>4768626</v>
      </c>
      <c r="D2253" s="138">
        <v>0</v>
      </c>
    </row>
    <row r="2254" spans="2:4">
      <c r="B2254" s="104" t="s">
        <v>1951</v>
      </c>
      <c r="C2254" s="138">
        <v>4768626</v>
      </c>
      <c r="D2254" s="138">
        <v>0</v>
      </c>
    </row>
    <row r="2255" spans="2:4">
      <c r="B2255" s="102" t="s">
        <v>3026</v>
      </c>
      <c r="C2255" s="138">
        <v>152964898</v>
      </c>
      <c r="D2255" s="138">
        <v>68000000</v>
      </c>
    </row>
    <row r="2256" spans="2:4">
      <c r="B2256" s="104" t="s">
        <v>3027</v>
      </c>
      <c r="C2256" s="138">
        <v>152964898</v>
      </c>
      <c r="D2256" s="138">
        <v>68000000</v>
      </c>
    </row>
    <row r="2257" spans="2:4">
      <c r="B2257" s="102" t="s">
        <v>1952</v>
      </c>
      <c r="C2257" s="138">
        <v>11208701</v>
      </c>
      <c r="D2257" s="138">
        <v>0</v>
      </c>
    </row>
    <row r="2258" spans="2:4">
      <c r="B2258" s="104" t="s">
        <v>1953</v>
      </c>
      <c r="C2258" s="138">
        <v>11208701</v>
      </c>
      <c r="D2258" s="138">
        <v>0</v>
      </c>
    </row>
    <row r="2259" spans="2:4">
      <c r="B2259" s="102" t="s">
        <v>3305</v>
      </c>
      <c r="C2259" s="138">
        <v>3749866</v>
      </c>
      <c r="D2259" s="138">
        <v>0</v>
      </c>
    </row>
    <row r="2260" spans="2:4">
      <c r="B2260" s="104" t="s">
        <v>3306</v>
      </c>
      <c r="C2260" s="138">
        <v>3749866</v>
      </c>
      <c r="D2260" s="138">
        <v>0</v>
      </c>
    </row>
    <row r="2261" spans="2:4">
      <c r="B2261" s="102" t="s">
        <v>1954</v>
      </c>
      <c r="C2261" s="138">
        <v>4768626</v>
      </c>
      <c r="D2261" s="138">
        <v>0</v>
      </c>
    </row>
    <row r="2262" spans="2:4">
      <c r="B2262" s="104" t="s">
        <v>1955</v>
      </c>
      <c r="C2262" s="138">
        <v>4768626</v>
      </c>
      <c r="D2262" s="138">
        <v>0</v>
      </c>
    </row>
    <row r="2263" spans="2:4">
      <c r="B2263" s="102" t="s">
        <v>3028</v>
      </c>
      <c r="C2263" s="138">
        <v>38792781</v>
      </c>
      <c r="D2263" s="138">
        <v>20000000</v>
      </c>
    </row>
    <row r="2264" spans="2:4">
      <c r="B2264" s="104" t="s">
        <v>3029</v>
      </c>
      <c r="C2264" s="138">
        <v>38792781</v>
      </c>
      <c r="D2264" s="138">
        <v>20000000</v>
      </c>
    </row>
    <row r="2265" spans="2:4">
      <c r="B2265" s="102" t="s">
        <v>1956</v>
      </c>
      <c r="C2265" s="138">
        <v>6731551</v>
      </c>
      <c r="D2265" s="138">
        <v>0</v>
      </c>
    </row>
    <row r="2266" spans="2:4">
      <c r="B2266" s="104" t="s">
        <v>1957</v>
      </c>
      <c r="C2266" s="138">
        <v>6731551</v>
      </c>
      <c r="D2266" s="138">
        <v>0</v>
      </c>
    </row>
    <row r="2267" spans="2:4">
      <c r="B2267" s="102" t="s">
        <v>2889</v>
      </c>
      <c r="C2267" s="138">
        <v>12486882</v>
      </c>
      <c r="D2267" s="138">
        <v>0</v>
      </c>
    </row>
    <row r="2268" spans="2:4">
      <c r="B2268" s="104" t="s">
        <v>1958</v>
      </c>
      <c r="C2268" s="138">
        <v>12486882</v>
      </c>
      <c r="D2268" s="138">
        <v>0</v>
      </c>
    </row>
    <row r="2269" spans="2:4">
      <c r="B2269" s="102" t="s">
        <v>2890</v>
      </c>
      <c r="C2269" s="138">
        <v>4768626</v>
      </c>
      <c r="D2269" s="138">
        <v>0</v>
      </c>
    </row>
    <row r="2270" spans="2:4">
      <c r="B2270" s="104" t="s">
        <v>1959</v>
      </c>
      <c r="C2270" s="138">
        <v>4768626</v>
      </c>
      <c r="D2270" s="138">
        <v>0</v>
      </c>
    </row>
    <row r="2271" spans="2:4">
      <c r="B2271" s="102" t="s">
        <v>527</v>
      </c>
      <c r="C2271" s="138">
        <v>112184524</v>
      </c>
      <c r="D2271" s="138">
        <v>0</v>
      </c>
    </row>
    <row r="2272" spans="2:4">
      <c r="B2272" s="104" t="s">
        <v>878</v>
      </c>
      <c r="C2272" s="138">
        <v>112184524</v>
      </c>
      <c r="D2272" s="138">
        <v>0</v>
      </c>
    </row>
    <row r="2273" spans="2:4">
      <c r="B2273" s="102" t="s">
        <v>2891</v>
      </c>
      <c r="C2273" s="138">
        <v>11208701</v>
      </c>
      <c r="D2273" s="138">
        <v>0</v>
      </c>
    </row>
    <row r="2274" spans="2:4">
      <c r="B2274" s="104" t="s">
        <v>1960</v>
      </c>
      <c r="C2274" s="138">
        <v>11208701</v>
      </c>
      <c r="D2274" s="138">
        <v>0</v>
      </c>
    </row>
    <row r="2275" spans="2:4">
      <c r="B2275" s="102" t="s">
        <v>528</v>
      </c>
      <c r="C2275" s="138">
        <v>83503706</v>
      </c>
      <c r="D2275" s="138">
        <v>42411366.790000007</v>
      </c>
    </row>
    <row r="2276" spans="2:4">
      <c r="B2276" s="104" t="s">
        <v>879</v>
      </c>
      <c r="C2276" s="138">
        <v>83503706</v>
      </c>
      <c r="D2276" s="138">
        <v>42411366.790000007</v>
      </c>
    </row>
    <row r="2277" spans="2:4">
      <c r="B2277" s="102" t="s">
        <v>2892</v>
      </c>
      <c r="C2277" s="138">
        <v>11208701</v>
      </c>
      <c r="D2277" s="138">
        <v>0</v>
      </c>
    </row>
    <row r="2278" spans="2:4">
      <c r="B2278" s="104" t="s">
        <v>1961</v>
      </c>
      <c r="C2278" s="138">
        <v>11208701</v>
      </c>
      <c r="D2278" s="138">
        <v>0</v>
      </c>
    </row>
    <row r="2279" spans="2:4">
      <c r="B2279" s="102" t="s">
        <v>529</v>
      </c>
      <c r="C2279" s="138">
        <v>17964612</v>
      </c>
      <c r="D2279" s="138">
        <v>0</v>
      </c>
    </row>
    <row r="2280" spans="2:4">
      <c r="B2280" s="104" t="s">
        <v>880</v>
      </c>
      <c r="C2280" s="138">
        <v>17964612</v>
      </c>
      <c r="D2280" s="138">
        <v>0</v>
      </c>
    </row>
    <row r="2281" spans="2:4">
      <c r="B2281" s="102" t="s">
        <v>1962</v>
      </c>
      <c r="C2281" s="138">
        <v>4768626</v>
      </c>
      <c r="D2281" s="138">
        <v>0</v>
      </c>
    </row>
    <row r="2282" spans="2:4">
      <c r="B2282" s="104" t="s">
        <v>1963</v>
      </c>
      <c r="C2282" s="138">
        <v>4768626</v>
      </c>
      <c r="D2282" s="138">
        <v>0</v>
      </c>
    </row>
    <row r="2283" spans="2:4">
      <c r="B2283" s="102" t="s">
        <v>2893</v>
      </c>
      <c r="C2283" s="138">
        <v>11208701</v>
      </c>
      <c r="D2283" s="138">
        <v>2521954.12</v>
      </c>
    </row>
    <row r="2284" spans="2:4">
      <c r="B2284" s="104" t="s">
        <v>1964</v>
      </c>
      <c r="C2284" s="138">
        <v>11208701</v>
      </c>
      <c r="D2284" s="138">
        <v>2521954.12</v>
      </c>
    </row>
    <row r="2285" spans="2:4">
      <c r="B2285" s="102" t="s">
        <v>530</v>
      </c>
      <c r="C2285" s="138">
        <v>162289337</v>
      </c>
      <c r="D2285" s="138">
        <v>0</v>
      </c>
    </row>
    <row r="2286" spans="2:4">
      <c r="B2286" s="104" t="s">
        <v>881</v>
      </c>
      <c r="C2286" s="138">
        <v>162289337</v>
      </c>
      <c r="D2286" s="138">
        <v>0</v>
      </c>
    </row>
    <row r="2287" spans="2:4">
      <c r="B2287" s="102" t="s">
        <v>1965</v>
      </c>
      <c r="C2287" s="138">
        <v>12486882</v>
      </c>
      <c r="D2287" s="138">
        <v>2809547.05</v>
      </c>
    </row>
    <row r="2288" spans="2:4">
      <c r="B2288" s="104" t="s">
        <v>1966</v>
      </c>
      <c r="C2288" s="138">
        <v>12486882</v>
      </c>
      <c r="D2288" s="138">
        <v>2809547.05</v>
      </c>
    </row>
    <row r="2289" spans="2:4">
      <c r="B2289" s="102" t="s">
        <v>1967</v>
      </c>
      <c r="C2289" s="138">
        <v>4768626</v>
      </c>
      <c r="D2289" s="138">
        <v>1072940.79</v>
      </c>
    </row>
    <row r="2290" spans="2:4">
      <c r="B2290" s="104" t="s">
        <v>1968</v>
      </c>
      <c r="C2290" s="138">
        <v>4768626</v>
      </c>
      <c r="D2290" s="138">
        <v>1072940.79</v>
      </c>
    </row>
    <row r="2291" spans="2:4">
      <c r="B2291" s="102" t="s">
        <v>1969</v>
      </c>
      <c r="C2291" s="138">
        <v>11208701</v>
      </c>
      <c r="D2291" s="138">
        <v>2521954.13</v>
      </c>
    </row>
    <row r="2292" spans="2:4">
      <c r="B2292" s="104" t="s">
        <v>1970</v>
      </c>
      <c r="C2292" s="138">
        <v>11208701</v>
      </c>
      <c r="D2292" s="138">
        <v>2521954.13</v>
      </c>
    </row>
    <row r="2293" spans="2:4">
      <c r="B2293" s="102" t="s">
        <v>1971</v>
      </c>
      <c r="C2293" s="138">
        <v>6731551</v>
      </c>
      <c r="D2293" s="138">
        <v>0</v>
      </c>
    </row>
    <row r="2294" spans="2:4">
      <c r="B2294" s="104" t="s">
        <v>1972</v>
      </c>
      <c r="C2294" s="138">
        <v>6731551</v>
      </c>
      <c r="D2294" s="138">
        <v>0</v>
      </c>
    </row>
    <row r="2295" spans="2:4">
      <c r="B2295" s="102" t="s">
        <v>1973</v>
      </c>
      <c r="C2295" s="138">
        <v>4768626</v>
      </c>
      <c r="D2295" s="138">
        <v>0</v>
      </c>
    </row>
    <row r="2296" spans="2:4">
      <c r="B2296" s="104" t="s">
        <v>1974</v>
      </c>
      <c r="C2296" s="138">
        <v>4768626</v>
      </c>
      <c r="D2296" s="138">
        <v>0</v>
      </c>
    </row>
    <row r="2297" spans="2:4">
      <c r="B2297" s="102" t="s">
        <v>2894</v>
      </c>
      <c r="C2297" s="138">
        <v>11208701</v>
      </c>
      <c r="D2297" s="138">
        <v>0</v>
      </c>
    </row>
    <row r="2298" spans="2:4">
      <c r="B2298" s="104" t="s">
        <v>1975</v>
      </c>
      <c r="C2298" s="138">
        <v>11208701</v>
      </c>
      <c r="D2298" s="138">
        <v>0</v>
      </c>
    </row>
    <row r="2299" spans="2:4">
      <c r="B2299" s="102" t="s">
        <v>1976</v>
      </c>
      <c r="C2299" s="138">
        <v>11208701</v>
      </c>
      <c r="D2299" s="138">
        <v>0</v>
      </c>
    </row>
    <row r="2300" spans="2:4">
      <c r="B2300" s="104" t="s">
        <v>1977</v>
      </c>
      <c r="C2300" s="138">
        <v>11208701</v>
      </c>
      <c r="D2300" s="138">
        <v>0</v>
      </c>
    </row>
    <row r="2301" spans="2:4">
      <c r="B2301" s="102" t="s">
        <v>1978</v>
      </c>
      <c r="C2301" s="138">
        <v>4768626</v>
      </c>
      <c r="D2301" s="138">
        <v>1104976.57</v>
      </c>
    </row>
    <row r="2302" spans="2:4">
      <c r="B2302" s="104" t="s">
        <v>1979</v>
      </c>
      <c r="C2302" s="138">
        <v>4768626</v>
      </c>
      <c r="D2302" s="138">
        <v>1104976.57</v>
      </c>
    </row>
    <row r="2303" spans="2:4">
      <c r="B2303" s="102" t="s">
        <v>1980</v>
      </c>
      <c r="C2303" s="138">
        <v>11208701</v>
      </c>
      <c r="D2303" s="138">
        <v>2473131.88</v>
      </c>
    </row>
    <row r="2304" spans="2:4">
      <c r="B2304" s="104" t="s">
        <v>1981</v>
      </c>
      <c r="C2304" s="138">
        <v>11208701</v>
      </c>
      <c r="D2304" s="138">
        <v>2473131.88</v>
      </c>
    </row>
    <row r="2305" spans="2:4">
      <c r="B2305" s="102" t="s">
        <v>531</v>
      </c>
      <c r="C2305" s="138">
        <v>22368479</v>
      </c>
      <c r="D2305" s="138">
        <v>0</v>
      </c>
    </row>
    <row r="2306" spans="2:4">
      <c r="B2306" s="104" t="s">
        <v>882</v>
      </c>
      <c r="C2306" s="138">
        <v>22368479</v>
      </c>
      <c r="D2306" s="138">
        <v>0</v>
      </c>
    </row>
    <row r="2307" spans="2:4">
      <c r="B2307" s="102" t="s">
        <v>2895</v>
      </c>
      <c r="C2307" s="138">
        <v>6731551</v>
      </c>
      <c r="D2307" s="138">
        <v>1523283.76</v>
      </c>
    </row>
    <row r="2308" spans="2:4">
      <c r="B2308" s="104" t="s">
        <v>1982</v>
      </c>
      <c r="C2308" s="138">
        <v>6731551</v>
      </c>
      <c r="D2308" s="138">
        <v>1523283.76</v>
      </c>
    </row>
    <row r="2309" spans="2:4">
      <c r="B2309" s="102" t="s">
        <v>1983</v>
      </c>
      <c r="C2309" s="138">
        <v>6731551</v>
      </c>
      <c r="D2309" s="138">
        <v>1523283.76</v>
      </c>
    </row>
    <row r="2310" spans="2:4">
      <c r="B2310" s="104" t="s">
        <v>1984</v>
      </c>
      <c r="C2310" s="138">
        <v>6731551</v>
      </c>
      <c r="D2310" s="138">
        <v>1523283.76</v>
      </c>
    </row>
    <row r="2311" spans="2:4">
      <c r="B2311" s="102" t="s">
        <v>1985</v>
      </c>
      <c r="C2311" s="138">
        <v>4768626</v>
      </c>
      <c r="D2311" s="138">
        <v>0</v>
      </c>
    </row>
    <row r="2312" spans="2:4">
      <c r="B2312" s="104" t="s">
        <v>1986</v>
      </c>
      <c r="C2312" s="138">
        <v>4768626</v>
      </c>
      <c r="D2312" s="138">
        <v>0</v>
      </c>
    </row>
    <row r="2313" spans="2:4">
      <c r="B2313" s="102" t="s">
        <v>1987</v>
      </c>
      <c r="C2313" s="138">
        <v>11208701</v>
      </c>
      <c r="D2313" s="138">
        <v>0</v>
      </c>
    </row>
    <row r="2314" spans="2:4">
      <c r="B2314" s="104" t="s">
        <v>1988</v>
      </c>
      <c r="C2314" s="138">
        <v>11208701</v>
      </c>
      <c r="D2314" s="138">
        <v>0</v>
      </c>
    </row>
    <row r="2315" spans="2:4">
      <c r="B2315" s="102" t="s">
        <v>1989</v>
      </c>
      <c r="C2315" s="138">
        <v>4768626</v>
      </c>
      <c r="D2315" s="138">
        <v>0</v>
      </c>
    </row>
    <row r="2316" spans="2:4">
      <c r="B2316" s="104" t="s">
        <v>1990</v>
      </c>
      <c r="C2316" s="138">
        <v>4768626</v>
      </c>
      <c r="D2316" s="138">
        <v>0</v>
      </c>
    </row>
    <row r="2317" spans="2:4">
      <c r="B2317" s="102" t="s">
        <v>1991</v>
      </c>
      <c r="C2317" s="138">
        <v>11208701</v>
      </c>
      <c r="D2317" s="138">
        <v>0</v>
      </c>
    </row>
    <row r="2318" spans="2:4">
      <c r="B2318" s="104" t="s">
        <v>1992</v>
      </c>
      <c r="C2318" s="138">
        <v>11208701</v>
      </c>
      <c r="D2318" s="138">
        <v>0</v>
      </c>
    </row>
    <row r="2319" spans="2:4">
      <c r="B2319" s="102" t="s">
        <v>2896</v>
      </c>
      <c r="C2319" s="138">
        <v>6731551</v>
      </c>
      <c r="D2319" s="138">
        <v>0</v>
      </c>
    </row>
    <row r="2320" spans="2:4">
      <c r="B2320" s="104" t="s">
        <v>1993</v>
      </c>
      <c r="C2320" s="138">
        <v>6731551</v>
      </c>
      <c r="D2320" s="138">
        <v>0</v>
      </c>
    </row>
    <row r="2321" spans="2:4">
      <c r="B2321" s="102" t="s">
        <v>2905</v>
      </c>
      <c r="C2321" s="138">
        <v>89494061</v>
      </c>
      <c r="D2321" s="138">
        <v>0</v>
      </c>
    </row>
    <row r="2322" spans="2:4">
      <c r="B2322" s="104" t="s">
        <v>887</v>
      </c>
      <c r="C2322" s="138">
        <v>89494061</v>
      </c>
      <c r="D2322" s="138">
        <v>0</v>
      </c>
    </row>
    <row r="2323" spans="2:4">
      <c r="B2323" s="102" t="s">
        <v>532</v>
      </c>
      <c r="C2323" s="138">
        <v>41235553</v>
      </c>
      <c r="D2323" s="138">
        <v>7333380.4199999999</v>
      </c>
    </row>
    <row r="2324" spans="2:4">
      <c r="B2324" s="104" t="s">
        <v>883</v>
      </c>
      <c r="C2324" s="138">
        <v>41235553</v>
      </c>
      <c r="D2324" s="138">
        <v>7333380.4199999999</v>
      </c>
    </row>
    <row r="2325" spans="2:4">
      <c r="B2325" s="102" t="s">
        <v>1994</v>
      </c>
      <c r="C2325" s="138">
        <v>6731551</v>
      </c>
      <c r="D2325" s="138">
        <v>0</v>
      </c>
    </row>
    <row r="2326" spans="2:4">
      <c r="B2326" s="104" t="s">
        <v>1995</v>
      </c>
      <c r="C2326" s="138">
        <v>6731551</v>
      </c>
      <c r="D2326" s="138">
        <v>0</v>
      </c>
    </row>
    <row r="2327" spans="2:4">
      <c r="B2327" s="102" t="s">
        <v>1996</v>
      </c>
      <c r="C2327" s="138">
        <v>11208701</v>
      </c>
      <c r="D2327" s="138">
        <v>0</v>
      </c>
    </row>
    <row r="2328" spans="2:4">
      <c r="B2328" s="104" t="s">
        <v>1997</v>
      </c>
      <c r="C2328" s="138">
        <v>11208701</v>
      </c>
      <c r="D2328" s="138">
        <v>0</v>
      </c>
    </row>
    <row r="2329" spans="2:4">
      <c r="B2329" s="102" t="s">
        <v>1998</v>
      </c>
      <c r="C2329" s="138">
        <v>11208701</v>
      </c>
      <c r="D2329" s="138">
        <v>0</v>
      </c>
    </row>
    <row r="2330" spans="2:4">
      <c r="B2330" s="104" t="s">
        <v>1999</v>
      </c>
      <c r="C2330" s="138">
        <v>11208701</v>
      </c>
      <c r="D2330" s="138">
        <v>0</v>
      </c>
    </row>
    <row r="2331" spans="2:4">
      <c r="B2331" s="102" t="s">
        <v>2897</v>
      </c>
      <c r="C2331" s="138">
        <v>11208701</v>
      </c>
      <c r="D2331" s="138">
        <v>0</v>
      </c>
    </row>
    <row r="2332" spans="2:4">
      <c r="B2332" s="104" t="s">
        <v>2000</v>
      </c>
      <c r="C2332" s="138">
        <v>11208701</v>
      </c>
      <c r="D2332" s="138">
        <v>0</v>
      </c>
    </row>
    <row r="2333" spans="2:4">
      <c r="B2333" s="102" t="s">
        <v>533</v>
      </c>
      <c r="C2333" s="138">
        <v>112581153</v>
      </c>
      <c r="D2333" s="138">
        <v>0</v>
      </c>
    </row>
    <row r="2334" spans="2:4">
      <c r="B2334" s="104" t="s">
        <v>884</v>
      </c>
      <c r="C2334" s="138">
        <v>112581153</v>
      </c>
      <c r="D2334" s="138">
        <v>0</v>
      </c>
    </row>
    <row r="2335" spans="2:4">
      <c r="B2335" s="102" t="s">
        <v>2001</v>
      </c>
      <c r="C2335" s="138">
        <v>4768626</v>
      </c>
      <c r="D2335" s="138">
        <v>0</v>
      </c>
    </row>
    <row r="2336" spans="2:4">
      <c r="B2336" s="104" t="s">
        <v>2002</v>
      </c>
      <c r="C2336" s="138">
        <v>4768626</v>
      </c>
      <c r="D2336" s="138">
        <v>0</v>
      </c>
    </row>
    <row r="2337" spans="2:4">
      <c r="B2337" s="102" t="s">
        <v>2003</v>
      </c>
      <c r="C2337" s="138">
        <v>6731551</v>
      </c>
      <c r="D2337" s="138">
        <v>0</v>
      </c>
    </row>
    <row r="2338" spans="2:4">
      <c r="B2338" s="104" t="s">
        <v>2004</v>
      </c>
      <c r="C2338" s="138">
        <v>6731551</v>
      </c>
      <c r="D2338" s="138">
        <v>0</v>
      </c>
    </row>
    <row r="2339" spans="2:4">
      <c r="B2339" s="102" t="s">
        <v>2005</v>
      </c>
      <c r="C2339" s="138">
        <v>11208701</v>
      </c>
      <c r="D2339" s="138">
        <v>0</v>
      </c>
    </row>
    <row r="2340" spans="2:4">
      <c r="B2340" s="104" t="s">
        <v>2006</v>
      </c>
      <c r="C2340" s="138">
        <v>11208701</v>
      </c>
      <c r="D2340" s="138">
        <v>0</v>
      </c>
    </row>
    <row r="2341" spans="2:4">
      <c r="B2341" s="102" t="s">
        <v>2007</v>
      </c>
      <c r="C2341" s="138">
        <v>11208701</v>
      </c>
      <c r="D2341" s="138">
        <v>0</v>
      </c>
    </row>
    <row r="2342" spans="2:4">
      <c r="B2342" s="104" t="s">
        <v>2008</v>
      </c>
      <c r="C2342" s="138">
        <v>11208701</v>
      </c>
      <c r="D2342" s="138">
        <v>0</v>
      </c>
    </row>
    <row r="2343" spans="2:4">
      <c r="B2343" s="102" t="s">
        <v>2009</v>
      </c>
      <c r="C2343" s="138">
        <v>4768626</v>
      </c>
      <c r="D2343" s="138">
        <v>0</v>
      </c>
    </row>
    <row r="2344" spans="2:4">
      <c r="B2344" s="104" t="s">
        <v>2010</v>
      </c>
      <c r="C2344" s="138">
        <v>4768626</v>
      </c>
      <c r="D2344" s="138">
        <v>0</v>
      </c>
    </row>
    <row r="2345" spans="2:4">
      <c r="B2345" s="102" t="s">
        <v>2898</v>
      </c>
      <c r="C2345" s="138">
        <v>11208701</v>
      </c>
      <c r="D2345" s="138">
        <v>0</v>
      </c>
    </row>
    <row r="2346" spans="2:4">
      <c r="B2346" s="104" t="s">
        <v>2011</v>
      </c>
      <c r="C2346" s="138">
        <v>11208701</v>
      </c>
      <c r="D2346" s="138">
        <v>0</v>
      </c>
    </row>
    <row r="2347" spans="2:4">
      <c r="B2347" s="102" t="s">
        <v>534</v>
      </c>
      <c r="C2347" s="138">
        <v>38457890</v>
      </c>
      <c r="D2347" s="138">
        <v>0</v>
      </c>
    </row>
    <row r="2348" spans="2:4">
      <c r="B2348" s="104" t="s">
        <v>885</v>
      </c>
      <c r="C2348" s="138">
        <v>38457890</v>
      </c>
      <c r="D2348" s="138">
        <v>0</v>
      </c>
    </row>
    <row r="2349" spans="2:4">
      <c r="B2349" s="102" t="s">
        <v>2012</v>
      </c>
      <c r="C2349" s="138">
        <v>4768626</v>
      </c>
      <c r="D2349" s="138">
        <v>3594898.5</v>
      </c>
    </row>
    <row r="2350" spans="2:4">
      <c r="B2350" s="104" t="s">
        <v>2013</v>
      </c>
      <c r="C2350" s="138">
        <v>4768626</v>
      </c>
      <c r="D2350" s="138">
        <v>3594898.5</v>
      </c>
    </row>
    <row r="2351" spans="2:4">
      <c r="B2351" s="102" t="s">
        <v>2014</v>
      </c>
      <c r="C2351" s="138">
        <v>11208701</v>
      </c>
      <c r="D2351" s="138">
        <v>0</v>
      </c>
    </row>
    <row r="2352" spans="2:4">
      <c r="B2352" s="104" t="s">
        <v>2015</v>
      </c>
      <c r="C2352" s="138">
        <v>11208701</v>
      </c>
      <c r="D2352" s="138">
        <v>0</v>
      </c>
    </row>
    <row r="2353" spans="2:4">
      <c r="B2353" s="102" t="s">
        <v>2016</v>
      </c>
      <c r="C2353" s="138">
        <v>11208701</v>
      </c>
      <c r="D2353" s="138">
        <v>2476598.5699999998</v>
      </c>
    </row>
    <row r="2354" spans="2:4">
      <c r="B2354" s="104" t="s">
        <v>2017</v>
      </c>
      <c r="C2354" s="138">
        <v>11208701</v>
      </c>
      <c r="D2354" s="138">
        <v>2476598.5699999998</v>
      </c>
    </row>
    <row r="2355" spans="2:4">
      <c r="B2355" s="102" t="s">
        <v>2899</v>
      </c>
      <c r="C2355" s="138">
        <v>4768626</v>
      </c>
      <c r="D2355" s="138">
        <v>1118299.93</v>
      </c>
    </row>
    <row r="2356" spans="2:4">
      <c r="B2356" s="104" t="s">
        <v>2018</v>
      </c>
      <c r="C2356" s="138">
        <v>4768626</v>
      </c>
      <c r="D2356" s="138">
        <v>1118299.93</v>
      </c>
    </row>
    <row r="2357" spans="2:4">
      <c r="B2357" s="102" t="s">
        <v>2019</v>
      </c>
      <c r="C2357" s="138">
        <v>6731551</v>
      </c>
      <c r="D2357" s="138">
        <v>0</v>
      </c>
    </row>
    <row r="2358" spans="2:4">
      <c r="B2358" s="104" t="s">
        <v>2020</v>
      </c>
      <c r="C2358" s="138">
        <v>6731551</v>
      </c>
      <c r="D2358" s="138">
        <v>0</v>
      </c>
    </row>
    <row r="2359" spans="2:4">
      <c r="B2359" s="102" t="s">
        <v>2021</v>
      </c>
      <c r="C2359" s="138">
        <v>11208701</v>
      </c>
      <c r="D2359" s="138">
        <v>0</v>
      </c>
    </row>
    <row r="2360" spans="2:4">
      <c r="B2360" s="104" t="s">
        <v>2022</v>
      </c>
      <c r="C2360" s="138">
        <v>11208701</v>
      </c>
      <c r="D2360" s="138">
        <v>0</v>
      </c>
    </row>
    <row r="2361" spans="2:4">
      <c r="B2361" s="102" t="s">
        <v>2023</v>
      </c>
      <c r="C2361" s="138">
        <v>11208701</v>
      </c>
      <c r="D2361" s="138">
        <v>0</v>
      </c>
    </row>
    <row r="2362" spans="2:4">
      <c r="B2362" s="104" t="s">
        <v>2024</v>
      </c>
      <c r="C2362" s="138">
        <v>11208701</v>
      </c>
      <c r="D2362" s="138">
        <v>0</v>
      </c>
    </row>
    <row r="2363" spans="2:4">
      <c r="B2363" s="102" t="s">
        <v>2025</v>
      </c>
      <c r="C2363" s="138">
        <v>4768626</v>
      </c>
      <c r="D2363" s="138">
        <v>0</v>
      </c>
    </row>
    <row r="2364" spans="2:4">
      <c r="B2364" s="104" t="s">
        <v>2026</v>
      </c>
      <c r="C2364" s="138">
        <v>4768626</v>
      </c>
      <c r="D2364" s="138">
        <v>0</v>
      </c>
    </row>
    <row r="2365" spans="2:4">
      <c r="B2365" s="102" t="s">
        <v>2027</v>
      </c>
      <c r="C2365" s="138">
        <v>11208701</v>
      </c>
      <c r="D2365" s="138">
        <v>2505450.08</v>
      </c>
    </row>
    <row r="2366" spans="2:4">
      <c r="B2366" s="104" t="s">
        <v>2028</v>
      </c>
      <c r="C2366" s="138">
        <v>11208701</v>
      </c>
      <c r="D2366" s="138">
        <v>2505450.08</v>
      </c>
    </row>
    <row r="2367" spans="2:4">
      <c r="B2367" s="102" t="s">
        <v>2029</v>
      </c>
      <c r="C2367" s="138">
        <v>11208701</v>
      </c>
      <c r="D2367" s="138">
        <v>2505450.08</v>
      </c>
    </row>
    <row r="2368" spans="2:4">
      <c r="B2368" s="104" t="s">
        <v>2030</v>
      </c>
      <c r="C2368" s="138">
        <v>11208701</v>
      </c>
      <c r="D2368" s="138">
        <v>2505450.08</v>
      </c>
    </row>
    <row r="2369" spans="2:4">
      <c r="B2369" s="102" t="s">
        <v>535</v>
      </c>
      <c r="C2369" s="138">
        <v>32649233</v>
      </c>
      <c r="D2369" s="138">
        <v>0</v>
      </c>
    </row>
    <row r="2370" spans="2:4">
      <c r="B2370" s="104" t="s">
        <v>886</v>
      </c>
      <c r="C2370" s="138">
        <v>32649233</v>
      </c>
      <c r="D2370" s="138">
        <v>0</v>
      </c>
    </row>
    <row r="2371" spans="2:4">
      <c r="B2371" s="102" t="s">
        <v>2900</v>
      </c>
      <c r="C2371" s="138">
        <v>4768626</v>
      </c>
      <c r="D2371" s="138">
        <v>1123454.27</v>
      </c>
    </row>
    <row r="2372" spans="2:4">
      <c r="B2372" s="104" t="s">
        <v>2031</v>
      </c>
      <c r="C2372" s="138">
        <v>4768626</v>
      </c>
      <c r="D2372" s="138">
        <v>1123454.27</v>
      </c>
    </row>
    <row r="2373" spans="2:4">
      <c r="B2373" s="102" t="s">
        <v>536</v>
      </c>
      <c r="C2373" s="138">
        <v>47760412</v>
      </c>
      <c r="D2373" s="138">
        <v>0</v>
      </c>
    </row>
    <row r="2374" spans="2:4">
      <c r="B2374" s="104" t="s">
        <v>888</v>
      </c>
      <c r="C2374" s="138">
        <v>47760412</v>
      </c>
      <c r="D2374" s="138">
        <v>0</v>
      </c>
    </row>
    <row r="2375" spans="2:4">
      <c r="B2375" s="102" t="s">
        <v>2902</v>
      </c>
      <c r="C2375" s="138">
        <v>11208701</v>
      </c>
      <c r="D2375" s="138">
        <v>2505450.08</v>
      </c>
    </row>
    <row r="2376" spans="2:4">
      <c r="B2376" s="104" t="s">
        <v>2032</v>
      </c>
      <c r="C2376" s="138">
        <v>11208701</v>
      </c>
      <c r="D2376" s="138">
        <v>2505450.08</v>
      </c>
    </row>
    <row r="2377" spans="2:4">
      <c r="B2377" s="102" t="s">
        <v>2033</v>
      </c>
      <c r="C2377" s="138">
        <v>4768626</v>
      </c>
      <c r="D2377" s="138">
        <v>0</v>
      </c>
    </row>
    <row r="2378" spans="2:4">
      <c r="B2378" s="104" t="s">
        <v>2034</v>
      </c>
      <c r="C2378" s="138">
        <v>4768626</v>
      </c>
      <c r="D2378" s="138">
        <v>0</v>
      </c>
    </row>
    <row r="2379" spans="2:4">
      <c r="B2379" s="102" t="s">
        <v>2035</v>
      </c>
      <c r="C2379" s="138">
        <v>11208701</v>
      </c>
      <c r="D2379" s="138">
        <v>0</v>
      </c>
    </row>
    <row r="2380" spans="2:4">
      <c r="B2380" s="104" t="s">
        <v>2036</v>
      </c>
      <c r="C2380" s="138">
        <v>11208701</v>
      </c>
      <c r="D2380" s="138">
        <v>0</v>
      </c>
    </row>
    <row r="2381" spans="2:4">
      <c r="B2381" s="102" t="s">
        <v>2037</v>
      </c>
      <c r="C2381" s="138">
        <v>11208701</v>
      </c>
      <c r="D2381" s="138">
        <v>0</v>
      </c>
    </row>
    <row r="2382" spans="2:4">
      <c r="B2382" s="104" t="s">
        <v>2038</v>
      </c>
      <c r="C2382" s="138">
        <v>11208701</v>
      </c>
      <c r="D2382" s="138">
        <v>0</v>
      </c>
    </row>
    <row r="2383" spans="2:4">
      <c r="B2383" s="102" t="s">
        <v>2039</v>
      </c>
      <c r="C2383" s="138">
        <v>11208701</v>
      </c>
      <c r="D2383" s="138">
        <v>0</v>
      </c>
    </row>
    <row r="2384" spans="2:4">
      <c r="B2384" s="104" t="s">
        <v>2040</v>
      </c>
      <c r="C2384" s="138">
        <v>11208701</v>
      </c>
      <c r="D2384" s="138">
        <v>0</v>
      </c>
    </row>
    <row r="2385" spans="2:4">
      <c r="B2385" s="102" t="s">
        <v>2041</v>
      </c>
      <c r="C2385" s="138">
        <v>11208701</v>
      </c>
      <c r="D2385" s="138">
        <v>0</v>
      </c>
    </row>
    <row r="2386" spans="2:4">
      <c r="B2386" s="104" t="s">
        <v>2042</v>
      </c>
      <c r="C2386" s="138">
        <v>11208701</v>
      </c>
      <c r="D2386" s="138">
        <v>0</v>
      </c>
    </row>
    <row r="2387" spans="2:4">
      <c r="B2387" s="102" t="s">
        <v>2043</v>
      </c>
      <c r="C2387" s="138">
        <v>4768626</v>
      </c>
      <c r="D2387" s="138">
        <v>0</v>
      </c>
    </row>
    <row r="2388" spans="2:4">
      <c r="B2388" s="104" t="s">
        <v>2044</v>
      </c>
      <c r="C2388" s="138">
        <v>4768626</v>
      </c>
      <c r="D2388" s="138">
        <v>0</v>
      </c>
    </row>
    <row r="2389" spans="2:4">
      <c r="B2389" s="102" t="s">
        <v>2045</v>
      </c>
      <c r="C2389" s="138">
        <v>11208701</v>
      </c>
      <c r="D2389" s="138">
        <v>0</v>
      </c>
    </row>
    <row r="2390" spans="2:4">
      <c r="B2390" s="104" t="s">
        <v>2046</v>
      </c>
      <c r="C2390" s="138">
        <v>11208701</v>
      </c>
      <c r="D2390" s="138">
        <v>0</v>
      </c>
    </row>
    <row r="2391" spans="2:4">
      <c r="B2391" s="102" t="s">
        <v>2047</v>
      </c>
      <c r="C2391" s="138">
        <v>6731551</v>
      </c>
      <c r="D2391" s="138">
        <v>0</v>
      </c>
    </row>
    <row r="2392" spans="2:4">
      <c r="B2392" s="104" t="s">
        <v>2048</v>
      </c>
      <c r="C2392" s="138">
        <v>6731551</v>
      </c>
      <c r="D2392" s="138">
        <v>0</v>
      </c>
    </row>
    <row r="2393" spans="2:4">
      <c r="B2393" s="102" t="s">
        <v>2049</v>
      </c>
      <c r="C2393" s="138">
        <v>6731551</v>
      </c>
      <c r="D2393" s="138">
        <v>0</v>
      </c>
    </row>
    <row r="2394" spans="2:4">
      <c r="B2394" s="104" t="s">
        <v>2050</v>
      </c>
      <c r="C2394" s="138">
        <v>6731551</v>
      </c>
      <c r="D2394" s="138">
        <v>0</v>
      </c>
    </row>
    <row r="2395" spans="2:4">
      <c r="B2395" s="102" t="s">
        <v>2903</v>
      </c>
      <c r="C2395" s="138">
        <v>4768626</v>
      </c>
      <c r="D2395" s="138">
        <v>0</v>
      </c>
    </row>
    <row r="2396" spans="2:4">
      <c r="B2396" s="104" t="s">
        <v>2051</v>
      </c>
      <c r="C2396" s="138">
        <v>4768626</v>
      </c>
      <c r="D2396" s="138">
        <v>0</v>
      </c>
    </row>
    <row r="2397" spans="2:4">
      <c r="B2397" s="102" t="s">
        <v>2904</v>
      </c>
      <c r="C2397" s="138">
        <v>300721032</v>
      </c>
      <c r="D2397" s="138">
        <v>92000000</v>
      </c>
    </row>
    <row r="2398" spans="2:4">
      <c r="B2398" s="104" t="s">
        <v>2696</v>
      </c>
      <c r="C2398" s="138">
        <v>300721032</v>
      </c>
      <c r="D2398" s="138">
        <v>92000000</v>
      </c>
    </row>
    <row r="2399" spans="2:4">
      <c r="B2399" s="102" t="s">
        <v>2052</v>
      </c>
      <c r="C2399" s="138">
        <v>6731551</v>
      </c>
      <c r="D2399" s="138">
        <v>0</v>
      </c>
    </row>
    <row r="2400" spans="2:4">
      <c r="B2400" s="104" t="s">
        <v>2053</v>
      </c>
      <c r="C2400" s="138">
        <v>6731551</v>
      </c>
      <c r="D2400" s="138">
        <v>0</v>
      </c>
    </row>
    <row r="2401" spans="2:4">
      <c r="B2401" s="102" t="s">
        <v>2054</v>
      </c>
      <c r="C2401" s="138">
        <v>6731551</v>
      </c>
      <c r="D2401" s="138">
        <v>0</v>
      </c>
    </row>
    <row r="2402" spans="2:4">
      <c r="B2402" s="104" t="s">
        <v>2055</v>
      </c>
      <c r="C2402" s="138">
        <v>6731551</v>
      </c>
      <c r="D2402" s="138">
        <v>0</v>
      </c>
    </row>
    <row r="2403" spans="2:4">
      <c r="B2403" s="102" t="s">
        <v>2056</v>
      </c>
      <c r="C2403" s="138">
        <v>6731551</v>
      </c>
      <c r="D2403" s="138">
        <v>0</v>
      </c>
    </row>
    <row r="2404" spans="2:4">
      <c r="B2404" s="104" t="s">
        <v>2057</v>
      </c>
      <c r="C2404" s="138">
        <v>6731551</v>
      </c>
      <c r="D2404" s="138">
        <v>0</v>
      </c>
    </row>
    <row r="2405" spans="2:4">
      <c r="B2405" s="102" t="s">
        <v>2058</v>
      </c>
      <c r="C2405" s="138">
        <v>6731551</v>
      </c>
      <c r="D2405" s="138">
        <v>0</v>
      </c>
    </row>
    <row r="2406" spans="2:4">
      <c r="B2406" s="104" t="s">
        <v>2059</v>
      </c>
      <c r="C2406" s="138">
        <v>6731551</v>
      </c>
      <c r="D2406" s="138">
        <v>0</v>
      </c>
    </row>
    <row r="2407" spans="2:4">
      <c r="B2407" s="102" t="s">
        <v>2060</v>
      </c>
      <c r="C2407" s="138">
        <v>4768626</v>
      </c>
      <c r="D2407" s="138">
        <v>0</v>
      </c>
    </row>
    <row r="2408" spans="2:4">
      <c r="B2408" s="104" t="s">
        <v>2061</v>
      </c>
      <c r="C2408" s="138">
        <v>4768626</v>
      </c>
      <c r="D2408" s="138">
        <v>0</v>
      </c>
    </row>
    <row r="2409" spans="2:4">
      <c r="B2409" s="102" t="s">
        <v>2062</v>
      </c>
      <c r="C2409" s="138">
        <v>11208701</v>
      </c>
      <c r="D2409" s="138">
        <v>0</v>
      </c>
    </row>
    <row r="2410" spans="2:4">
      <c r="B2410" s="104" t="s">
        <v>2063</v>
      </c>
      <c r="C2410" s="138">
        <v>11208701</v>
      </c>
      <c r="D2410" s="138">
        <v>0</v>
      </c>
    </row>
    <row r="2411" spans="2:4">
      <c r="B2411" s="102" t="s">
        <v>2064</v>
      </c>
      <c r="C2411" s="138">
        <v>6731551</v>
      </c>
      <c r="D2411" s="138">
        <v>0</v>
      </c>
    </row>
    <row r="2412" spans="2:4">
      <c r="B2412" s="104" t="s">
        <v>2065</v>
      </c>
      <c r="C2412" s="138">
        <v>6731551</v>
      </c>
      <c r="D2412" s="138">
        <v>0</v>
      </c>
    </row>
    <row r="2413" spans="2:4">
      <c r="B2413" s="102" t="s">
        <v>2066</v>
      </c>
      <c r="C2413" s="138">
        <v>4768626</v>
      </c>
      <c r="D2413" s="138">
        <v>0</v>
      </c>
    </row>
    <row r="2414" spans="2:4">
      <c r="B2414" s="104" t="s">
        <v>2067</v>
      </c>
      <c r="C2414" s="138">
        <v>4768626</v>
      </c>
      <c r="D2414" s="138">
        <v>0</v>
      </c>
    </row>
    <row r="2415" spans="2:4">
      <c r="B2415" s="102" t="s">
        <v>2068</v>
      </c>
      <c r="C2415" s="138">
        <v>11208701</v>
      </c>
      <c r="D2415" s="138">
        <v>0</v>
      </c>
    </row>
    <row r="2416" spans="2:4">
      <c r="B2416" s="104" t="s">
        <v>2069</v>
      </c>
      <c r="C2416" s="138">
        <v>11208701</v>
      </c>
      <c r="D2416" s="138">
        <v>0</v>
      </c>
    </row>
    <row r="2417" spans="2:4">
      <c r="B2417" s="102" t="s">
        <v>2070</v>
      </c>
      <c r="C2417" s="138">
        <v>11208701</v>
      </c>
      <c r="D2417" s="138">
        <v>0</v>
      </c>
    </row>
    <row r="2418" spans="2:4">
      <c r="B2418" s="104" t="s">
        <v>2071</v>
      </c>
      <c r="C2418" s="138">
        <v>11208701</v>
      </c>
      <c r="D2418" s="138">
        <v>0</v>
      </c>
    </row>
    <row r="2419" spans="2:4">
      <c r="B2419" s="101" t="s">
        <v>298</v>
      </c>
      <c r="C2419" s="139">
        <v>1211993465</v>
      </c>
      <c r="D2419" s="139">
        <v>7752530.7300000004</v>
      </c>
    </row>
    <row r="2420" spans="2:4">
      <c r="B2420" s="102" t="s">
        <v>517</v>
      </c>
      <c r="C2420" s="138">
        <v>1022723262</v>
      </c>
      <c r="D2420" s="138">
        <v>0</v>
      </c>
    </row>
    <row r="2421" spans="2:4">
      <c r="B2421" s="104" t="s">
        <v>867</v>
      </c>
      <c r="C2421" s="138">
        <v>1022723262</v>
      </c>
      <c r="D2421" s="138">
        <v>0</v>
      </c>
    </row>
    <row r="2422" spans="2:4">
      <c r="B2422" s="102" t="s">
        <v>535</v>
      </c>
      <c r="C2422" s="138">
        <v>94956552</v>
      </c>
      <c r="D2422" s="138">
        <v>7752530.7300000004</v>
      </c>
    </row>
    <row r="2423" spans="2:4">
      <c r="B2423" s="104" t="s">
        <v>1110</v>
      </c>
      <c r="C2423" s="138">
        <v>94956552</v>
      </c>
      <c r="D2423" s="138">
        <v>7752530.7300000004</v>
      </c>
    </row>
    <row r="2424" spans="2:4">
      <c r="B2424" s="102" t="s">
        <v>2901</v>
      </c>
      <c r="C2424" s="138">
        <v>94313651</v>
      </c>
      <c r="D2424" s="138">
        <v>0</v>
      </c>
    </row>
    <row r="2425" spans="2:4">
      <c r="B2425" s="104" t="s">
        <v>1110</v>
      </c>
      <c r="C2425" s="138">
        <v>94313651</v>
      </c>
      <c r="D2425" s="138">
        <v>0</v>
      </c>
    </row>
    <row r="2426" spans="2:4">
      <c r="B2426" s="101" t="s">
        <v>284</v>
      </c>
      <c r="C2426" s="139">
        <v>228950000</v>
      </c>
      <c r="D2426" s="139">
        <v>0</v>
      </c>
    </row>
    <row r="2427" spans="2:4">
      <c r="B2427" s="102" t="s">
        <v>282</v>
      </c>
      <c r="C2427" s="138">
        <v>228950000</v>
      </c>
      <c r="D2427" s="138">
        <v>0</v>
      </c>
    </row>
    <row r="2428" spans="2:4">
      <c r="B2428" s="104" t="s">
        <v>889</v>
      </c>
      <c r="C2428" s="138">
        <v>228950000</v>
      </c>
      <c r="D2428" s="138">
        <v>0</v>
      </c>
    </row>
    <row r="2429" spans="2:4">
      <c r="B2429" s="103" t="s">
        <v>537</v>
      </c>
      <c r="C2429" s="138">
        <v>291330348</v>
      </c>
      <c r="D2429" s="138">
        <v>7003943.9199999999</v>
      </c>
    </row>
    <row r="2430" spans="2:4">
      <c r="B2430" s="101" t="s">
        <v>281</v>
      </c>
      <c r="C2430" s="139">
        <v>291330348</v>
      </c>
      <c r="D2430" s="139">
        <v>7003943.9199999999</v>
      </c>
    </row>
    <row r="2431" spans="2:4">
      <c r="B2431" s="102" t="s">
        <v>2072</v>
      </c>
      <c r="C2431" s="138">
        <v>5149544</v>
      </c>
      <c r="D2431" s="138">
        <v>0</v>
      </c>
    </row>
    <row r="2432" spans="2:4">
      <c r="B2432" s="104" t="s">
        <v>2073</v>
      </c>
      <c r="C2432" s="138">
        <v>5149544</v>
      </c>
      <c r="D2432" s="138">
        <v>0</v>
      </c>
    </row>
    <row r="2433" spans="2:4">
      <c r="B2433" s="102" t="s">
        <v>2074</v>
      </c>
      <c r="C2433" s="138">
        <v>21825563</v>
      </c>
      <c r="D2433" s="138">
        <v>0</v>
      </c>
    </row>
    <row r="2434" spans="2:4">
      <c r="B2434" s="104" t="s">
        <v>2075</v>
      </c>
      <c r="C2434" s="138">
        <v>21825563</v>
      </c>
      <c r="D2434" s="138">
        <v>0</v>
      </c>
    </row>
    <row r="2435" spans="2:4">
      <c r="B2435" s="102" t="s">
        <v>2076</v>
      </c>
      <c r="C2435" s="138">
        <v>11249055</v>
      </c>
      <c r="D2435" s="138">
        <v>0</v>
      </c>
    </row>
    <row r="2436" spans="2:4">
      <c r="B2436" s="104" t="s">
        <v>2077</v>
      </c>
      <c r="C2436" s="138">
        <v>11249055</v>
      </c>
      <c r="D2436" s="138">
        <v>0</v>
      </c>
    </row>
    <row r="2437" spans="2:4">
      <c r="B2437" s="102" t="s">
        <v>2906</v>
      </c>
      <c r="C2437" s="138">
        <v>11249055</v>
      </c>
      <c r="D2437" s="138">
        <v>0</v>
      </c>
    </row>
    <row r="2438" spans="2:4">
      <c r="B2438" s="104" t="s">
        <v>2078</v>
      </c>
      <c r="C2438" s="138">
        <v>11249055</v>
      </c>
      <c r="D2438" s="138">
        <v>0</v>
      </c>
    </row>
    <row r="2439" spans="2:4">
      <c r="B2439" s="102" t="s">
        <v>2079</v>
      </c>
      <c r="C2439" s="138">
        <v>11249055</v>
      </c>
      <c r="D2439" s="138">
        <v>0</v>
      </c>
    </row>
    <row r="2440" spans="2:4">
      <c r="B2440" s="104" t="s">
        <v>2080</v>
      </c>
      <c r="C2440" s="138">
        <v>11249055</v>
      </c>
      <c r="D2440" s="138">
        <v>0</v>
      </c>
    </row>
    <row r="2441" spans="2:4">
      <c r="B2441" s="102" t="s">
        <v>2081</v>
      </c>
      <c r="C2441" s="138">
        <v>6755494</v>
      </c>
      <c r="D2441" s="138">
        <v>0</v>
      </c>
    </row>
    <row r="2442" spans="2:4">
      <c r="B2442" s="104" t="s">
        <v>2082</v>
      </c>
      <c r="C2442" s="138">
        <v>6755494</v>
      </c>
      <c r="D2442" s="138">
        <v>0</v>
      </c>
    </row>
    <row r="2443" spans="2:4">
      <c r="B2443" s="102" t="s">
        <v>2907</v>
      </c>
      <c r="C2443" s="138">
        <v>12430253</v>
      </c>
      <c r="D2443" s="138">
        <v>0</v>
      </c>
    </row>
    <row r="2444" spans="2:4">
      <c r="B2444" s="104" t="s">
        <v>2697</v>
      </c>
      <c r="C2444" s="138">
        <v>12430253</v>
      </c>
      <c r="D2444" s="138">
        <v>0</v>
      </c>
    </row>
    <row r="2445" spans="2:4">
      <c r="B2445" s="102" t="s">
        <v>2083</v>
      </c>
      <c r="C2445" s="138">
        <v>6755494</v>
      </c>
      <c r="D2445" s="138">
        <v>0</v>
      </c>
    </row>
    <row r="2446" spans="2:4">
      <c r="B2446" s="104" t="s">
        <v>2084</v>
      </c>
      <c r="C2446" s="138">
        <v>6755494</v>
      </c>
      <c r="D2446" s="138">
        <v>0</v>
      </c>
    </row>
    <row r="2447" spans="2:4">
      <c r="B2447" s="102" t="s">
        <v>2085</v>
      </c>
      <c r="C2447" s="138">
        <v>21825563</v>
      </c>
      <c r="D2447" s="138">
        <v>0</v>
      </c>
    </row>
    <row r="2448" spans="2:4">
      <c r="B2448" s="104" t="s">
        <v>2086</v>
      </c>
      <c r="C2448" s="138">
        <v>21825563</v>
      </c>
      <c r="D2448" s="138">
        <v>0</v>
      </c>
    </row>
    <row r="2449" spans="2:4">
      <c r="B2449" s="102" t="s">
        <v>3030</v>
      </c>
      <c r="C2449" s="138">
        <v>19672786</v>
      </c>
      <c r="D2449" s="138">
        <v>7003943.9199999999</v>
      </c>
    </row>
    <row r="2450" spans="2:4">
      <c r="B2450" s="104" t="s">
        <v>3031</v>
      </c>
      <c r="C2450" s="138">
        <v>19672786</v>
      </c>
      <c r="D2450" s="138">
        <v>7003943.9199999999</v>
      </c>
    </row>
    <row r="2451" spans="2:4">
      <c r="B2451" s="102" t="s">
        <v>2087</v>
      </c>
      <c r="C2451" s="138">
        <v>6755494</v>
      </c>
      <c r="D2451" s="138">
        <v>0</v>
      </c>
    </row>
    <row r="2452" spans="2:4">
      <c r="B2452" s="104" t="s">
        <v>2088</v>
      </c>
      <c r="C2452" s="138">
        <v>6755494</v>
      </c>
      <c r="D2452" s="138">
        <v>0</v>
      </c>
    </row>
    <row r="2453" spans="2:4">
      <c r="B2453" s="102" t="s">
        <v>2089</v>
      </c>
      <c r="C2453" s="138">
        <v>11249055</v>
      </c>
      <c r="D2453" s="138">
        <v>0</v>
      </c>
    </row>
    <row r="2454" spans="2:4">
      <c r="B2454" s="104" t="s">
        <v>2090</v>
      </c>
      <c r="C2454" s="138">
        <v>11249055</v>
      </c>
      <c r="D2454" s="138">
        <v>0</v>
      </c>
    </row>
    <row r="2455" spans="2:4">
      <c r="B2455" s="102" t="s">
        <v>2091</v>
      </c>
      <c r="C2455" s="138">
        <v>11249055</v>
      </c>
      <c r="D2455" s="138">
        <v>0</v>
      </c>
    </row>
    <row r="2456" spans="2:4">
      <c r="B2456" s="104" t="s">
        <v>2092</v>
      </c>
      <c r="C2456" s="138">
        <v>11249055</v>
      </c>
      <c r="D2456" s="138">
        <v>0</v>
      </c>
    </row>
    <row r="2457" spans="2:4">
      <c r="B2457" s="102" t="s">
        <v>538</v>
      </c>
      <c r="C2457" s="138">
        <v>91030632</v>
      </c>
      <c r="D2457" s="138">
        <v>0</v>
      </c>
    </row>
    <row r="2458" spans="2:4">
      <c r="B2458" s="104" t="s">
        <v>890</v>
      </c>
      <c r="C2458" s="138">
        <v>91030632</v>
      </c>
      <c r="D2458" s="138">
        <v>0</v>
      </c>
    </row>
    <row r="2459" spans="2:4">
      <c r="B2459" s="102" t="s">
        <v>539</v>
      </c>
      <c r="C2459" s="138">
        <v>4592751</v>
      </c>
      <c r="D2459" s="138">
        <v>0</v>
      </c>
    </row>
    <row r="2460" spans="2:4">
      <c r="B2460" s="104" t="s">
        <v>891</v>
      </c>
      <c r="C2460" s="138">
        <v>4592751</v>
      </c>
      <c r="D2460" s="138">
        <v>0</v>
      </c>
    </row>
    <row r="2461" spans="2:4">
      <c r="B2461" s="102" t="s">
        <v>540</v>
      </c>
      <c r="C2461" s="138">
        <v>20611708</v>
      </c>
      <c r="D2461" s="138">
        <v>0</v>
      </c>
    </row>
    <row r="2462" spans="2:4">
      <c r="B2462" s="104" t="s">
        <v>892</v>
      </c>
      <c r="C2462" s="138">
        <v>20611708</v>
      </c>
      <c r="D2462" s="138">
        <v>0</v>
      </c>
    </row>
    <row r="2463" spans="2:4">
      <c r="B2463" s="102" t="s">
        <v>1111</v>
      </c>
      <c r="C2463" s="138">
        <v>17679791</v>
      </c>
      <c r="D2463" s="138">
        <v>0</v>
      </c>
    </row>
    <row r="2464" spans="2:4">
      <c r="B2464" s="104" t="s">
        <v>1112</v>
      </c>
      <c r="C2464" s="138">
        <v>17679791</v>
      </c>
      <c r="D2464" s="138">
        <v>0</v>
      </c>
    </row>
    <row r="2465" spans="2:4">
      <c r="B2465" s="103" t="s">
        <v>295</v>
      </c>
      <c r="C2465" s="138">
        <v>542829466</v>
      </c>
      <c r="D2465" s="138">
        <v>60465796.390000001</v>
      </c>
    </row>
    <row r="2466" spans="2:4">
      <c r="B2466" s="101" t="s">
        <v>281</v>
      </c>
      <c r="C2466" s="139">
        <v>542829466</v>
      </c>
      <c r="D2466" s="139">
        <v>60465796.390000001</v>
      </c>
    </row>
    <row r="2467" spans="2:4">
      <c r="B2467" s="102" t="s">
        <v>2093</v>
      </c>
      <c r="C2467" s="138">
        <v>11249055</v>
      </c>
      <c r="D2467" s="138">
        <v>0</v>
      </c>
    </row>
    <row r="2468" spans="2:4">
      <c r="B2468" s="104" t="s">
        <v>2094</v>
      </c>
      <c r="C2468" s="138">
        <v>11249055</v>
      </c>
      <c r="D2468" s="138">
        <v>0</v>
      </c>
    </row>
    <row r="2469" spans="2:4">
      <c r="B2469" s="102" t="s">
        <v>2095</v>
      </c>
      <c r="C2469" s="138">
        <v>6755494</v>
      </c>
      <c r="D2469" s="138">
        <v>0</v>
      </c>
    </row>
    <row r="2470" spans="2:4">
      <c r="B2470" s="104" t="s">
        <v>2096</v>
      </c>
      <c r="C2470" s="138">
        <v>6755494</v>
      </c>
      <c r="D2470" s="138">
        <v>0</v>
      </c>
    </row>
    <row r="2471" spans="2:4">
      <c r="B2471" s="102" t="s">
        <v>2097</v>
      </c>
      <c r="C2471" s="138">
        <v>11249055</v>
      </c>
      <c r="D2471" s="138">
        <v>0</v>
      </c>
    </row>
    <row r="2472" spans="2:4">
      <c r="B2472" s="104" t="s">
        <v>2098</v>
      </c>
      <c r="C2472" s="138">
        <v>11249055</v>
      </c>
      <c r="D2472" s="138">
        <v>0</v>
      </c>
    </row>
    <row r="2473" spans="2:4">
      <c r="B2473" s="102" t="s">
        <v>2908</v>
      </c>
      <c r="C2473" s="138">
        <v>6755494</v>
      </c>
      <c r="D2473" s="138">
        <v>0</v>
      </c>
    </row>
    <row r="2474" spans="2:4">
      <c r="B2474" s="104" t="s">
        <v>2099</v>
      </c>
      <c r="C2474" s="138">
        <v>6755494</v>
      </c>
      <c r="D2474" s="138">
        <v>0</v>
      </c>
    </row>
    <row r="2475" spans="2:4">
      <c r="B2475" s="102" t="s">
        <v>2100</v>
      </c>
      <c r="C2475" s="138">
        <v>12531922</v>
      </c>
      <c r="D2475" s="138">
        <v>0</v>
      </c>
    </row>
    <row r="2476" spans="2:4">
      <c r="B2476" s="104" t="s">
        <v>2101</v>
      </c>
      <c r="C2476" s="138">
        <v>12531922</v>
      </c>
      <c r="D2476" s="138">
        <v>0</v>
      </c>
    </row>
    <row r="2477" spans="2:4">
      <c r="B2477" s="102" t="s">
        <v>2102</v>
      </c>
      <c r="C2477" s="138">
        <v>21825563</v>
      </c>
      <c r="D2477" s="138">
        <v>0</v>
      </c>
    </row>
    <row r="2478" spans="2:4">
      <c r="B2478" s="104" t="s">
        <v>2103</v>
      </c>
      <c r="C2478" s="138">
        <v>21825563</v>
      </c>
      <c r="D2478" s="138">
        <v>0</v>
      </c>
    </row>
    <row r="2479" spans="2:4">
      <c r="B2479" s="102" t="s">
        <v>2104</v>
      </c>
      <c r="C2479" s="138">
        <v>12531922</v>
      </c>
      <c r="D2479" s="138">
        <v>0</v>
      </c>
    </row>
    <row r="2480" spans="2:4">
      <c r="B2480" s="104" t="s">
        <v>2105</v>
      </c>
      <c r="C2480" s="138">
        <v>12531922</v>
      </c>
      <c r="D2480" s="138">
        <v>0</v>
      </c>
    </row>
    <row r="2481" spans="2:4">
      <c r="B2481" s="102" t="s">
        <v>2106</v>
      </c>
      <c r="C2481" s="138">
        <v>4785373</v>
      </c>
      <c r="D2481" s="138">
        <v>0</v>
      </c>
    </row>
    <row r="2482" spans="2:4">
      <c r="B2482" s="104" t="s">
        <v>2107</v>
      </c>
      <c r="C2482" s="138">
        <v>4785373</v>
      </c>
      <c r="D2482" s="138">
        <v>0</v>
      </c>
    </row>
    <row r="2483" spans="2:4">
      <c r="B2483" s="102" t="s">
        <v>2108</v>
      </c>
      <c r="C2483" s="138">
        <v>4785373</v>
      </c>
      <c r="D2483" s="138">
        <v>0</v>
      </c>
    </row>
    <row r="2484" spans="2:4">
      <c r="B2484" s="104" t="s">
        <v>2109</v>
      </c>
      <c r="C2484" s="138">
        <v>4785373</v>
      </c>
      <c r="D2484" s="138">
        <v>0</v>
      </c>
    </row>
    <row r="2485" spans="2:4">
      <c r="B2485" s="102" t="s">
        <v>2110</v>
      </c>
      <c r="C2485" s="138">
        <v>21825563</v>
      </c>
      <c r="D2485" s="138">
        <v>0</v>
      </c>
    </row>
    <row r="2486" spans="2:4">
      <c r="B2486" s="104" t="s">
        <v>2111</v>
      </c>
      <c r="C2486" s="138">
        <v>21825563</v>
      </c>
      <c r="D2486" s="138">
        <v>0</v>
      </c>
    </row>
    <row r="2487" spans="2:4">
      <c r="B2487" s="102" t="s">
        <v>2112</v>
      </c>
      <c r="C2487" s="138">
        <v>11249055</v>
      </c>
      <c r="D2487" s="138">
        <v>0</v>
      </c>
    </row>
    <row r="2488" spans="2:4">
      <c r="B2488" s="104" t="s">
        <v>2113</v>
      </c>
      <c r="C2488" s="138">
        <v>11249055</v>
      </c>
      <c r="D2488" s="138">
        <v>0</v>
      </c>
    </row>
    <row r="2489" spans="2:4">
      <c r="B2489" s="102" t="s">
        <v>2114</v>
      </c>
      <c r="C2489" s="138">
        <v>11249055</v>
      </c>
      <c r="D2489" s="138">
        <v>0</v>
      </c>
    </row>
    <row r="2490" spans="2:4">
      <c r="B2490" s="104" t="s">
        <v>2115</v>
      </c>
      <c r="C2490" s="138">
        <v>11249055</v>
      </c>
      <c r="D2490" s="138">
        <v>0</v>
      </c>
    </row>
    <row r="2491" spans="2:4">
      <c r="B2491" s="102" t="s">
        <v>2116</v>
      </c>
      <c r="C2491" s="138">
        <v>6755494</v>
      </c>
      <c r="D2491" s="138">
        <v>0</v>
      </c>
    </row>
    <row r="2492" spans="2:4">
      <c r="B2492" s="104" t="s">
        <v>2117</v>
      </c>
      <c r="C2492" s="138">
        <v>6755494</v>
      </c>
      <c r="D2492" s="138">
        <v>0</v>
      </c>
    </row>
    <row r="2493" spans="2:4">
      <c r="B2493" s="102" t="s">
        <v>2118</v>
      </c>
      <c r="C2493" s="138">
        <v>11249055</v>
      </c>
      <c r="D2493" s="138">
        <v>0</v>
      </c>
    </row>
    <row r="2494" spans="2:4">
      <c r="B2494" s="104" t="s">
        <v>2119</v>
      </c>
      <c r="C2494" s="138">
        <v>11249055</v>
      </c>
      <c r="D2494" s="138">
        <v>0</v>
      </c>
    </row>
    <row r="2495" spans="2:4">
      <c r="B2495" s="102" t="s">
        <v>541</v>
      </c>
      <c r="C2495" s="138">
        <v>1646396</v>
      </c>
      <c r="D2495" s="138">
        <v>0</v>
      </c>
    </row>
    <row r="2496" spans="2:4">
      <c r="B2496" s="104" t="s">
        <v>893</v>
      </c>
      <c r="C2496" s="138">
        <v>1646396</v>
      </c>
      <c r="D2496" s="138">
        <v>0</v>
      </c>
    </row>
    <row r="2497" spans="2:4">
      <c r="B2497" s="102" t="s">
        <v>2120</v>
      </c>
      <c r="C2497" s="138">
        <v>11249055</v>
      </c>
      <c r="D2497" s="138">
        <v>0</v>
      </c>
    </row>
    <row r="2498" spans="2:4">
      <c r="B2498" s="104" t="s">
        <v>2121</v>
      </c>
      <c r="C2498" s="138">
        <v>11249055</v>
      </c>
      <c r="D2498" s="138">
        <v>0</v>
      </c>
    </row>
    <row r="2499" spans="2:4">
      <c r="B2499" s="102" t="s">
        <v>2122</v>
      </c>
      <c r="C2499" s="138">
        <v>11249055</v>
      </c>
      <c r="D2499" s="138">
        <v>0</v>
      </c>
    </row>
    <row r="2500" spans="2:4">
      <c r="B2500" s="104" t="s">
        <v>2123</v>
      </c>
      <c r="C2500" s="138">
        <v>11249055</v>
      </c>
      <c r="D2500" s="138">
        <v>0</v>
      </c>
    </row>
    <row r="2501" spans="2:4">
      <c r="B2501" s="102" t="s">
        <v>2124</v>
      </c>
      <c r="C2501" s="138">
        <v>11249055</v>
      </c>
      <c r="D2501" s="138">
        <v>0</v>
      </c>
    </row>
    <row r="2502" spans="2:4">
      <c r="B2502" s="104" t="s">
        <v>2125</v>
      </c>
      <c r="C2502" s="138">
        <v>11249055</v>
      </c>
      <c r="D2502" s="138">
        <v>0</v>
      </c>
    </row>
    <row r="2503" spans="2:4">
      <c r="B2503" s="102" t="s">
        <v>2909</v>
      </c>
      <c r="C2503" s="138">
        <v>11249055</v>
      </c>
      <c r="D2503" s="138">
        <v>0</v>
      </c>
    </row>
    <row r="2504" spans="2:4">
      <c r="B2504" s="104" t="s">
        <v>2126</v>
      </c>
      <c r="C2504" s="138">
        <v>11249055</v>
      </c>
      <c r="D2504" s="138">
        <v>0</v>
      </c>
    </row>
    <row r="2505" spans="2:4">
      <c r="B2505" s="102" t="s">
        <v>542</v>
      </c>
      <c r="C2505" s="138">
        <v>29000000</v>
      </c>
      <c r="D2505" s="138">
        <v>0</v>
      </c>
    </row>
    <row r="2506" spans="2:4">
      <c r="B2506" s="104" t="s">
        <v>894</v>
      </c>
      <c r="C2506" s="138">
        <v>29000000</v>
      </c>
      <c r="D2506" s="138">
        <v>0</v>
      </c>
    </row>
    <row r="2507" spans="2:4">
      <c r="B2507" s="102" t="s">
        <v>2910</v>
      </c>
      <c r="C2507" s="138">
        <v>11249055</v>
      </c>
      <c r="D2507" s="138">
        <v>0</v>
      </c>
    </row>
    <row r="2508" spans="2:4">
      <c r="B2508" s="104" t="s">
        <v>2127</v>
      </c>
      <c r="C2508" s="138">
        <v>11249055</v>
      </c>
      <c r="D2508" s="138">
        <v>0</v>
      </c>
    </row>
    <row r="2509" spans="2:4">
      <c r="B2509" s="102" t="s">
        <v>543</v>
      </c>
      <c r="C2509" s="138">
        <v>21175912</v>
      </c>
      <c r="D2509" s="138">
        <v>0</v>
      </c>
    </row>
    <row r="2510" spans="2:4">
      <c r="B2510" s="104" t="s">
        <v>895</v>
      </c>
      <c r="C2510" s="138">
        <v>21175912</v>
      </c>
      <c r="D2510" s="138">
        <v>0</v>
      </c>
    </row>
    <row r="2511" spans="2:4">
      <c r="B2511" s="102" t="s">
        <v>3307</v>
      </c>
      <c r="C2511" s="138">
        <v>4103995</v>
      </c>
      <c r="D2511" s="138">
        <v>0</v>
      </c>
    </row>
    <row r="2512" spans="2:4">
      <c r="B2512" s="104" t="s">
        <v>3308</v>
      </c>
      <c r="C2512" s="138">
        <v>4103995</v>
      </c>
      <c r="D2512" s="138">
        <v>0</v>
      </c>
    </row>
    <row r="2513" spans="2:4">
      <c r="B2513" s="102" t="s">
        <v>544</v>
      </c>
      <c r="C2513" s="138">
        <v>24649618</v>
      </c>
      <c r="D2513" s="138">
        <v>0</v>
      </c>
    </row>
    <row r="2514" spans="2:4">
      <c r="B2514" s="104" t="s">
        <v>896</v>
      </c>
      <c r="C2514" s="138">
        <v>24649618</v>
      </c>
      <c r="D2514" s="138">
        <v>0</v>
      </c>
    </row>
    <row r="2515" spans="2:4">
      <c r="B2515" s="102" t="s">
        <v>545</v>
      </c>
      <c r="C2515" s="138">
        <v>6028024</v>
      </c>
      <c r="D2515" s="138">
        <v>1687581.97</v>
      </c>
    </row>
    <row r="2516" spans="2:4">
      <c r="B2516" s="104" t="s">
        <v>897</v>
      </c>
      <c r="C2516" s="138">
        <v>6028024</v>
      </c>
      <c r="D2516" s="138">
        <v>1687581.97</v>
      </c>
    </row>
    <row r="2517" spans="2:4">
      <c r="B2517" s="102" t="s">
        <v>546</v>
      </c>
      <c r="C2517" s="138">
        <v>45000000</v>
      </c>
      <c r="D2517" s="138">
        <v>0</v>
      </c>
    </row>
    <row r="2518" spans="2:4">
      <c r="B2518" s="104" t="s">
        <v>898</v>
      </c>
      <c r="C2518" s="138">
        <v>45000000</v>
      </c>
      <c r="D2518" s="138">
        <v>0</v>
      </c>
    </row>
    <row r="2519" spans="2:4">
      <c r="B2519" s="102" t="s">
        <v>547</v>
      </c>
      <c r="C2519" s="138">
        <v>16438254</v>
      </c>
      <c r="D2519" s="138">
        <v>0</v>
      </c>
    </row>
    <row r="2520" spans="2:4">
      <c r="B2520" s="104" t="s">
        <v>899</v>
      </c>
      <c r="C2520" s="138">
        <v>16438254</v>
      </c>
      <c r="D2520" s="138">
        <v>0</v>
      </c>
    </row>
    <row r="2521" spans="2:4">
      <c r="B2521" s="102" t="s">
        <v>548</v>
      </c>
      <c r="C2521" s="138">
        <v>8262236</v>
      </c>
      <c r="D2521" s="138">
        <v>0</v>
      </c>
    </row>
    <row r="2522" spans="2:4">
      <c r="B2522" s="104" t="s">
        <v>900</v>
      </c>
      <c r="C2522" s="138">
        <v>8262236</v>
      </c>
      <c r="D2522" s="138">
        <v>0</v>
      </c>
    </row>
    <row r="2523" spans="2:4">
      <c r="B2523" s="102" t="s">
        <v>549</v>
      </c>
      <c r="C2523" s="138">
        <v>69208419</v>
      </c>
      <c r="D2523" s="138">
        <v>0</v>
      </c>
    </row>
    <row r="2524" spans="2:4">
      <c r="B2524" s="104" t="s">
        <v>901</v>
      </c>
      <c r="C2524" s="138">
        <v>69208419</v>
      </c>
      <c r="D2524" s="138">
        <v>0</v>
      </c>
    </row>
    <row r="2525" spans="2:4">
      <c r="B2525" s="102" t="s">
        <v>550</v>
      </c>
      <c r="C2525" s="138">
        <v>75856452</v>
      </c>
      <c r="D2525" s="138">
        <v>57704077.630000003</v>
      </c>
    </row>
    <row r="2526" spans="2:4">
      <c r="B2526" s="104" t="s">
        <v>902</v>
      </c>
      <c r="C2526" s="138">
        <v>75856452</v>
      </c>
      <c r="D2526" s="138">
        <v>57704077.630000003</v>
      </c>
    </row>
    <row r="2527" spans="2:4">
      <c r="B2527" s="102" t="s">
        <v>551</v>
      </c>
      <c r="C2527" s="138">
        <v>1051764</v>
      </c>
      <c r="D2527" s="138">
        <v>0</v>
      </c>
    </row>
    <row r="2528" spans="2:4">
      <c r="B2528" s="104" t="s">
        <v>903</v>
      </c>
      <c r="C2528" s="138">
        <v>1051764</v>
      </c>
      <c r="D2528" s="138">
        <v>0</v>
      </c>
    </row>
    <row r="2529" spans="2:4">
      <c r="B2529" s="102" t="s">
        <v>552</v>
      </c>
      <c r="C2529" s="138">
        <v>29365648</v>
      </c>
      <c r="D2529" s="138">
        <v>1074136.79</v>
      </c>
    </row>
    <row r="2530" spans="2:4">
      <c r="B2530" s="104" t="s">
        <v>904</v>
      </c>
      <c r="C2530" s="138">
        <v>29365648</v>
      </c>
      <c r="D2530" s="138">
        <v>1074136.79</v>
      </c>
    </row>
    <row r="2531" spans="2:4">
      <c r="B2531" s="103" t="s">
        <v>553</v>
      </c>
      <c r="C2531" s="138">
        <v>480820595</v>
      </c>
      <c r="D2531" s="138">
        <v>43533774.079999998</v>
      </c>
    </row>
    <row r="2532" spans="2:4">
      <c r="B2532" s="101" t="s">
        <v>281</v>
      </c>
      <c r="C2532" s="139">
        <v>480820595</v>
      </c>
      <c r="D2532" s="139">
        <v>43533774.079999998</v>
      </c>
    </row>
    <row r="2533" spans="2:4">
      <c r="B2533" s="102" t="s">
        <v>3309</v>
      </c>
      <c r="C2533" s="138">
        <v>6304849</v>
      </c>
      <c r="D2533" s="138">
        <v>5989607</v>
      </c>
    </row>
    <row r="2534" spans="2:4">
      <c r="B2534" s="104" t="s">
        <v>3310</v>
      </c>
      <c r="C2534" s="138">
        <v>6304849</v>
      </c>
      <c r="D2534" s="138">
        <v>5989607</v>
      </c>
    </row>
    <row r="2535" spans="2:4">
      <c r="B2535" s="102" t="s">
        <v>554</v>
      </c>
      <c r="C2535" s="138">
        <v>1176208</v>
      </c>
      <c r="D2535" s="138">
        <v>0</v>
      </c>
    </row>
    <row r="2536" spans="2:4">
      <c r="B2536" s="104" t="s">
        <v>905</v>
      </c>
      <c r="C2536" s="138">
        <v>1176208</v>
      </c>
      <c r="D2536" s="138">
        <v>0</v>
      </c>
    </row>
    <row r="2537" spans="2:4">
      <c r="B2537" s="102" t="s">
        <v>555</v>
      </c>
      <c r="C2537" s="138">
        <v>395979</v>
      </c>
      <c r="D2537" s="138">
        <v>0</v>
      </c>
    </row>
    <row r="2538" spans="2:4">
      <c r="B2538" s="104" t="s">
        <v>906</v>
      </c>
      <c r="C2538" s="138">
        <v>395979</v>
      </c>
      <c r="D2538" s="138">
        <v>0</v>
      </c>
    </row>
    <row r="2539" spans="2:4">
      <c r="B2539" s="102" t="s">
        <v>556</v>
      </c>
      <c r="C2539" s="138">
        <v>366625</v>
      </c>
      <c r="D2539" s="138">
        <v>0</v>
      </c>
    </row>
    <row r="2540" spans="2:4">
      <c r="B2540" s="104" t="s">
        <v>907</v>
      </c>
      <c r="C2540" s="138">
        <v>366625</v>
      </c>
      <c r="D2540" s="138">
        <v>0</v>
      </c>
    </row>
    <row r="2541" spans="2:4">
      <c r="B2541" s="102" t="s">
        <v>557</v>
      </c>
      <c r="C2541" s="138">
        <v>1069096</v>
      </c>
      <c r="D2541" s="138">
        <v>0</v>
      </c>
    </row>
    <row r="2542" spans="2:4">
      <c r="B2542" s="104" t="s">
        <v>908</v>
      </c>
      <c r="C2542" s="138">
        <v>1069096</v>
      </c>
      <c r="D2542" s="138">
        <v>0</v>
      </c>
    </row>
    <row r="2543" spans="2:4">
      <c r="B2543" s="102" t="s">
        <v>558</v>
      </c>
      <c r="C2543" s="138">
        <v>395979</v>
      </c>
      <c r="D2543" s="138">
        <v>0</v>
      </c>
    </row>
    <row r="2544" spans="2:4">
      <c r="B2544" s="104" t="s">
        <v>909</v>
      </c>
      <c r="C2544" s="138">
        <v>395979</v>
      </c>
      <c r="D2544" s="138">
        <v>0</v>
      </c>
    </row>
    <row r="2545" spans="2:4">
      <c r="B2545" s="102" t="s">
        <v>559</v>
      </c>
      <c r="C2545" s="138">
        <v>2706487</v>
      </c>
      <c r="D2545" s="138">
        <v>0</v>
      </c>
    </row>
    <row r="2546" spans="2:4">
      <c r="B2546" s="104" t="s">
        <v>910</v>
      </c>
      <c r="C2546" s="138">
        <v>2706487</v>
      </c>
      <c r="D2546" s="138">
        <v>0</v>
      </c>
    </row>
    <row r="2547" spans="2:4">
      <c r="B2547" s="102" t="s">
        <v>560</v>
      </c>
      <c r="C2547" s="138">
        <v>5396255</v>
      </c>
      <c r="D2547" s="138">
        <v>0</v>
      </c>
    </row>
    <row r="2548" spans="2:4">
      <c r="B2548" s="104" t="s">
        <v>911</v>
      </c>
      <c r="C2548" s="138">
        <v>5396255</v>
      </c>
      <c r="D2548" s="138">
        <v>0</v>
      </c>
    </row>
    <row r="2549" spans="2:4">
      <c r="B2549" s="102" t="s">
        <v>561</v>
      </c>
      <c r="C2549" s="138">
        <v>359703</v>
      </c>
      <c r="D2549" s="138">
        <v>0</v>
      </c>
    </row>
    <row r="2550" spans="2:4">
      <c r="B2550" s="104" t="s">
        <v>912</v>
      </c>
      <c r="C2550" s="138">
        <v>359703</v>
      </c>
      <c r="D2550" s="138">
        <v>0</v>
      </c>
    </row>
    <row r="2551" spans="2:4">
      <c r="B2551" s="102" t="s">
        <v>562</v>
      </c>
      <c r="C2551" s="138">
        <v>10286248</v>
      </c>
      <c r="D2551" s="138">
        <v>0</v>
      </c>
    </row>
    <row r="2552" spans="2:4">
      <c r="B2552" s="104" t="s">
        <v>913</v>
      </c>
      <c r="C2552" s="138">
        <v>10286248</v>
      </c>
      <c r="D2552" s="138">
        <v>0</v>
      </c>
    </row>
    <row r="2553" spans="2:4">
      <c r="B2553" s="102" t="s">
        <v>2314</v>
      </c>
      <c r="C2553" s="138">
        <v>6731551</v>
      </c>
      <c r="D2553" s="138">
        <v>1558695.07</v>
      </c>
    </row>
    <row r="2554" spans="2:4">
      <c r="B2554" s="104" t="s">
        <v>2315</v>
      </c>
      <c r="C2554" s="138">
        <v>6731551</v>
      </c>
      <c r="D2554" s="138">
        <v>1558695.07</v>
      </c>
    </row>
    <row r="2555" spans="2:4">
      <c r="B2555" s="102" t="s">
        <v>2316</v>
      </c>
      <c r="C2555" s="138">
        <v>6731551</v>
      </c>
      <c r="D2555" s="138">
        <v>1558695.07</v>
      </c>
    </row>
    <row r="2556" spans="2:4">
      <c r="B2556" s="104" t="s">
        <v>2317</v>
      </c>
      <c r="C2556" s="138">
        <v>6731551</v>
      </c>
      <c r="D2556" s="138">
        <v>1558695.07</v>
      </c>
    </row>
    <row r="2557" spans="2:4">
      <c r="B2557" s="102" t="s">
        <v>2318</v>
      </c>
      <c r="C2557" s="138">
        <v>12486882</v>
      </c>
      <c r="D2557" s="138">
        <v>2704204.05</v>
      </c>
    </row>
    <row r="2558" spans="2:4">
      <c r="B2558" s="104" t="s">
        <v>2319</v>
      </c>
      <c r="C2558" s="138">
        <v>12486882</v>
      </c>
      <c r="D2558" s="138">
        <v>2704204.05</v>
      </c>
    </row>
    <row r="2559" spans="2:4">
      <c r="B2559" s="102" t="s">
        <v>563</v>
      </c>
      <c r="C2559" s="138">
        <v>14693812</v>
      </c>
      <c r="D2559" s="138">
        <v>0</v>
      </c>
    </row>
    <row r="2560" spans="2:4">
      <c r="B2560" s="104" t="s">
        <v>914</v>
      </c>
      <c r="C2560" s="138">
        <v>14693812</v>
      </c>
      <c r="D2560" s="138">
        <v>0</v>
      </c>
    </row>
    <row r="2561" spans="2:4">
      <c r="B2561" s="102" t="s">
        <v>564</v>
      </c>
      <c r="C2561" s="138">
        <v>1239531</v>
      </c>
      <c r="D2561" s="138">
        <v>0</v>
      </c>
    </row>
    <row r="2562" spans="2:4">
      <c r="B2562" s="104" t="s">
        <v>915</v>
      </c>
      <c r="C2562" s="138">
        <v>1239531</v>
      </c>
      <c r="D2562" s="138">
        <v>0</v>
      </c>
    </row>
    <row r="2563" spans="2:4">
      <c r="B2563" s="102" t="s">
        <v>3032</v>
      </c>
      <c r="C2563" s="138">
        <v>83390754</v>
      </c>
      <c r="D2563" s="138">
        <v>0</v>
      </c>
    </row>
    <row r="2564" spans="2:4">
      <c r="B2564" s="104" t="s">
        <v>3033</v>
      </c>
      <c r="C2564" s="138">
        <v>83390754</v>
      </c>
      <c r="D2564" s="138">
        <v>0</v>
      </c>
    </row>
    <row r="2565" spans="2:4">
      <c r="B2565" s="102" t="s">
        <v>2698</v>
      </c>
      <c r="C2565" s="138">
        <v>56208476</v>
      </c>
      <c r="D2565" s="138">
        <v>0</v>
      </c>
    </row>
    <row r="2566" spans="2:4">
      <c r="B2566" s="104" t="s">
        <v>2699</v>
      </c>
      <c r="C2566" s="138">
        <v>56208476</v>
      </c>
      <c r="D2566" s="138">
        <v>0</v>
      </c>
    </row>
    <row r="2567" spans="2:4">
      <c r="B2567" s="102" t="s">
        <v>2320</v>
      </c>
      <c r="C2567" s="138">
        <v>11208701</v>
      </c>
      <c r="D2567" s="138">
        <v>0</v>
      </c>
    </row>
    <row r="2568" spans="2:4">
      <c r="B2568" s="104" t="s">
        <v>2321</v>
      </c>
      <c r="C2568" s="138">
        <v>11208701</v>
      </c>
      <c r="D2568" s="138">
        <v>0</v>
      </c>
    </row>
    <row r="2569" spans="2:4">
      <c r="B2569" s="102" t="s">
        <v>3311</v>
      </c>
      <c r="C2569" s="138">
        <v>11548427</v>
      </c>
      <c r="D2569" s="138">
        <v>4367357.8899999997</v>
      </c>
    </row>
    <row r="2570" spans="2:4">
      <c r="B2570" s="104" t="s">
        <v>3312</v>
      </c>
      <c r="C2570" s="138">
        <v>11548427</v>
      </c>
      <c r="D2570" s="138">
        <v>4367357.8899999997</v>
      </c>
    </row>
    <row r="2571" spans="2:4">
      <c r="B2571" s="102" t="s">
        <v>2322</v>
      </c>
      <c r="C2571" s="138">
        <v>4768626</v>
      </c>
      <c r="D2571" s="138">
        <v>0</v>
      </c>
    </row>
    <row r="2572" spans="2:4">
      <c r="B2572" s="104" t="s">
        <v>2323</v>
      </c>
      <c r="C2572" s="138">
        <v>4768626</v>
      </c>
      <c r="D2572" s="138">
        <v>0</v>
      </c>
    </row>
    <row r="2573" spans="2:4">
      <c r="B2573" s="102" t="s">
        <v>3313</v>
      </c>
      <c r="C2573" s="138">
        <v>3589097</v>
      </c>
      <c r="D2573" s="138">
        <v>0</v>
      </c>
    </row>
    <row r="2574" spans="2:4">
      <c r="B2574" s="104" t="s">
        <v>3314</v>
      </c>
      <c r="C2574" s="138">
        <v>3589097</v>
      </c>
      <c r="D2574" s="138">
        <v>0</v>
      </c>
    </row>
    <row r="2575" spans="2:4">
      <c r="B2575" s="102" t="s">
        <v>2324</v>
      </c>
      <c r="C2575" s="138">
        <v>11208701</v>
      </c>
      <c r="D2575" s="138">
        <v>0</v>
      </c>
    </row>
    <row r="2576" spans="2:4">
      <c r="B2576" s="104" t="s">
        <v>2325</v>
      </c>
      <c r="C2576" s="138">
        <v>11208701</v>
      </c>
      <c r="D2576" s="138">
        <v>0</v>
      </c>
    </row>
    <row r="2577" spans="2:4">
      <c r="B2577" s="102" t="s">
        <v>2326</v>
      </c>
      <c r="C2577" s="138">
        <v>6731551</v>
      </c>
      <c r="D2577" s="138">
        <v>0</v>
      </c>
    </row>
    <row r="2578" spans="2:4">
      <c r="B2578" s="104" t="s">
        <v>2327</v>
      </c>
      <c r="C2578" s="138">
        <v>6731551</v>
      </c>
      <c r="D2578" s="138">
        <v>0</v>
      </c>
    </row>
    <row r="2579" spans="2:4">
      <c r="B2579" s="102" t="s">
        <v>2328</v>
      </c>
      <c r="C2579" s="138">
        <v>6731551</v>
      </c>
      <c r="D2579" s="138">
        <v>0</v>
      </c>
    </row>
    <row r="2580" spans="2:4">
      <c r="B2580" s="104" t="s">
        <v>2329</v>
      </c>
      <c r="C2580" s="138">
        <v>6731551</v>
      </c>
      <c r="D2580" s="138">
        <v>0</v>
      </c>
    </row>
    <row r="2581" spans="2:4">
      <c r="B2581" s="102" t="s">
        <v>2330</v>
      </c>
      <c r="C2581" s="138">
        <v>4768626</v>
      </c>
      <c r="D2581" s="138">
        <v>0</v>
      </c>
    </row>
    <row r="2582" spans="2:4">
      <c r="B2582" s="104" t="s">
        <v>2331</v>
      </c>
      <c r="C2582" s="138">
        <v>4768626</v>
      </c>
      <c r="D2582" s="138">
        <v>0</v>
      </c>
    </row>
    <row r="2583" spans="2:4">
      <c r="B2583" s="102" t="s">
        <v>2911</v>
      </c>
      <c r="C2583" s="138">
        <v>11208701</v>
      </c>
      <c r="D2583" s="138">
        <v>0</v>
      </c>
    </row>
    <row r="2584" spans="2:4">
      <c r="B2584" s="104" t="s">
        <v>2332</v>
      </c>
      <c r="C2584" s="138">
        <v>11208701</v>
      </c>
      <c r="D2584" s="138">
        <v>0</v>
      </c>
    </row>
    <row r="2585" spans="2:4">
      <c r="B2585" s="102" t="s">
        <v>565</v>
      </c>
      <c r="C2585" s="138">
        <v>2080099</v>
      </c>
      <c r="D2585" s="138">
        <v>0</v>
      </c>
    </row>
    <row r="2586" spans="2:4">
      <c r="B2586" s="104" t="s">
        <v>916</v>
      </c>
      <c r="C2586" s="138">
        <v>2080099</v>
      </c>
      <c r="D2586" s="138">
        <v>0</v>
      </c>
    </row>
    <row r="2587" spans="2:4">
      <c r="B2587" s="102" t="s">
        <v>1068</v>
      </c>
      <c r="C2587" s="138">
        <v>6223248</v>
      </c>
      <c r="D2587" s="138">
        <v>0</v>
      </c>
    </row>
    <row r="2588" spans="2:4">
      <c r="B2588" s="104" t="s">
        <v>1069</v>
      </c>
      <c r="C2588" s="138">
        <v>6223248</v>
      </c>
      <c r="D2588" s="138">
        <v>0</v>
      </c>
    </row>
    <row r="2589" spans="2:4">
      <c r="B2589" s="102" t="s">
        <v>2912</v>
      </c>
      <c r="C2589" s="138">
        <v>11208701</v>
      </c>
      <c r="D2589" s="138">
        <v>0</v>
      </c>
    </row>
    <row r="2590" spans="2:4">
      <c r="B2590" s="104" t="s">
        <v>2333</v>
      </c>
      <c r="C2590" s="138">
        <v>11208701</v>
      </c>
      <c r="D2590" s="138">
        <v>0</v>
      </c>
    </row>
    <row r="2591" spans="2:4">
      <c r="B2591" s="102" t="s">
        <v>2334</v>
      </c>
      <c r="C2591" s="138">
        <v>6731551</v>
      </c>
      <c r="D2591" s="138">
        <v>0</v>
      </c>
    </row>
    <row r="2592" spans="2:4">
      <c r="B2592" s="104" t="s">
        <v>2335</v>
      </c>
      <c r="C2592" s="138">
        <v>6731551</v>
      </c>
      <c r="D2592" s="138">
        <v>0</v>
      </c>
    </row>
    <row r="2593" spans="2:4">
      <c r="B2593" s="102" t="s">
        <v>2336</v>
      </c>
      <c r="C2593" s="138">
        <v>11208701</v>
      </c>
      <c r="D2593" s="138">
        <v>0</v>
      </c>
    </row>
    <row r="2594" spans="2:4">
      <c r="B2594" s="104" t="s">
        <v>2337</v>
      </c>
      <c r="C2594" s="138">
        <v>11208701</v>
      </c>
      <c r="D2594" s="138">
        <v>0</v>
      </c>
    </row>
    <row r="2595" spans="2:4">
      <c r="B2595" s="102" t="s">
        <v>2338</v>
      </c>
      <c r="C2595" s="138">
        <v>4768626</v>
      </c>
      <c r="D2595" s="138">
        <v>0</v>
      </c>
    </row>
    <row r="2596" spans="2:4">
      <c r="B2596" s="104" t="s">
        <v>2339</v>
      </c>
      <c r="C2596" s="138">
        <v>4768626</v>
      </c>
      <c r="D2596" s="138">
        <v>0</v>
      </c>
    </row>
    <row r="2597" spans="2:4">
      <c r="B2597" s="102" t="s">
        <v>2340</v>
      </c>
      <c r="C2597" s="138">
        <v>6731551</v>
      </c>
      <c r="D2597" s="138">
        <v>0</v>
      </c>
    </row>
    <row r="2598" spans="2:4">
      <c r="B2598" s="104" t="s">
        <v>2341</v>
      </c>
      <c r="C2598" s="138">
        <v>6731551</v>
      </c>
      <c r="D2598" s="138">
        <v>0</v>
      </c>
    </row>
    <row r="2599" spans="2:4">
      <c r="B2599" s="102" t="s">
        <v>2342</v>
      </c>
      <c r="C2599" s="138">
        <v>6731551</v>
      </c>
      <c r="D2599" s="138">
        <v>0</v>
      </c>
    </row>
    <row r="2600" spans="2:4">
      <c r="B2600" s="104" t="s">
        <v>2343</v>
      </c>
      <c r="C2600" s="138">
        <v>6731551</v>
      </c>
      <c r="D2600" s="138">
        <v>0</v>
      </c>
    </row>
    <row r="2601" spans="2:4">
      <c r="B2601" s="102" t="s">
        <v>3315</v>
      </c>
      <c r="C2601" s="138">
        <v>26373497</v>
      </c>
      <c r="D2601" s="138">
        <v>7355215</v>
      </c>
    </row>
    <row r="2602" spans="2:4">
      <c r="B2602" s="104" t="s">
        <v>3310</v>
      </c>
      <c r="C2602" s="138">
        <v>26373497</v>
      </c>
      <c r="D2602" s="138">
        <v>7355215</v>
      </c>
    </row>
    <row r="2603" spans="2:4">
      <c r="B2603" s="102" t="s">
        <v>1113</v>
      </c>
      <c r="C2603" s="138">
        <v>109550415</v>
      </c>
      <c r="D2603" s="138">
        <v>20000000</v>
      </c>
    </row>
    <row r="2604" spans="2:4">
      <c r="B2604" s="104" t="s">
        <v>1114</v>
      </c>
      <c r="C2604" s="138">
        <v>109550415</v>
      </c>
      <c r="D2604" s="138">
        <v>20000000</v>
      </c>
    </row>
    <row r="2605" spans="2:4">
      <c r="B2605" s="102" t="s">
        <v>566</v>
      </c>
      <c r="C2605" s="138">
        <v>813873</v>
      </c>
      <c r="D2605" s="138">
        <v>0</v>
      </c>
    </row>
    <row r="2606" spans="2:4">
      <c r="B2606" s="104" t="s">
        <v>917</v>
      </c>
      <c r="C2606" s="138">
        <v>813873</v>
      </c>
      <c r="D2606" s="138">
        <v>0</v>
      </c>
    </row>
    <row r="2607" spans="2:4">
      <c r="B2607" s="102" t="s">
        <v>567</v>
      </c>
      <c r="C2607" s="138">
        <v>472277</v>
      </c>
      <c r="D2607" s="138">
        <v>0</v>
      </c>
    </row>
    <row r="2608" spans="2:4">
      <c r="B2608" s="104" t="s">
        <v>918</v>
      </c>
      <c r="C2608" s="138">
        <v>472277</v>
      </c>
      <c r="D2608" s="138">
        <v>0</v>
      </c>
    </row>
    <row r="2609" spans="2:4">
      <c r="B2609" s="102" t="s">
        <v>568</v>
      </c>
      <c r="C2609" s="138">
        <v>2605992</v>
      </c>
      <c r="D2609" s="138">
        <v>0</v>
      </c>
    </row>
    <row r="2610" spans="2:4">
      <c r="B2610" s="104" t="s">
        <v>919</v>
      </c>
      <c r="C2610" s="138">
        <v>2605992</v>
      </c>
      <c r="D2610" s="138">
        <v>0</v>
      </c>
    </row>
    <row r="2611" spans="2:4">
      <c r="B2611" s="102" t="s">
        <v>3316</v>
      </c>
      <c r="C2611" s="138">
        <v>3616546</v>
      </c>
      <c r="D2611" s="138">
        <v>0</v>
      </c>
    </row>
    <row r="2612" spans="2:4">
      <c r="B2612" s="104" t="s">
        <v>3310</v>
      </c>
      <c r="C2612" s="138">
        <v>3616546</v>
      </c>
      <c r="D2612" s="138">
        <v>0</v>
      </c>
    </row>
    <row r="2613" spans="2:4">
      <c r="B2613" s="103" t="s">
        <v>569</v>
      </c>
      <c r="C2613" s="138">
        <v>1032177202</v>
      </c>
      <c r="D2613" s="138">
        <v>35796755.420000002</v>
      </c>
    </row>
    <row r="2614" spans="2:4">
      <c r="B2614" s="101" t="s">
        <v>281</v>
      </c>
      <c r="C2614" s="139">
        <v>1032177202</v>
      </c>
      <c r="D2614" s="139">
        <v>35796755.420000002</v>
      </c>
    </row>
    <row r="2615" spans="2:4">
      <c r="B2615" s="102" t="s">
        <v>1379</v>
      </c>
      <c r="C2615" s="138">
        <v>4561511</v>
      </c>
      <c r="D2615" s="138">
        <v>0</v>
      </c>
    </row>
    <row r="2616" spans="2:4">
      <c r="B2616" s="104" t="s">
        <v>1380</v>
      </c>
      <c r="C2616" s="138">
        <v>4561511</v>
      </c>
      <c r="D2616" s="138">
        <v>0</v>
      </c>
    </row>
    <row r="2617" spans="2:4">
      <c r="B2617" s="102" t="s">
        <v>1381</v>
      </c>
      <c r="C2617" s="138">
        <v>10954371</v>
      </c>
      <c r="D2617" s="138">
        <v>0</v>
      </c>
    </row>
    <row r="2618" spans="2:4">
      <c r="B2618" s="104" t="s">
        <v>1382</v>
      </c>
      <c r="C2618" s="138">
        <v>10954371</v>
      </c>
      <c r="D2618" s="138">
        <v>0</v>
      </c>
    </row>
    <row r="2619" spans="2:4">
      <c r="B2619" s="102" t="s">
        <v>1383</v>
      </c>
      <c r="C2619" s="138">
        <v>4561511</v>
      </c>
      <c r="D2619" s="138">
        <v>0</v>
      </c>
    </row>
    <row r="2620" spans="2:4">
      <c r="B2620" s="104" t="s">
        <v>1384</v>
      </c>
      <c r="C2620" s="138">
        <v>4561511</v>
      </c>
      <c r="D2620" s="138">
        <v>0</v>
      </c>
    </row>
    <row r="2621" spans="2:4">
      <c r="B2621" s="102" t="s">
        <v>1385</v>
      </c>
      <c r="C2621" s="138">
        <v>6510045</v>
      </c>
      <c r="D2621" s="138">
        <v>0</v>
      </c>
    </row>
    <row r="2622" spans="2:4">
      <c r="B2622" s="104" t="s">
        <v>1386</v>
      </c>
      <c r="C2622" s="138">
        <v>6510045</v>
      </c>
      <c r="D2622" s="138">
        <v>0</v>
      </c>
    </row>
    <row r="2623" spans="2:4">
      <c r="B2623" s="102" t="s">
        <v>1387</v>
      </c>
      <c r="C2623" s="138">
        <v>12223182</v>
      </c>
      <c r="D2623" s="138">
        <v>0</v>
      </c>
    </row>
    <row r="2624" spans="2:4">
      <c r="B2624" s="104" t="s">
        <v>1388</v>
      </c>
      <c r="C2624" s="138">
        <v>12223182</v>
      </c>
      <c r="D2624" s="138">
        <v>0</v>
      </c>
    </row>
    <row r="2625" spans="2:4">
      <c r="B2625" s="102" t="s">
        <v>1389</v>
      </c>
      <c r="C2625" s="138">
        <v>4561511</v>
      </c>
      <c r="D2625" s="138">
        <v>0</v>
      </c>
    </row>
    <row r="2626" spans="2:4">
      <c r="B2626" s="104" t="s">
        <v>1390</v>
      </c>
      <c r="C2626" s="138">
        <v>4561511</v>
      </c>
      <c r="D2626" s="138">
        <v>0</v>
      </c>
    </row>
    <row r="2627" spans="2:4">
      <c r="B2627" s="102" t="s">
        <v>1391</v>
      </c>
      <c r="C2627" s="138">
        <v>6510045</v>
      </c>
      <c r="D2627" s="138">
        <v>0</v>
      </c>
    </row>
    <row r="2628" spans="2:4">
      <c r="B2628" s="104" t="s">
        <v>1392</v>
      </c>
      <c r="C2628" s="138">
        <v>6510045</v>
      </c>
      <c r="D2628" s="138">
        <v>0</v>
      </c>
    </row>
    <row r="2629" spans="2:4">
      <c r="B2629" s="102" t="s">
        <v>1046</v>
      </c>
      <c r="C2629" s="138">
        <v>17110090</v>
      </c>
      <c r="D2629" s="138">
        <v>0</v>
      </c>
    </row>
    <row r="2630" spans="2:4">
      <c r="B2630" s="104" t="s">
        <v>1047</v>
      </c>
      <c r="C2630" s="138">
        <v>17110090</v>
      </c>
      <c r="D2630" s="138">
        <v>0</v>
      </c>
    </row>
    <row r="2631" spans="2:4">
      <c r="B2631" s="102" t="s">
        <v>570</v>
      </c>
      <c r="C2631" s="138">
        <v>27732712</v>
      </c>
      <c r="D2631" s="138">
        <v>0</v>
      </c>
    </row>
    <row r="2632" spans="2:4">
      <c r="B2632" s="104" t="s">
        <v>920</v>
      </c>
      <c r="C2632" s="138">
        <v>27732712</v>
      </c>
      <c r="D2632" s="138">
        <v>0</v>
      </c>
    </row>
    <row r="2633" spans="2:4">
      <c r="B2633" s="102" t="s">
        <v>571</v>
      </c>
      <c r="C2633" s="138">
        <v>4945292</v>
      </c>
      <c r="D2633" s="138">
        <v>0</v>
      </c>
    </row>
    <row r="2634" spans="2:4">
      <c r="B2634" s="104" t="s">
        <v>921</v>
      </c>
      <c r="C2634" s="138">
        <v>4945292</v>
      </c>
      <c r="D2634" s="138">
        <v>0</v>
      </c>
    </row>
    <row r="2635" spans="2:4">
      <c r="B2635" s="102" t="s">
        <v>2913</v>
      </c>
      <c r="C2635" s="138">
        <v>1764860</v>
      </c>
      <c r="D2635" s="138">
        <v>0</v>
      </c>
    </row>
    <row r="2636" spans="2:4">
      <c r="B2636" s="104" t="s">
        <v>922</v>
      </c>
      <c r="C2636" s="138">
        <v>1764860</v>
      </c>
      <c r="D2636" s="138">
        <v>0</v>
      </c>
    </row>
    <row r="2637" spans="2:4">
      <c r="B2637" s="102" t="s">
        <v>3034</v>
      </c>
      <c r="C2637" s="138">
        <v>19151206</v>
      </c>
      <c r="D2637" s="138">
        <v>0</v>
      </c>
    </row>
    <row r="2638" spans="2:4">
      <c r="B2638" s="104" t="s">
        <v>3035</v>
      </c>
      <c r="C2638" s="138">
        <v>19151206</v>
      </c>
      <c r="D2638" s="138">
        <v>0</v>
      </c>
    </row>
    <row r="2639" spans="2:4">
      <c r="B2639" s="102" t="s">
        <v>572</v>
      </c>
      <c r="C2639" s="138">
        <v>5742217</v>
      </c>
      <c r="D2639" s="138">
        <v>0</v>
      </c>
    </row>
    <row r="2640" spans="2:4">
      <c r="B2640" s="104" t="s">
        <v>923</v>
      </c>
      <c r="C2640" s="138">
        <v>5742217</v>
      </c>
      <c r="D2640" s="138">
        <v>0</v>
      </c>
    </row>
    <row r="2641" spans="2:4">
      <c r="B2641" s="102" t="s">
        <v>3317</v>
      </c>
      <c r="C2641" s="138">
        <v>1999367</v>
      </c>
      <c r="D2641" s="138">
        <v>0</v>
      </c>
    </row>
    <row r="2642" spans="2:4">
      <c r="B2642" s="104" t="s">
        <v>3318</v>
      </c>
      <c r="C2642" s="138">
        <v>1999367</v>
      </c>
      <c r="D2642" s="138">
        <v>0</v>
      </c>
    </row>
    <row r="2643" spans="2:4">
      <c r="B2643" s="102" t="s">
        <v>573</v>
      </c>
      <c r="C2643" s="138">
        <v>2724072</v>
      </c>
      <c r="D2643" s="138">
        <v>0</v>
      </c>
    </row>
    <row r="2644" spans="2:4">
      <c r="B2644" s="104" t="s">
        <v>924</v>
      </c>
      <c r="C2644" s="138">
        <v>2724072</v>
      </c>
      <c r="D2644" s="138">
        <v>0</v>
      </c>
    </row>
    <row r="2645" spans="2:4">
      <c r="B2645" s="102" t="s">
        <v>3319</v>
      </c>
      <c r="C2645" s="138">
        <v>4562691</v>
      </c>
      <c r="D2645" s="138">
        <v>0</v>
      </c>
    </row>
    <row r="2646" spans="2:4">
      <c r="B2646" s="104" t="s">
        <v>3320</v>
      </c>
      <c r="C2646" s="138">
        <v>4562691</v>
      </c>
      <c r="D2646" s="138">
        <v>0</v>
      </c>
    </row>
    <row r="2647" spans="2:4">
      <c r="B2647" s="102" t="s">
        <v>3321</v>
      </c>
      <c r="C2647" s="138">
        <v>15225234</v>
      </c>
      <c r="D2647" s="138">
        <v>0</v>
      </c>
    </row>
    <row r="2648" spans="2:4">
      <c r="B2648" s="104" t="s">
        <v>3322</v>
      </c>
      <c r="C2648" s="138">
        <v>15225234</v>
      </c>
      <c r="D2648" s="138">
        <v>0</v>
      </c>
    </row>
    <row r="2649" spans="2:4">
      <c r="B2649" s="102" t="s">
        <v>3323</v>
      </c>
      <c r="C2649" s="138">
        <v>7694092</v>
      </c>
      <c r="D2649" s="138">
        <v>0</v>
      </c>
    </row>
    <row r="2650" spans="2:4">
      <c r="B2650" s="104" t="s">
        <v>3324</v>
      </c>
      <c r="C2650" s="138">
        <v>7694092</v>
      </c>
      <c r="D2650" s="138">
        <v>0</v>
      </c>
    </row>
    <row r="2651" spans="2:4">
      <c r="B2651" s="102" t="s">
        <v>574</v>
      </c>
      <c r="C2651" s="138">
        <v>51505022</v>
      </c>
      <c r="D2651" s="138">
        <v>14799488.25</v>
      </c>
    </row>
    <row r="2652" spans="2:4">
      <c r="B2652" s="104" t="s">
        <v>925</v>
      </c>
      <c r="C2652" s="138">
        <v>51505022</v>
      </c>
      <c r="D2652" s="138">
        <v>14799488.25</v>
      </c>
    </row>
    <row r="2653" spans="2:4">
      <c r="B2653" s="102" t="s">
        <v>575</v>
      </c>
      <c r="C2653" s="138">
        <v>34929333</v>
      </c>
      <c r="D2653" s="138">
        <v>0</v>
      </c>
    </row>
    <row r="2654" spans="2:4">
      <c r="B2654" s="104" t="s">
        <v>926</v>
      </c>
      <c r="C2654" s="138">
        <v>34929333</v>
      </c>
      <c r="D2654" s="138">
        <v>0</v>
      </c>
    </row>
    <row r="2655" spans="2:4">
      <c r="B2655" s="102" t="s">
        <v>3036</v>
      </c>
      <c r="C2655" s="138">
        <v>87879417</v>
      </c>
      <c r="D2655" s="138">
        <v>0</v>
      </c>
    </row>
    <row r="2656" spans="2:4">
      <c r="B2656" s="104" t="s">
        <v>3037</v>
      </c>
      <c r="C2656" s="138">
        <v>87879417</v>
      </c>
      <c r="D2656" s="138">
        <v>0</v>
      </c>
    </row>
    <row r="2657" spans="2:4">
      <c r="B2657" s="102" t="s">
        <v>3069</v>
      </c>
      <c r="C2657" s="138">
        <v>18159739</v>
      </c>
      <c r="D2657" s="138">
        <v>0</v>
      </c>
    </row>
    <row r="2658" spans="2:4">
      <c r="B2658" s="104" t="s">
        <v>3070</v>
      </c>
      <c r="C2658" s="138">
        <v>18159739</v>
      </c>
      <c r="D2658" s="138">
        <v>0</v>
      </c>
    </row>
    <row r="2659" spans="2:4">
      <c r="B2659" s="102" t="s">
        <v>3038</v>
      </c>
      <c r="C2659" s="138">
        <v>18141523</v>
      </c>
      <c r="D2659" s="138">
        <v>0</v>
      </c>
    </row>
    <row r="2660" spans="2:4">
      <c r="B2660" s="104" t="s">
        <v>3039</v>
      </c>
      <c r="C2660" s="138">
        <v>18141523</v>
      </c>
      <c r="D2660" s="138">
        <v>0</v>
      </c>
    </row>
    <row r="2661" spans="2:4">
      <c r="B2661" s="102" t="s">
        <v>3325</v>
      </c>
      <c r="C2661" s="138">
        <v>7564426</v>
      </c>
      <c r="D2661" s="138">
        <v>0</v>
      </c>
    </row>
    <row r="2662" spans="2:4">
      <c r="B2662" s="104" t="s">
        <v>3326</v>
      </c>
      <c r="C2662" s="138">
        <v>7564426</v>
      </c>
      <c r="D2662" s="138">
        <v>0</v>
      </c>
    </row>
    <row r="2663" spans="2:4">
      <c r="B2663" s="102" t="s">
        <v>2700</v>
      </c>
      <c r="C2663" s="138">
        <v>18611549</v>
      </c>
      <c r="D2663" s="138">
        <v>0</v>
      </c>
    </row>
    <row r="2664" spans="2:4">
      <c r="B2664" s="104" t="s">
        <v>2701</v>
      </c>
      <c r="C2664" s="138">
        <v>18611549</v>
      </c>
      <c r="D2664" s="138">
        <v>0</v>
      </c>
    </row>
    <row r="2665" spans="2:4">
      <c r="B2665" s="102" t="s">
        <v>2702</v>
      </c>
      <c r="C2665" s="138">
        <v>37326861</v>
      </c>
      <c r="D2665" s="138">
        <v>10000000</v>
      </c>
    </row>
    <row r="2666" spans="2:4">
      <c r="B2666" s="104" t="s">
        <v>2703</v>
      </c>
      <c r="C2666" s="138">
        <v>37326861</v>
      </c>
      <c r="D2666" s="138">
        <v>10000000</v>
      </c>
    </row>
    <row r="2667" spans="2:4">
      <c r="B2667" s="102" t="s">
        <v>2704</v>
      </c>
      <c r="C2667" s="138">
        <v>44273355</v>
      </c>
      <c r="D2667" s="138">
        <v>8000000</v>
      </c>
    </row>
    <row r="2668" spans="2:4">
      <c r="B2668" s="104" t="s">
        <v>2705</v>
      </c>
      <c r="C2668" s="138">
        <v>40250191</v>
      </c>
      <c r="D2668" s="138">
        <v>8000000</v>
      </c>
    </row>
    <row r="2669" spans="2:4">
      <c r="B2669" s="104" t="s">
        <v>3040</v>
      </c>
      <c r="C2669" s="138">
        <v>4023164</v>
      </c>
      <c r="D2669" s="138">
        <v>0</v>
      </c>
    </row>
    <row r="2670" spans="2:4">
      <c r="B2670" s="102" t="s">
        <v>3041</v>
      </c>
      <c r="C2670" s="138">
        <v>2390995</v>
      </c>
      <c r="D2670" s="138">
        <v>0</v>
      </c>
    </row>
    <row r="2671" spans="2:4">
      <c r="B2671" s="104" t="s">
        <v>3042</v>
      </c>
      <c r="C2671" s="138">
        <v>2390995</v>
      </c>
      <c r="D2671" s="138">
        <v>0</v>
      </c>
    </row>
    <row r="2672" spans="2:4">
      <c r="B2672" s="102" t="s">
        <v>2344</v>
      </c>
      <c r="C2672" s="138">
        <v>6683666</v>
      </c>
      <c r="D2672" s="138">
        <v>0</v>
      </c>
    </row>
    <row r="2673" spans="2:4">
      <c r="B2673" s="104" t="s">
        <v>2345</v>
      </c>
      <c r="C2673" s="138">
        <v>6683666</v>
      </c>
      <c r="D2673" s="138">
        <v>0</v>
      </c>
    </row>
    <row r="2674" spans="2:4">
      <c r="B2674" s="102" t="s">
        <v>2914</v>
      </c>
      <c r="C2674" s="138">
        <v>4735132</v>
      </c>
      <c r="D2674" s="138">
        <v>0</v>
      </c>
    </row>
    <row r="2675" spans="2:4">
      <c r="B2675" s="104" t="s">
        <v>2346</v>
      </c>
      <c r="C2675" s="138">
        <v>4735132</v>
      </c>
      <c r="D2675" s="138">
        <v>0</v>
      </c>
    </row>
    <row r="2676" spans="2:4">
      <c r="B2676" s="102" t="s">
        <v>576</v>
      </c>
      <c r="C2676" s="138">
        <v>14770199</v>
      </c>
      <c r="D2676" s="138">
        <v>0</v>
      </c>
    </row>
    <row r="2677" spans="2:4">
      <c r="B2677" s="104" t="s">
        <v>927</v>
      </c>
      <c r="C2677" s="138">
        <v>14770199</v>
      </c>
      <c r="D2677" s="138">
        <v>0</v>
      </c>
    </row>
    <row r="2678" spans="2:4">
      <c r="B2678" s="102" t="s">
        <v>3327</v>
      </c>
      <c r="C2678" s="138">
        <v>11127992</v>
      </c>
      <c r="D2678" s="138">
        <v>0</v>
      </c>
    </row>
    <row r="2679" spans="2:4">
      <c r="B2679" s="104" t="s">
        <v>2588</v>
      </c>
      <c r="C2679" s="138">
        <v>11127992</v>
      </c>
      <c r="D2679" s="138">
        <v>0</v>
      </c>
    </row>
    <row r="2680" spans="2:4">
      <c r="B2680" s="102" t="s">
        <v>3328</v>
      </c>
      <c r="C2680" s="138">
        <v>2789356</v>
      </c>
      <c r="D2680" s="138">
        <v>0</v>
      </c>
    </row>
    <row r="2681" spans="2:4">
      <c r="B2681" s="104" t="s">
        <v>3329</v>
      </c>
      <c r="C2681" s="138">
        <v>2789356</v>
      </c>
      <c r="D2681" s="138">
        <v>0</v>
      </c>
    </row>
    <row r="2682" spans="2:4">
      <c r="B2682" s="102" t="s">
        <v>2915</v>
      </c>
      <c r="C2682" s="138">
        <v>11127992</v>
      </c>
      <c r="D2682" s="138">
        <v>0</v>
      </c>
    </row>
    <row r="2683" spans="2:4">
      <c r="B2683" s="104" t="s">
        <v>2347</v>
      </c>
      <c r="C2683" s="138">
        <v>11127992</v>
      </c>
      <c r="D2683" s="138">
        <v>0</v>
      </c>
    </row>
    <row r="2684" spans="2:4">
      <c r="B2684" s="102" t="s">
        <v>2348</v>
      </c>
      <c r="C2684" s="138">
        <v>6683666</v>
      </c>
      <c r="D2684" s="138">
        <v>0</v>
      </c>
    </row>
    <row r="2685" spans="2:4">
      <c r="B2685" s="104" t="s">
        <v>2349</v>
      </c>
      <c r="C2685" s="138">
        <v>6683666</v>
      </c>
      <c r="D2685" s="138">
        <v>0</v>
      </c>
    </row>
    <row r="2686" spans="2:4">
      <c r="B2686" s="102" t="s">
        <v>2350</v>
      </c>
      <c r="C2686" s="138">
        <v>6683666</v>
      </c>
      <c r="D2686" s="138">
        <v>0</v>
      </c>
    </row>
    <row r="2687" spans="2:4">
      <c r="B2687" s="104" t="s">
        <v>2351</v>
      </c>
      <c r="C2687" s="138">
        <v>6683666</v>
      </c>
      <c r="D2687" s="138">
        <v>0</v>
      </c>
    </row>
    <row r="2688" spans="2:4">
      <c r="B2688" s="102" t="s">
        <v>3330</v>
      </c>
      <c r="C2688" s="138">
        <v>13760435</v>
      </c>
      <c r="D2688" s="138">
        <v>0</v>
      </c>
    </row>
    <row r="2689" spans="2:4">
      <c r="B2689" s="104" t="s">
        <v>3331</v>
      </c>
      <c r="C2689" s="138">
        <v>13760435</v>
      </c>
      <c r="D2689" s="138">
        <v>0</v>
      </c>
    </row>
    <row r="2690" spans="2:4">
      <c r="B2690" s="102" t="s">
        <v>2352</v>
      </c>
      <c r="C2690" s="138">
        <v>6683666</v>
      </c>
      <c r="D2690" s="138">
        <v>0</v>
      </c>
    </row>
    <row r="2691" spans="2:4">
      <c r="B2691" s="104" t="s">
        <v>2353</v>
      </c>
      <c r="C2691" s="138">
        <v>6683666</v>
      </c>
      <c r="D2691" s="138">
        <v>0</v>
      </c>
    </row>
    <row r="2692" spans="2:4">
      <c r="B2692" s="102" t="s">
        <v>3332</v>
      </c>
      <c r="C2692" s="138">
        <v>2049849</v>
      </c>
      <c r="D2692" s="138">
        <v>0</v>
      </c>
    </row>
    <row r="2693" spans="2:4">
      <c r="B2693" s="104" t="s">
        <v>3333</v>
      </c>
      <c r="C2693" s="138">
        <v>2049849</v>
      </c>
      <c r="D2693" s="138">
        <v>0</v>
      </c>
    </row>
    <row r="2694" spans="2:4">
      <c r="B2694" s="102" t="s">
        <v>3334</v>
      </c>
      <c r="C2694" s="138">
        <v>10106363</v>
      </c>
      <c r="D2694" s="138">
        <v>0</v>
      </c>
    </row>
    <row r="2695" spans="2:4">
      <c r="B2695" s="104" t="s">
        <v>3335</v>
      </c>
      <c r="C2695" s="138">
        <v>10106363</v>
      </c>
      <c r="D2695" s="138">
        <v>0</v>
      </c>
    </row>
    <row r="2696" spans="2:4">
      <c r="B2696" s="102" t="s">
        <v>2354</v>
      </c>
      <c r="C2696" s="138">
        <v>6683666</v>
      </c>
      <c r="D2696" s="138">
        <v>0</v>
      </c>
    </row>
    <row r="2697" spans="2:4">
      <c r="B2697" s="104" t="s">
        <v>2355</v>
      </c>
      <c r="C2697" s="138">
        <v>6683666</v>
      </c>
      <c r="D2697" s="138">
        <v>0</v>
      </c>
    </row>
    <row r="2698" spans="2:4">
      <c r="B2698" s="102" t="s">
        <v>3336</v>
      </c>
      <c r="C2698" s="138">
        <v>8886803</v>
      </c>
      <c r="D2698" s="138">
        <v>0</v>
      </c>
    </row>
    <row r="2699" spans="2:4">
      <c r="B2699" s="104" t="s">
        <v>3337</v>
      </c>
      <c r="C2699" s="138">
        <v>8886803</v>
      </c>
      <c r="D2699" s="138">
        <v>0</v>
      </c>
    </row>
    <row r="2700" spans="2:4">
      <c r="B2700" s="102" t="s">
        <v>2356</v>
      </c>
      <c r="C2700" s="138">
        <v>11127992</v>
      </c>
      <c r="D2700" s="138">
        <v>0</v>
      </c>
    </row>
    <row r="2701" spans="2:4">
      <c r="B2701" s="104" t="s">
        <v>2357</v>
      </c>
      <c r="C2701" s="138">
        <v>11127992</v>
      </c>
      <c r="D2701" s="138">
        <v>0</v>
      </c>
    </row>
    <row r="2702" spans="2:4">
      <c r="B2702" s="102" t="s">
        <v>3338</v>
      </c>
      <c r="C2702" s="138">
        <v>9277539</v>
      </c>
      <c r="D2702" s="138">
        <v>0</v>
      </c>
    </row>
    <row r="2703" spans="2:4">
      <c r="B2703" s="104" t="s">
        <v>3339</v>
      </c>
      <c r="C2703" s="138">
        <v>9277539</v>
      </c>
      <c r="D2703" s="138">
        <v>0</v>
      </c>
    </row>
    <row r="2704" spans="2:4">
      <c r="B2704" s="102" t="s">
        <v>2358</v>
      </c>
      <c r="C2704" s="138">
        <v>4735132</v>
      </c>
      <c r="D2704" s="138">
        <v>0</v>
      </c>
    </row>
    <row r="2705" spans="2:4">
      <c r="B2705" s="104" t="s">
        <v>2359</v>
      </c>
      <c r="C2705" s="138">
        <v>4735132</v>
      </c>
      <c r="D2705" s="138">
        <v>0</v>
      </c>
    </row>
    <row r="2706" spans="2:4">
      <c r="B2706" s="102" t="s">
        <v>3043</v>
      </c>
      <c r="C2706" s="138">
        <v>8375826</v>
      </c>
      <c r="D2706" s="138">
        <v>0</v>
      </c>
    </row>
    <row r="2707" spans="2:4">
      <c r="B2707" s="104" t="s">
        <v>3044</v>
      </c>
      <c r="C2707" s="138">
        <v>8375826</v>
      </c>
      <c r="D2707" s="138">
        <v>0</v>
      </c>
    </row>
    <row r="2708" spans="2:4">
      <c r="B2708" s="102" t="s">
        <v>2360</v>
      </c>
      <c r="C2708" s="138">
        <v>6683666</v>
      </c>
      <c r="D2708" s="138">
        <v>0</v>
      </c>
    </row>
    <row r="2709" spans="2:4">
      <c r="B2709" s="104" t="s">
        <v>2361</v>
      </c>
      <c r="C2709" s="138">
        <v>6683666</v>
      </c>
      <c r="D2709" s="138">
        <v>0</v>
      </c>
    </row>
    <row r="2710" spans="2:4">
      <c r="B2710" s="102" t="s">
        <v>3045</v>
      </c>
      <c r="C2710" s="138">
        <v>2522874</v>
      </c>
      <c r="D2710" s="138">
        <v>0</v>
      </c>
    </row>
    <row r="2711" spans="2:4">
      <c r="B2711" s="104" t="s">
        <v>3046</v>
      </c>
      <c r="C2711" s="138">
        <v>2522874</v>
      </c>
      <c r="D2711" s="138">
        <v>0</v>
      </c>
    </row>
    <row r="2712" spans="2:4">
      <c r="B2712" s="102" t="s">
        <v>2362</v>
      </c>
      <c r="C2712" s="138">
        <v>6683666</v>
      </c>
      <c r="D2712" s="138">
        <v>0</v>
      </c>
    </row>
    <row r="2713" spans="2:4">
      <c r="B2713" s="104" t="s">
        <v>2363</v>
      </c>
      <c r="C2713" s="138">
        <v>6683666</v>
      </c>
      <c r="D2713" s="138">
        <v>0</v>
      </c>
    </row>
    <row r="2714" spans="2:4">
      <c r="B2714" s="102" t="s">
        <v>2364</v>
      </c>
      <c r="C2714" s="138">
        <v>6683666</v>
      </c>
      <c r="D2714" s="138">
        <v>0</v>
      </c>
    </row>
    <row r="2715" spans="2:4">
      <c r="B2715" s="104" t="s">
        <v>2365</v>
      </c>
      <c r="C2715" s="138">
        <v>6683666</v>
      </c>
      <c r="D2715" s="138">
        <v>0</v>
      </c>
    </row>
    <row r="2716" spans="2:4">
      <c r="B2716" s="102" t="s">
        <v>2366</v>
      </c>
      <c r="C2716" s="138">
        <v>11127992</v>
      </c>
      <c r="D2716" s="138">
        <v>0</v>
      </c>
    </row>
    <row r="2717" spans="2:4">
      <c r="B2717" s="104" t="s">
        <v>2367</v>
      </c>
      <c r="C2717" s="138">
        <v>11127992</v>
      </c>
      <c r="D2717" s="138">
        <v>0</v>
      </c>
    </row>
    <row r="2718" spans="2:4">
      <c r="B2718" s="102" t="s">
        <v>2916</v>
      </c>
      <c r="C2718" s="138">
        <v>29858470</v>
      </c>
      <c r="D2718" s="138">
        <v>0</v>
      </c>
    </row>
    <row r="2719" spans="2:4">
      <c r="B2719" s="104" t="s">
        <v>2706</v>
      </c>
      <c r="C2719" s="138">
        <v>29858470</v>
      </c>
      <c r="D2719" s="138">
        <v>0</v>
      </c>
    </row>
    <row r="2720" spans="2:4">
      <c r="B2720" s="102" t="s">
        <v>2917</v>
      </c>
      <c r="C2720" s="138">
        <v>4735132</v>
      </c>
      <c r="D2720" s="138">
        <v>0</v>
      </c>
    </row>
    <row r="2721" spans="2:4">
      <c r="B2721" s="104" t="s">
        <v>2368</v>
      </c>
      <c r="C2721" s="138">
        <v>4735132</v>
      </c>
      <c r="D2721" s="138">
        <v>0</v>
      </c>
    </row>
    <row r="2722" spans="2:4">
      <c r="B2722" s="102" t="s">
        <v>3047</v>
      </c>
      <c r="C2722" s="138">
        <v>103869279</v>
      </c>
      <c r="D2722" s="138">
        <v>0</v>
      </c>
    </row>
    <row r="2723" spans="2:4">
      <c r="B2723" s="104" t="s">
        <v>3048</v>
      </c>
      <c r="C2723" s="138">
        <v>103869279</v>
      </c>
      <c r="D2723" s="138">
        <v>0</v>
      </c>
    </row>
    <row r="2724" spans="2:4">
      <c r="B2724" s="102" t="s">
        <v>2369</v>
      </c>
      <c r="C2724" s="138">
        <v>6683666</v>
      </c>
      <c r="D2724" s="138">
        <v>0</v>
      </c>
    </row>
    <row r="2725" spans="2:4">
      <c r="B2725" s="104" t="s">
        <v>2370</v>
      </c>
      <c r="C2725" s="138">
        <v>6683666</v>
      </c>
      <c r="D2725" s="138">
        <v>0</v>
      </c>
    </row>
    <row r="2726" spans="2:4">
      <c r="B2726" s="102" t="s">
        <v>2918</v>
      </c>
      <c r="C2726" s="138">
        <v>4735132</v>
      </c>
      <c r="D2726" s="138">
        <v>0</v>
      </c>
    </row>
    <row r="2727" spans="2:4">
      <c r="B2727" s="104" t="s">
        <v>2371</v>
      </c>
      <c r="C2727" s="138">
        <v>4735132</v>
      </c>
      <c r="D2727" s="138">
        <v>0</v>
      </c>
    </row>
    <row r="2728" spans="2:4">
      <c r="B2728" s="102" t="s">
        <v>1115</v>
      </c>
      <c r="C2728" s="138">
        <v>27415621</v>
      </c>
      <c r="D2728" s="138">
        <v>0</v>
      </c>
    </row>
    <row r="2729" spans="2:4">
      <c r="B2729" s="104" t="s">
        <v>1116</v>
      </c>
      <c r="C2729" s="138">
        <v>25073159</v>
      </c>
      <c r="D2729" s="138">
        <v>0</v>
      </c>
    </row>
    <row r="2730" spans="2:4">
      <c r="B2730" s="104" t="s">
        <v>3340</v>
      </c>
      <c r="C2730" s="138">
        <v>2342462</v>
      </c>
      <c r="D2730" s="138">
        <v>0</v>
      </c>
    </row>
    <row r="2731" spans="2:4">
      <c r="B2731" s="102" t="s">
        <v>2372</v>
      </c>
      <c r="C2731" s="138">
        <v>6683666</v>
      </c>
      <c r="D2731" s="138">
        <v>0</v>
      </c>
    </row>
    <row r="2732" spans="2:4">
      <c r="B2732" s="104" t="s">
        <v>2373</v>
      </c>
      <c r="C2732" s="138">
        <v>6683666</v>
      </c>
      <c r="D2732" s="138">
        <v>0</v>
      </c>
    </row>
    <row r="2733" spans="2:4">
      <c r="B2733" s="102" t="s">
        <v>2374</v>
      </c>
      <c r="C2733" s="138">
        <v>6683666</v>
      </c>
      <c r="D2733" s="138">
        <v>0</v>
      </c>
    </row>
    <row r="2734" spans="2:4">
      <c r="B2734" s="104" t="s">
        <v>2375</v>
      </c>
      <c r="C2734" s="138">
        <v>6683666</v>
      </c>
      <c r="D2734" s="138">
        <v>0</v>
      </c>
    </row>
    <row r="2735" spans="2:4">
      <c r="B2735" s="102" t="s">
        <v>2376</v>
      </c>
      <c r="C2735" s="138">
        <v>6683666</v>
      </c>
      <c r="D2735" s="138">
        <v>0</v>
      </c>
    </row>
    <row r="2736" spans="2:4">
      <c r="B2736" s="104" t="s">
        <v>2377</v>
      </c>
      <c r="C2736" s="138">
        <v>6683666</v>
      </c>
      <c r="D2736" s="138">
        <v>0</v>
      </c>
    </row>
    <row r="2737" spans="2:4">
      <c r="B2737" s="102" t="s">
        <v>2378</v>
      </c>
      <c r="C2737" s="138">
        <v>4735132</v>
      </c>
      <c r="D2737" s="138">
        <v>0</v>
      </c>
    </row>
    <row r="2738" spans="2:4">
      <c r="B2738" s="104" t="s">
        <v>2379</v>
      </c>
      <c r="C2738" s="138">
        <v>4735132</v>
      </c>
      <c r="D2738" s="138">
        <v>0</v>
      </c>
    </row>
    <row r="2739" spans="2:4">
      <c r="B2739" s="102" t="s">
        <v>2380</v>
      </c>
      <c r="C2739" s="138">
        <v>6683666</v>
      </c>
      <c r="D2739" s="138">
        <v>0</v>
      </c>
    </row>
    <row r="2740" spans="2:4">
      <c r="B2740" s="104" t="s">
        <v>2381</v>
      </c>
      <c r="C2740" s="138">
        <v>6683666</v>
      </c>
      <c r="D2740" s="138">
        <v>0</v>
      </c>
    </row>
    <row r="2741" spans="2:4">
      <c r="B2741" s="102" t="s">
        <v>2382</v>
      </c>
      <c r="C2741" s="138">
        <v>11127992</v>
      </c>
      <c r="D2741" s="138">
        <v>0</v>
      </c>
    </row>
    <row r="2742" spans="2:4">
      <c r="B2742" s="104" t="s">
        <v>2383</v>
      </c>
      <c r="C2742" s="138">
        <v>11127992</v>
      </c>
      <c r="D2742" s="138">
        <v>0</v>
      </c>
    </row>
    <row r="2743" spans="2:4">
      <c r="B2743" s="102" t="s">
        <v>3341</v>
      </c>
      <c r="C2743" s="138">
        <v>11768758</v>
      </c>
      <c r="D2743" s="138">
        <v>0</v>
      </c>
    </row>
    <row r="2744" spans="2:4">
      <c r="B2744" s="104" t="s">
        <v>3342</v>
      </c>
      <c r="C2744" s="138">
        <v>11768758</v>
      </c>
      <c r="D2744" s="138">
        <v>0</v>
      </c>
    </row>
    <row r="2745" spans="2:4">
      <c r="B2745" s="102" t="s">
        <v>2384</v>
      </c>
      <c r="C2745" s="138">
        <v>4735132</v>
      </c>
      <c r="D2745" s="138">
        <v>0</v>
      </c>
    </row>
    <row r="2746" spans="2:4">
      <c r="B2746" s="104" t="s">
        <v>2385</v>
      </c>
      <c r="C2746" s="138">
        <v>4735132</v>
      </c>
      <c r="D2746" s="138">
        <v>0</v>
      </c>
    </row>
    <row r="2747" spans="2:4">
      <c r="B2747" s="102" t="s">
        <v>3049</v>
      </c>
      <c r="C2747" s="138">
        <v>29745219</v>
      </c>
      <c r="D2747" s="138">
        <v>0</v>
      </c>
    </row>
    <row r="2748" spans="2:4">
      <c r="B2748" s="104" t="s">
        <v>3050</v>
      </c>
      <c r="C2748" s="138">
        <v>29745219</v>
      </c>
      <c r="D2748" s="138">
        <v>0</v>
      </c>
    </row>
    <row r="2749" spans="2:4">
      <c r="B2749" s="102" t="s">
        <v>2386</v>
      </c>
      <c r="C2749" s="138">
        <v>4735132</v>
      </c>
      <c r="D2749" s="138">
        <v>0</v>
      </c>
    </row>
    <row r="2750" spans="2:4">
      <c r="B2750" s="104" t="s">
        <v>2387</v>
      </c>
      <c r="C2750" s="138">
        <v>4735132</v>
      </c>
      <c r="D2750" s="138">
        <v>0</v>
      </c>
    </row>
    <row r="2751" spans="2:4">
      <c r="B2751" s="102" t="s">
        <v>3343</v>
      </c>
      <c r="C2751" s="138">
        <v>9395859</v>
      </c>
      <c r="D2751" s="138">
        <v>0</v>
      </c>
    </row>
    <row r="2752" spans="2:4">
      <c r="B2752" s="104" t="s">
        <v>3342</v>
      </c>
      <c r="C2752" s="138">
        <v>9395859</v>
      </c>
      <c r="D2752" s="138">
        <v>0</v>
      </c>
    </row>
    <row r="2753" spans="2:4">
      <c r="B2753" s="102" t="s">
        <v>2388</v>
      </c>
      <c r="C2753" s="138">
        <v>4735132</v>
      </c>
      <c r="D2753" s="138">
        <v>0</v>
      </c>
    </row>
    <row r="2754" spans="2:4">
      <c r="B2754" s="104" t="s">
        <v>2389</v>
      </c>
      <c r="C2754" s="138">
        <v>4735132</v>
      </c>
      <c r="D2754" s="138">
        <v>0</v>
      </c>
    </row>
    <row r="2755" spans="2:4">
      <c r="B2755" s="102" t="s">
        <v>2390</v>
      </c>
      <c r="C2755" s="138">
        <v>4735132</v>
      </c>
      <c r="D2755" s="138">
        <v>0</v>
      </c>
    </row>
    <row r="2756" spans="2:4">
      <c r="B2756" s="104" t="s">
        <v>2391</v>
      </c>
      <c r="C2756" s="138">
        <v>4735132</v>
      </c>
      <c r="D2756" s="138">
        <v>0</v>
      </c>
    </row>
    <row r="2757" spans="2:4">
      <c r="B2757" s="102" t="s">
        <v>3344</v>
      </c>
      <c r="C2757" s="138">
        <v>4735132</v>
      </c>
      <c r="D2757" s="138">
        <v>0</v>
      </c>
    </row>
    <row r="2758" spans="2:4">
      <c r="B2758" s="104" t="s">
        <v>2589</v>
      </c>
      <c r="C2758" s="138">
        <v>4735132</v>
      </c>
      <c r="D2758" s="138">
        <v>0</v>
      </c>
    </row>
    <row r="2759" spans="2:4">
      <c r="B2759" s="102" t="s">
        <v>2392</v>
      </c>
      <c r="C2759" s="138">
        <v>11127992</v>
      </c>
      <c r="D2759" s="138">
        <v>0</v>
      </c>
    </row>
    <row r="2760" spans="2:4">
      <c r="B2760" s="104" t="s">
        <v>2393</v>
      </c>
      <c r="C2760" s="138">
        <v>11127992</v>
      </c>
      <c r="D2760" s="138">
        <v>0</v>
      </c>
    </row>
    <row r="2761" spans="2:4">
      <c r="B2761" s="102" t="s">
        <v>2394</v>
      </c>
      <c r="C2761" s="138">
        <v>4735132</v>
      </c>
      <c r="D2761" s="138">
        <v>0</v>
      </c>
    </row>
    <row r="2762" spans="2:4">
      <c r="B2762" s="104" t="s">
        <v>2395</v>
      </c>
      <c r="C2762" s="138">
        <v>4735132</v>
      </c>
      <c r="D2762" s="138">
        <v>0</v>
      </c>
    </row>
    <row r="2763" spans="2:4">
      <c r="B2763" s="102" t="s">
        <v>2396</v>
      </c>
      <c r="C2763" s="138">
        <v>6683666</v>
      </c>
      <c r="D2763" s="138">
        <v>0</v>
      </c>
    </row>
    <row r="2764" spans="2:4">
      <c r="B2764" s="104" t="s">
        <v>2397</v>
      </c>
      <c r="C2764" s="138">
        <v>6683666</v>
      </c>
      <c r="D2764" s="138">
        <v>0</v>
      </c>
    </row>
    <row r="2765" spans="2:4">
      <c r="B2765" s="102" t="s">
        <v>2398</v>
      </c>
      <c r="C2765" s="138">
        <v>6683666</v>
      </c>
      <c r="D2765" s="138">
        <v>0</v>
      </c>
    </row>
    <row r="2766" spans="2:4">
      <c r="B2766" s="104" t="s">
        <v>2399</v>
      </c>
      <c r="C2766" s="138">
        <v>6683666</v>
      </c>
      <c r="D2766" s="138">
        <v>0</v>
      </c>
    </row>
    <row r="2767" spans="2:4">
      <c r="B2767" s="102" t="s">
        <v>2400</v>
      </c>
      <c r="C2767" s="138">
        <v>4735132</v>
      </c>
      <c r="D2767" s="138">
        <v>0</v>
      </c>
    </row>
    <row r="2768" spans="2:4">
      <c r="B2768" s="104" t="s">
        <v>2401</v>
      </c>
      <c r="C2768" s="138">
        <v>4735132</v>
      </c>
      <c r="D2768" s="138">
        <v>0</v>
      </c>
    </row>
    <row r="2769" spans="2:4">
      <c r="B2769" s="102" t="s">
        <v>2402</v>
      </c>
      <c r="C2769" s="138">
        <v>6683666</v>
      </c>
      <c r="D2769" s="138">
        <v>0</v>
      </c>
    </row>
    <row r="2770" spans="2:4">
      <c r="B2770" s="104" t="s">
        <v>2403</v>
      </c>
      <c r="C2770" s="138">
        <v>6683666</v>
      </c>
      <c r="D2770" s="138">
        <v>0</v>
      </c>
    </row>
    <row r="2771" spans="2:4">
      <c r="B2771" s="102" t="s">
        <v>2404</v>
      </c>
      <c r="C2771" s="138">
        <v>6683666</v>
      </c>
      <c r="D2771" s="138">
        <v>0</v>
      </c>
    </row>
    <row r="2772" spans="2:4">
      <c r="B2772" s="104" t="s">
        <v>2405</v>
      </c>
      <c r="C2772" s="138">
        <v>6683666</v>
      </c>
      <c r="D2772" s="138">
        <v>0</v>
      </c>
    </row>
    <row r="2773" spans="2:4">
      <c r="B2773" s="102" t="s">
        <v>2406</v>
      </c>
      <c r="C2773" s="138">
        <v>4735132</v>
      </c>
      <c r="D2773" s="138">
        <v>0</v>
      </c>
    </row>
    <row r="2774" spans="2:4">
      <c r="B2774" s="104" t="s">
        <v>2407</v>
      </c>
      <c r="C2774" s="138">
        <v>4735132</v>
      </c>
      <c r="D2774" s="138">
        <v>0</v>
      </c>
    </row>
    <row r="2775" spans="2:4">
      <c r="B2775" s="102" t="s">
        <v>3051</v>
      </c>
      <c r="C2775" s="138">
        <v>5901674</v>
      </c>
      <c r="D2775" s="138">
        <v>0</v>
      </c>
    </row>
    <row r="2776" spans="2:4">
      <c r="B2776" s="104" t="s">
        <v>3052</v>
      </c>
      <c r="C2776" s="138">
        <v>5901674</v>
      </c>
      <c r="D2776" s="138">
        <v>0</v>
      </c>
    </row>
    <row r="2777" spans="2:4">
      <c r="B2777" s="102" t="s">
        <v>2408</v>
      </c>
      <c r="C2777" s="138">
        <v>4735132</v>
      </c>
      <c r="D2777" s="138">
        <v>0</v>
      </c>
    </row>
    <row r="2778" spans="2:4">
      <c r="B2778" s="104" t="s">
        <v>2409</v>
      </c>
      <c r="C2778" s="138">
        <v>4735132</v>
      </c>
      <c r="D2778" s="138">
        <v>0</v>
      </c>
    </row>
    <row r="2779" spans="2:4">
      <c r="B2779" s="102" t="s">
        <v>2410</v>
      </c>
      <c r="C2779" s="138">
        <v>4735132</v>
      </c>
      <c r="D2779" s="138">
        <v>0</v>
      </c>
    </row>
    <row r="2780" spans="2:4">
      <c r="B2780" s="104" t="s">
        <v>2411</v>
      </c>
      <c r="C2780" s="138">
        <v>4735132</v>
      </c>
      <c r="D2780" s="138">
        <v>0</v>
      </c>
    </row>
    <row r="2781" spans="2:4">
      <c r="B2781" s="102" t="s">
        <v>3345</v>
      </c>
      <c r="C2781" s="138">
        <v>2803807</v>
      </c>
      <c r="D2781" s="138">
        <v>0</v>
      </c>
    </row>
    <row r="2782" spans="2:4">
      <c r="B2782" s="104" t="s">
        <v>3346</v>
      </c>
      <c r="C2782" s="138">
        <v>2803807</v>
      </c>
      <c r="D2782" s="138">
        <v>0</v>
      </c>
    </row>
    <row r="2783" spans="2:4">
      <c r="B2783" s="102" t="s">
        <v>3347</v>
      </c>
      <c r="C2783" s="138">
        <v>8145788</v>
      </c>
      <c r="D2783" s="138">
        <v>2997267.17</v>
      </c>
    </row>
    <row r="2784" spans="2:4">
      <c r="B2784" s="104" t="s">
        <v>3348</v>
      </c>
      <c r="C2784" s="138">
        <v>8145788</v>
      </c>
      <c r="D2784" s="138">
        <v>2997267.17</v>
      </c>
    </row>
    <row r="2785" spans="2:4">
      <c r="B2785" s="103" t="s">
        <v>577</v>
      </c>
      <c r="C2785" s="138">
        <v>707064865</v>
      </c>
      <c r="D2785" s="138">
        <v>158098898.60000002</v>
      </c>
    </row>
    <row r="2786" spans="2:4">
      <c r="B2786" s="101" t="s">
        <v>281</v>
      </c>
      <c r="C2786" s="139">
        <v>707064865</v>
      </c>
      <c r="D2786" s="139">
        <v>158098898.60000002</v>
      </c>
    </row>
    <row r="2787" spans="2:4">
      <c r="B2787" s="102" t="s">
        <v>578</v>
      </c>
      <c r="C2787" s="138">
        <v>43345560</v>
      </c>
      <c r="D2787" s="138">
        <v>0</v>
      </c>
    </row>
    <row r="2788" spans="2:4">
      <c r="B2788" s="104" t="s">
        <v>928</v>
      </c>
      <c r="C2788" s="138">
        <v>43345560</v>
      </c>
      <c r="D2788" s="138">
        <v>0</v>
      </c>
    </row>
    <row r="2789" spans="2:4">
      <c r="B2789" s="102" t="s">
        <v>2919</v>
      </c>
      <c r="C2789" s="138">
        <v>4718384</v>
      </c>
      <c r="D2789" s="138">
        <v>0</v>
      </c>
    </row>
    <row r="2790" spans="2:4">
      <c r="B2790" s="104" t="s">
        <v>1815</v>
      </c>
      <c r="C2790" s="138">
        <v>4718384</v>
      </c>
      <c r="D2790" s="138">
        <v>0</v>
      </c>
    </row>
    <row r="2791" spans="2:4">
      <c r="B2791" s="102" t="s">
        <v>1816</v>
      </c>
      <c r="C2791" s="138">
        <v>4718384</v>
      </c>
      <c r="D2791" s="138">
        <v>0</v>
      </c>
    </row>
    <row r="2792" spans="2:4">
      <c r="B2792" s="104" t="s">
        <v>1817</v>
      </c>
      <c r="C2792" s="138">
        <v>4718384</v>
      </c>
      <c r="D2792" s="138">
        <v>0</v>
      </c>
    </row>
    <row r="2793" spans="2:4">
      <c r="B2793" s="102" t="s">
        <v>579</v>
      </c>
      <c r="C2793" s="138">
        <v>11838218</v>
      </c>
      <c r="D2793" s="138">
        <v>0</v>
      </c>
    </row>
    <row r="2794" spans="2:4">
      <c r="B2794" s="104" t="s">
        <v>929</v>
      </c>
      <c r="C2794" s="138">
        <v>11838218</v>
      </c>
      <c r="D2794" s="138">
        <v>0</v>
      </c>
    </row>
    <row r="2795" spans="2:4">
      <c r="B2795" s="102" t="s">
        <v>2707</v>
      </c>
      <c r="C2795" s="138">
        <v>60128042</v>
      </c>
      <c r="D2795" s="138">
        <v>41797660</v>
      </c>
    </row>
    <row r="2796" spans="2:4">
      <c r="B2796" s="104" t="s">
        <v>2708</v>
      </c>
      <c r="C2796" s="138">
        <v>60128042</v>
      </c>
      <c r="D2796" s="138">
        <v>41797660</v>
      </c>
    </row>
    <row r="2797" spans="2:4">
      <c r="B2797" s="102" t="s">
        <v>2920</v>
      </c>
      <c r="C2797" s="138">
        <v>128563109</v>
      </c>
      <c r="D2797" s="138">
        <v>71696490</v>
      </c>
    </row>
    <row r="2798" spans="2:4">
      <c r="B2798" s="104" t="s">
        <v>2709</v>
      </c>
      <c r="C2798" s="138">
        <v>128563109</v>
      </c>
      <c r="D2798" s="138">
        <v>71696490</v>
      </c>
    </row>
    <row r="2799" spans="2:4">
      <c r="B2799" s="102" t="s">
        <v>580</v>
      </c>
      <c r="C2799" s="138">
        <v>17947328</v>
      </c>
      <c r="D2799" s="138">
        <v>0</v>
      </c>
    </row>
    <row r="2800" spans="2:4">
      <c r="B2800" s="104" t="s">
        <v>930</v>
      </c>
      <c r="C2800" s="138">
        <v>17947328</v>
      </c>
      <c r="D2800" s="138">
        <v>0</v>
      </c>
    </row>
    <row r="2801" spans="2:4">
      <c r="B2801" s="102" t="s">
        <v>1818</v>
      </c>
      <c r="C2801" s="138">
        <v>11087637</v>
      </c>
      <c r="D2801" s="138">
        <v>0</v>
      </c>
    </row>
    <row r="2802" spans="2:4">
      <c r="B2802" s="104" t="s">
        <v>1819</v>
      </c>
      <c r="C2802" s="138">
        <v>11087637</v>
      </c>
      <c r="D2802" s="138">
        <v>0</v>
      </c>
    </row>
    <row r="2803" spans="2:4">
      <c r="B2803" s="102" t="s">
        <v>1820</v>
      </c>
      <c r="C2803" s="138">
        <v>6659723</v>
      </c>
      <c r="D2803" s="138">
        <v>0</v>
      </c>
    </row>
    <row r="2804" spans="2:4">
      <c r="B2804" s="104" t="s">
        <v>1821</v>
      </c>
      <c r="C2804" s="138">
        <v>6659723</v>
      </c>
      <c r="D2804" s="138">
        <v>0</v>
      </c>
    </row>
    <row r="2805" spans="2:4">
      <c r="B2805" s="102" t="s">
        <v>1822</v>
      </c>
      <c r="C2805" s="138">
        <v>6659723</v>
      </c>
      <c r="D2805" s="138">
        <v>0</v>
      </c>
    </row>
    <row r="2806" spans="2:4">
      <c r="B2806" s="104" t="s">
        <v>1823</v>
      </c>
      <c r="C2806" s="138">
        <v>6659723</v>
      </c>
      <c r="D2806" s="138">
        <v>0</v>
      </c>
    </row>
    <row r="2807" spans="2:4">
      <c r="B2807" s="102" t="s">
        <v>1824</v>
      </c>
      <c r="C2807" s="138">
        <v>4718384</v>
      </c>
      <c r="D2807" s="138">
        <v>0</v>
      </c>
    </row>
    <row r="2808" spans="2:4">
      <c r="B2808" s="104" t="s">
        <v>1825</v>
      </c>
      <c r="C2808" s="138">
        <v>4718384</v>
      </c>
      <c r="D2808" s="138">
        <v>0</v>
      </c>
    </row>
    <row r="2809" spans="2:4">
      <c r="B2809" s="102" t="s">
        <v>1826</v>
      </c>
      <c r="C2809" s="138">
        <v>11087637</v>
      </c>
      <c r="D2809" s="138">
        <v>0</v>
      </c>
    </row>
    <row r="2810" spans="2:4">
      <c r="B2810" s="104" t="s">
        <v>1827</v>
      </c>
      <c r="C2810" s="138">
        <v>11087637</v>
      </c>
      <c r="D2810" s="138">
        <v>0</v>
      </c>
    </row>
    <row r="2811" spans="2:4">
      <c r="B2811" s="102" t="s">
        <v>1828</v>
      </c>
      <c r="C2811" s="138">
        <v>4718384</v>
      </c>
      <c r="D2811" s="138">
        <v>0</v>
      </c>
    </row>
    <row r="2812" spans="2:4">
      <c r="B2812" s="104" t="s">
        <v>1829</v>
      </c>
      <c r="C2812" s="138">
        <v>4718384</v>
      </c>
      <c r="D2812" s="138">
        <v>0</v>
      </c>
    </row>
    <row r="2813" spans="2:4">
      <c r="B2813" s="102" t="s">
        <v>1830</v>
      </c>
      <c r="C2813" s="138">
        <v>6659723</v>
      </c>
      <c r="D2813" s="138">
        <v>1534916.2</v>
      </c>
    </row>
    <row r="2814" spans="2:4">
      <c r="B2814" s="104" t="s">
        <v>1831</v>
      </c>
      <c r="C2814" s="138">
        <v>6659723</v>
      </c>
      <c r="D2814" s="138">
        <v>1534916.2</v>
      </c>
    </row>
    <row r="2815" spans="2:4">
      <c r="B2815" s="102" t="s">
        <v>1832</v>
      </c>
      <c r="C2815" s="138">
        <v>6659723</v>
      </c>
      <c r="D2815" s="138">
        <v>1534916.2</v>
      </c>
    </row>
    <row r="2816" spans="2:4">
      <c r="B2816" s="104" t="s">
        <v>1833</v>
      </c>
      <c r="C2816" s="138">
        <v>6659723</v>
      </c>
      <c r="D2816" s="138">
        <v>1534916.2</v>
      </c>
    </row>
    <row r="2817" spans="2:4">
      <c r="B2817" s="102" t="s">
        <v>2921</v>
      </c>
      <c r="C2817" s="138">
        <v>6659723</v>
      </c>
      <c r="D2817" s="138">
        <v>1534916.2</v>
      </c>
    </row>
    <row r="2818" spans="2:4">
      <c r="B2818" s="104" t="s">
        <v>1834</v>
      </c>
      <c r="C2818" s="138">
        <v>6659723</v>
      </c>
      <c r="D2818" s="138">
        <v>1534916.2</v>
      </c>
    </row>
    <row r="2819" spans="2:4">
      <c r="B2819" s="102" t="s">
        <v>581</v>
      </c>
      <c r="C2819" s="138">
        <v>166366052</v>
      </c>
      <c r="D2819" s="138">
        <v>0</v>
      </c>
    </row>
    <row r="2820" spans="2:4">
      <c r="B2820" s="104" t="s">
        <v>931</v>
      </c>
      <c r="C2820" s="138">
        <v>166366052</v>
      </c>
      <c r="D2820" s="138">
        <v>0</v>
      </c>
    </row>
    <row r="2821" spans="2:4">
      <c r="B2821" s="102" t="s">
        <v>2922</v>
      </c>
      <c r="C2821" s="138">
        <v>4718384</v>
      </c>
      <c r="D2821" s="138">
        <v>0</v>
      </c>
    </row>
    <row r="2822" spans="2:4">
      <c r="B2822" s="104" t="s">
        <v>1835</v>
      </c>
      <c r="C2822" s="138">
        <v>4718384</v>
      </c>
      <c r="D2822" s="138">
        <v>0</v>
      </c>
    </row>
    <row r="2823" spans="2:4">
      <c r="B2823" s="102" t="s">
        <v>582</v>
      </c>
      <c r="C2823" s="138">
        <v>3900459</v>
      </c>
      <c r="D2823" s="138">
        <v>0</v>
      </c>
    </row>
    <row r="2824" spans="2:4">
      <c r="B2824" s="104" t="s">
        <v>932</v>
      </c>
      <c r="C2824" s="138">
        <v>3900459</v>
      </c>
      <c r="D2824" s="138">
        <v>0</v>
      </c>
    </row>
    <row r="2825" spans="2:4">
      <c r="B2825" s="102" t="s">
        <v>1836</v>
      </c>
      <c r="C2825" s="138">
        <v>11087637</v>
      </c>
      <c r="D2825" s="138">
        <v>0</v>
      </c>
    </row>
    <row r="2826" spans="2:4">
      <c r="B2826" s="104" t="s">
        <v>1837</v>
      </c>
      <c r="C2826" s="138">
        <v>11087637</v>
      </c>
      <c r="D2826" s="138">
        <v>0</v>
      </c>
    </row>
    <row r="2827" spans="2:4">
      <c r="B2827" s="102" t="s">
        <v>1838</v>
      </c>
      <c r="C2827" s="138">
        <v>4718384</v>
      </c>
      <c r="D2827" s="138">
        <v>0</v>
      </c>
    </row>
    <row r="2828" spans="2:4">
      <c r="B2828" s="104" t="s">
        <v>1839</v>
      </c>
      <c r="C2828" s="138">
        <v>4718384</v>
      </c>
      <c r="D2828" s="138">
        <v>0</v>
      </c>
    </row>
    <row r="2829" spans="2:4">
      <c r="B2829" s="102" t="s">
        <v>2923</v>
      </c>
      <c r="C2829" s="138">
        <v>6659723</v>
      </c>
      <c r="D2829" s="138">
        <v>0</v>
      </c>
    </row>
    <row r="2830" spans="2:4">
      <c r="B2830" s="104" t="s">
        <v>1840</v>
      </c>
      <c r="C2830" s="138">
        <v>6659723</v>
      </c>
      <c r="D2830" s="138">
        <v>0</v>
      </c>
    </row>
    <row r="2831" spans="2:4">
      <c r="B2831" s="102" t="s">
        <v>2924</v>
      </c>
      <c r="C2831" s="138">
        <v>7102971</v>
      </c>
      <c r="D2831" s="138">
        <v>0</v>
      </c>
    </row>
    <row r="2832" spans="2:4">
      <c r="B2832" s="104" t="s">
        <v>1048</v>
      </c>
      <c r="C2832" s="138">
        <v>7102971</v>
      </c>
      <c r="D2832" s="138">
        <v>0</v>
      </c>
    </row>
    <row r="2833" spans="2:4">
      <c r="B2833" s="102" t="s">
        <v>1841</v>
      </c>
      <c r="C2833" s="138">
        <v>6659723</v>
      </c>
      <c r="D2833" s="138">
        <v>0</v>
      </c>
    </row>
    <row r="2834" spans="2:4">
      <c r="B2834" s="104" t="s">
        <v>1842</v>
      </c>
      <c r="C2834" s="138">
        <v>6659723</v>
      </c>
      <c r="D2834" s="138">
        <v>0</v>
      </c>
    </row>
    <row r="2835" spans="2:4">
      <c r="B2835" s="102" t="s">
        <v>3349</v>
      </c>
      <c r="C2835" s="138">
        <v>7517059</v>
      </c>
      <c r="D2835" s="138">
        <v>0</v>
      </c>
    </row>
    <row r="2836" spans="2:4">
      <c r="B2836" s="104" t="s">
        <v>3350</v>
      </c>
      <c r="C2836" s="138">
        <v>7517059</v>
      </c>
      <c r="D2836" s="138">
        <v>0</v>
      </c>
    </row>
    <row r="2837" spans="2:4">
      <c r="B2837" s="102" t="s">
        <v>3351</v>
      </c>
      <c r="C2837" s="138">
        <v>4170092</v>
      </c>
      <c r="D2837" s="138">
        <v>0</v>
      </c>
    </row>
    <row r="2838" spans="2:4">
      <c r="B2838" s="104" t="s">
        <v>3352</v>
      </c>
      <c r="C2838" s="138">
        <v>4170092</v>
      </c>
      <c r="D2838" s="138">
        <v>0</v>
      </c>
    </row>
    <row r="2839" spans="2:4">
      <c r="B2839" s="102" t="s">
        <v>3353</v>
      </c>
      <c r="C2839" s="138">
        <v>3591040</v>
      </c>
      <c r="D2839" s="138">
        <v>0</v>
      </c>
    </row>
    <row r="2840" spans="2:4">
      <c r="B2840" s="104" t="s">
        <v>3354</v>
      </c>
      <c r="C2840" s="138">
        <v>3591040</v>
      </c>
      <c r="D2840" s="138">
        <v>0</v>
      </c>
    </row>
    <row r="2841" spans="2:4">
      <c r="B2841" s="102" t="s">
        <v>3355</v>
      </c>
      <c r="C2841" s="138">
        <v>2180781</v>
      </c>
      <c r="D2841" s="138">
        <v>0</v>
      </c>
    </row>
    <row r="2842" spans="2:4">
      <c r="B2842" s="104" t="s">
        <v>3356</v>
      </c>
      <c r="C2842" s="138">
        <v>2180781</v>
      </c>
      <c r="D2842" s="138">
        <v>0</v>
      </c>
    </row>
    <row r="2843" spans="2:4">
      <c r="B2843" s="102" t="s">
        <v>3357</v>
      </c>
      <c r="C2843" s="138">
        <v>18409193</v>
      </c>
      <c r="D2843" s="138">
        <v>0</v>
      </c>
    </row>
    <row r="2844" spans="2:4">
      <c r="B2844" s="104" t="s">
        <v>3358</v>
      </c>
      <c r="C2844" s="138">
        <v>18409193</v>
      </c>
      <c r="D2844" s="138">
        <v>0</v>
      </c>
    </row>
    <row r="2845" spans="2:4">
      <c r="B2845" s="102" t="s">
        <v>1117</v>
      </c>
      <c r="C2845" s="138">
        <v>115901234</v>
      </c>
      <c r="D2845" s="138">
        <v>40000000</v>
      </c>
    </row>
    <row r="2846" spans="2:4">
      <c r="B2846" s="104" t="s">
        <v>1118</v>
      </c>
      <c r="C2846" s="138">
        <v>115901234</v>
      </c>
      <c r="D2846" s="138">
        <v>40000000</v>
      </c>
    </row>
    <row r="2847" spans="2:4">
      <c r="B2847" s="102" t="s">
        <v>3359</v>
      </c>
      <c r="C2847" s="138">
        <v>3942648</v>
      </c>
      <c r="D2847" s="138">
        <v>0</v>
      </c>
    </row>
    <row r="2848" spans="2:4">
      <c r="B2848" s="104" t="s">
        <v>3360</v>
      </c>
      <c r="C2848" s="138">
        <v>3942648</v>
      </c>
      <c r="D2848" s="138">
        <v>0</v>
      </c>
    </row>
    <row r="2849" spans="2:4">
      <c r="B2849" s="102" t="s">
        <v>3361</v>
      </c>
      <c r="C2849" s="138">
        <v>3969803</v>
      </c>
      <c r="D2849" s="138">
        <v>0</v>
      </c>
    </row>
    <row r="2850" spans="2:4">
      <c r="B2850" s="104" t="s">
        <v>3362</v>
      </c>
      <c r="C2850" s="138">
        <v>3969803</v>
      </c>
      <c r="D2850" s="138">
        <v>0</v>
      </c>
    </row>
    <row r="2851" spans="2:4">
      <c r="B2851" s="103" t="s">
        <v>583</v>
      </c>
      <c r="C2851" s="138">
        <v>283034350</v>
      </c>
      <c r="D2851" s="138">
        <v>0</v>
      </c>
    </row>
    <row r="2852" spans="2:4">
      <c r="B2852" s="101" t="s">
        <v>281</v>
      </c>
      <c r="C2852" s="139">
        <v>283034350</v>
      </c>
      <c r="D2852" s="139">
        <v>0</v>
      </c>
    </row>
    <row r="2853" spans="2:4">
      <c r="B2853" s="102" t="s">
        <v>584</v>
      </c>
      <c r="C2853" s="138">
        <v>46832035</v>
      </c>
      <c r="D2853" s="138">
        <v>0</v>
      </c>
    </row>
    <row r="2854" spans="2:4">
      <c r="B2854" s="104" t="s">
        <v>933</v>
      </c>
      <c r="C2854" s="138">
        <v>46832035</v>
      </c>
      <c r="D2854" s="138">
        <v>0</v>
      </c>
    </row>
    <row r="2855" spans="2:4">
      <c r="B2855" s="102" t="s">
        <v>585</v>
      </c>
      <c r="C2855" s="138">
        <v>70741</v>
      </c>
      <c r="D2855" s="138">
        <v>0</v>
      </c>
    </row>
    <row r="2856" spans="2:4">
      <c r="B2856" s="104" t="s">
        <v>934</v>
      </c>
      <c r="C2856" s="138">
        <v>70741</v>
      </c>
      <c r="D2856" s="138">
        <v>0</v>
      </c>
    </row>
    <row r="2857" spans="2:4">
      <c r="B2857" s="102" t="s">
        <v>1843</v>
      </c>
      <c r="C2857" s="138">
        <v>11208701</v>
      </c>
      <c r="D2857" s="138">
        <v>0</v>
      </c>
    </row>
    <row r="2858" spans="2:4">
      <c r="B2858" s="104" t="s">
        <v>1844</v>
      </c>
      <c r="C2858" s="138">
        <v>11208701</v>
      </c>
      <c r="D2858" s="138">
        <v>0</v>
      </c>
    </row>
    <row r="2859" spans="2:4">
      <c r="B2859" s="102" t="s">
        <v>1845</v>
      </c>
      <c r="C2859" s="138">
        <v>4768626</v>
      </c>
      <c r="D2859" s="138">
        <v>0</v>
      </c>
    </row>
    <row r="2860" spans="2:4">
      <c r="B2860" s="104" t="s">
        <v>1846</v>
      </c>
      <c r="C2860" s="138">
        <v>4768626</v>
      </c>
      <c r="D2860" s="138">
        <v>0</v>
      </c>
    </row>
    <row r="2861" spans="2:4">
      <c r="B2861" s="102" t="s">
        <v>3363</v>
      </c>
      <c r="C2861" s="138">
        <v>13545371</v>
      </c>
      <c r="D2861" s="138">
        <v>0</v>
      </c>
    </row>
    <row r="2862" spans="2:4">
      <c r="B2862" s="104" t="s">
        <v>3364</v>
      </c>
      <c r="C2862" s="138">
        <v>13545371</v>
      </c>
      <c r="D2862" s="138">
        <v>0</v>
      </c>
    </row>
    <row r="2863" spans="2:4">
      <c r="B2863" s="102" t="s">
        <v>1847</v>
      </c>
      <c r="C2863" s="138">
        <v>4768626</v>
      </c>
      <c r="D2863" s="138">
        <v>0</v>
      </c>
    </row>
    <row r="2864" spans="2:4">
      <c r="B2864" s="104" t="s">
        <v>1848</v>
      </c>
      <c r="C2864" s="138">
        <v>4768626</v>
      </c>
      <c r="D2864" s="138">
        <v>0</v>
      </c>
    </row>
    <row r="2865" spans="2:4">
      <c r="B2865" s="102" t="s">
        <v>2925</v>
      </c>
      <c r="C2865" s="138">
        <v>4768626</v>
      </c>
      <c r="D2865" s="138">
        <v>0</v>
      </c>
    </row>
    <row r="2866" spans="2:4">
      <c r="B2866" s="104" t="s">
        <v>1849</v>
      </c>
      <c r="C2866" s="138">
        <v>4768626</v>
      </c>
      <c r="D2866" s="138">
        <v>0</v>
      </c>
    </row>
    <row r="2867" spans="2:4">
      <c r="B2867" s="102" t="s">
        <v>3053</v>
      </c>
      <c r="C2867" s="138">
        <v>64364085</v>
      </c>
      <c r="D2867" s="138">
        <v>0</v>
      </c>
    </row>
    <row r="2868" spans="2:4">
      <c r="B2868" s="104" t="s">
        <v>3054</v>
      </c>
      <c r="C2868" s="138">
        <v>64364085</v>
      </c>
      <c r="D2868" s="138">
        <v>0</v>
      </c>
    </row>
    <row r="2869" spans="2:4">
      <c r="B2869" s="102" t="s">
        <v>1119</v>
      </c>
      <c r="C2869" s="138">
        <v>79847085</v>
      </c>
      <c r="D2869" s="138">
        <v>0</v>
      </c>
    </row>
    <row r="2870" spans="2:4">
      <c r="B2870" s="104" t="s">
        <v>1120</v>
      </c>
      <c r="C2870" s="138">
        <v>79847085</v>
      </c>
      <c r="D2870" s="138">
        <v>0</v>
      </c>
    </row>
    <row r="2871" spans="2:4">
      <c r="B2871" s="102" t="s">
        <v>3365</v>
      </c>
      <c r="C2871" s="138">
        <v>3668981</v>
      </c>
      <c r="D2871" s="138">
        <v>0</v>
      </c>
    </row>
    <row r="2872" spans="2:4">
      <c r="B2872" s="104" t="s">
        <v>3366</v>
      </c>
      <c r="C2872" s="138">
        <v>3668981</v>
      </c>
      <c r="D2872" s="138">
        <v>0</v>
      </c>
    </row>
    <row r="2873" spans="2:4">
      <c r="B2873" s="102" t="s">
        <v>3367</v>
      </c>
      <c r="C2873" s="138">
        <v>21215749</v>
      </c>
      <c r="D2873" s="138">
        <v>0</v>
      </c>
    </row>
    <row r="2874" spans="2:4">
      <c r="B2874" s="104" t="s">
        <v>3368</v>
      </c>
      <c r="C2874" s="138">
        <v>21215749</v>
      </c>
      <c r="D2874" s="138">
        <v>0</v>
      </c>
    </row>
    <row r="2875" spans="2:4">
      <c r="B2875" s="102" t="s">
        <v>1121</v>
      </c>
      <c r="C2875" s="138">
        <v>25651770</v>
      </c>
      <c r="D2875" s="138">
        <v>0</v>
      </c>
    </row>
    <row r="2876" spans="2:4">
      <c r="B2876" s="104" t="s">
        <v>1122</v>
      </c>
      <c r="C2876" s="138">
        <v>25651770</v>
      </c>
      <c r="D2876" s="138">
        <v>0</v>
      </c>
    </row>
    <row r="2877" spans="2:4">
      <c r="B2877" s="102" t="s">
        <v>2585</v>
      </c>
      <c r="C2877" s="138">
        <v>2323954</v>
      </c>
      <c r="D2877" s="138">
        <v>0</v>
      </c>
    </row>
    <row r="2878" spans="2:4">
      <c r="B2878" s="104" t="s">
        <v>2586</v>
      </c>
      <c r="C2878" s="138">
        <v>2323954</v>
      </c>
      <c r="D2878" s="138">
        <v>0</v>
      </c>
    </row>
    <row r="2879" spans="2:4">
      <c r="B2879" s="103" t="s">
        <v>296</v>
      </c>
      <c r="C2879" s="138">
        <v>32680162768</v>
      </c>
      <c r="D2879" s="138">
        <v>1957452675.9300001</v>
      </c>
    </row>
    <row r="2880" spans="2:4">
      <c r="B2880" s="101" t="s">
        <v>281</v>
      </c>
      <c r="C2880" s="139">
        <v>19509391672</v>
      </c>
      <c r="D2880" s="139">
        <v>1957452675.9300001</v>
      </c>
    </row>
    <row r="2881" spans="2:4">
      <c r="B2881" s="102" t="s">
        <v>2926</v>
      </c>
      <c r="C2881" s="138">
        <v>16772660</v>
      </c>
      <c r="D2881" s="138">
        <v>0</v>
      </c>
    </row>
    <row r="2882" spans="2:4">
      <c r="B2882" s="104" t="s">
        <v>1393</v>
      </c>
      <c r="C2882" s="138">
        <v>12087770</v>
      </c>
      <c r="D2882" s="138">
        <v>0</v>
      </c>
    </row>
    <row r="2883" spans="2:4">
      <c r="B2883" s="104" t="s">
        <v>2412</v>
      </c>
      <c r="C2883" s="138">
        <v>4684890</v>
      </c>
      <c r="D2883" s="138">
        <v>0</v>
      </c>
    </row>
    <row r="2884" spans="2:4">
      <c r="B2884" s="102" t="s">
        <v>3067</v>
      </c>
      <c r="C2884" s="138">
        <v>97001045</v>
      </c>
      <c r="D2884" s="138">
        <v>0</v>
      </c>
    </row>
    <row r="2885" spans="2:4">
      <c r="B2885" s="104" t="s">
        <v>3068</v>
      </c>
      <c r="C2885" s="138">
        <v>97001045</v>
      </c>
      <c r="D2885" s="138">
        <v>0</v>
      </c>
    </row>
    <row r="2886" spans="2:4">
      <c r="B2886" s="102" t="s">
        <v>2927</v>
      </c>
      <c r="C2886" s="138">
        <v>727894513</v>
      </c>
      <c r="D2886" s="138">
        <v>49370288.740000002</v>
      </c>
    </row>
    <row r="2887" spans="2:4">
      <c r="B2887" s="104" t="s">
        <v>935</v>
      </c>
      <c r="C2887" s="138">
        <v>727894513</v>
      </c>
      <c r="D2887" s="138">
        <v>49370288.740000002</v>
      </c>
    </row>
    <row r="2888" spans="2:4">
      <c r="B2888" s="102" t="s">
        <v>2928</v>
      </c>
      <c r="C2888" s="138">
        <v>17444853</v>
      </c>
      <c r="D2888" s="138">
        <v>0</v>
      </c>
    </row>
    <row r="2889" spans="2:4">
      <c r="B2889" s="104" t="s">
        <v>1394</v>
      </c>
      <c r="C2889" s="138">
        <v>10833015</v>
      </c>
      <c r="D2889" s="138">
        <v>0</v>
      </c>
    </row>
    <row r="2890" spans="2:4">
      <c r="B2890" s="104" t="s">
        <v>2413</v>
      </c>
      <c r="C2890" s="138">
        <v>6611838</v>
      </c>
      <c r="D2890" s="138">
        <v>0</v>
      </c>
    </row>
    <row r="2891" spans="2:4">
      <c r="B2891" s="102" t="s">
        <v>586</v>
      </c>
      <c r="C2891" s="138">
        <v>82000000</v>
      </c>
      <c r="D2891" s="138">
        <v>0</v>
      </c>
    </row>
    <row r="2892" spans="2:4">
      <c r="B2892" s="104" t="s">
        <v>936</v>
      </c>
      <c r="C2892" s="138">
        <v>82000000</v>
      </c>
      <c r="D2892" s="138">
        <v>0</v>
      </c>
    </row>
    <row r="2893" spans="2:4">
      <c r="B2893" s="102" t="s">
        <v>2929</v>
      </c>
      <c r="C2893" s="138">
        <v>5702897166</v>
      </c>
      <c r="D2893" s="138">
        <v>167545530.88</v>
      </c>
    </row>
    <row r="2894" spans="2:4">
      <c r="B2894" s="104" t="s">
        <v>1123</v>
      </c>
      <c r="C2894" s="138">
        <v>5702897166</v>
      </c>
      <c r="D2894" s="138">
        <v>167545530.88</v>
      </c>
    </row>
    <row r="2895" spans="2:4">
      <c r="B2895" s="102" t="s">
        <v>2930</v>
      </c>
      <c r="C2895" s="138">
        <v>10833015</v>
      </c>
      <c r="D2895" s="138">
        <v>0</v>
      </c>
    </row>
    <row r="2896" spans="2:4">
      <c r="B2896" s="104" t="s">
        <v>1395</v>
      </c>
      <c r="C2896" s="138">
        <v>10833015</v>
      </c>
      <c r="D2896" s="138">
        <v>0</v>
      </c>
    </row>
    <row r="2897" spans="2:4">
      <c r="B2897" s="102" t="s">
        <v>3369</v>
      </c>
      <c r="C2897" s="138">
        <v>300000000</v>
      </c>
      <c r="D2897" s="138">
        <v>0</v>
      </c>
    </row>
    <row r="2898" spans="2:4">
      <c r="B2898" s="104" t="s">
        <v>3370</v>
      </c>
      <c r="C2898" s="138">
        <v>300000000</v>
      </c>
      <c r="D2898" s="138">
        <v>0</v>
      </c>
    </row>
    <row r="2899" spans="2:4">
      <c r="B2899" s="102" t="s">
        <v>587</v>
      </c>
      <c r="C2899" s="138">
        <v>222845527</v>
      </c>
      <c r="D2899" s="138">
        <v>662949759.62999988</v>
      </c>
    </row>
    <row r="2900" spans="2:4">
      <c r="B2900" s="104" t="s">
        <v>938</v>
      </c>
      <c r="C2900" s="138">
        <v>222845527</v>
      </c>
      <c r="D2900" s="138">
        <v>662949759.62999988</v>
      </c>
    </row>
    <row r="2901" spans="2:4">
      <c r="B2901" s="102" t="s">
        <v>2932</v>
      </c>
      <c r="C2901" s="138">
        <v>4510977</v>
      </c>
      <c r="D2901" s="138">
        <v>0</v>
      </c>
    </row>
    <row r="2902" spans="2:4">
      <c r="B2902" s="104" t="s">
        <v>1396</v>
      </c>
      <c r="C2902" s="138">
        <v>4510977</v>
      </c>
      <c r="D2902" s="138">
        <v>0</v>
      </c>
    </row>
    <row r="2903" spans="2:4">
      <c r="B2903" s="102" t="s">
        <v>588</v>
      </c>
      <c r="C2903" s="138">
        <v>1575154473</v>
      </c>
      <c r="D2903" s="138">
        <v>0</v>
      </c>
    </row>
    <row r="2904" spans="2:4">
      <c r="B2904" s="104" t="s">
        <v>939</v>
      </c>
      <c r="C2904" s="138">
        <v>1575154473</v>
      </c>
      <c r="D2904" s="138">
        <v>0</v>
      </c>
    </row>
    <row r="2905" spans="2:4">
      <c r="B2905" s="102" t="s">
        <v>2933</v>
      </c>
      <c r="C2905" s="138">
        <v>10833015</v>
      </c>
      <c r="D2905" s="138">
        <v>0</v>
      </c>
    </row>
    <row r="2906" spans="2:4">
      <c r="B2906" s="104" t="s">
        <v>1397</v>
      </c>
      <c r="C2906" s="138">
        <v>10833015</v>
      </c>
      <c r="D2906" s="138">
        <v>0</v>
      </c>
    </row>
    <row r="2907" spans="2:4">
      <c r="B2907" s="102" t="s">
        <v>2934</v>
      </c>
      <c r="C2907" s="138">
        <v>150000000</v>
      </c>
      <c r="D2907" s="138">
        <v>1669331.53</v>
      </c>
    </row>
    <row r="2908" spans="2:4">
      <c r="B2908" s="104" t="s">
        <v>940</v>
      </c>
      <c r="C2908" s="138">
        <v>150000000</v>
      </c>
      <c r="D2908" s="138">
        <v>1669331.53</v>
      </c>
    </row>
    <row r="2909" spans="2:4">
      <c r="B2909" s="102" t="s">
        <v>2935</v>
      </c>
      <c r="C2909" s="138">
        <v>10833015</v>
      </c>
      <c r="D2909" s="138">
        <v>0</v>
      </c>
    </row>
    <row r="2910" spans="2:4">
      <c r="B2910" s="104" t="s">
        <v>1398</v>
      </c>
      <c r="C2910" s="138">
        <v>10833015</v>
      </c>
      <c r="D2910" s="138">
        <v>0</v>
      </c>
    </row>
    <row r="2911" spans="2:4">
      <c r="B2911" s="102" t="s">
        <v>993</v>
      </c>
      <c r="C2911" s="138">
        <v>12633085</v>
      </c>
      <c r="D2911" s="138">
        <v>0</v>
      </c>
    </row>
    <row r="2912" spans="2:4">
      <c r="B2912" s="104" t="s">
        <v>994</v>
      </c>
      <c r="C2912" s="138">
        <v>12633085</v>
      </c>
      <c r="D2912" s="138">
        <v>0</v>
      </c>
    </row>
    <row r="2913" spans="2:4">
      <c r="B2913" s="102" t="s">
        <v>2936</v>
      </c>
      <c r="C2913" s="138">
        <v>6437925</v>
      </c>
      <c r="D2913" s="138">
        <v>0</v>
      </c>
    </row>
    <row r="2914" spans="2:4">
      <c r="B2914" s="104" t="s">
        <v>1399</v>
      </c>
      <c r="C2914" s="138">
        <v>6437925</v>
      </c>
      <c r="D2914" s="138">
        <v>0</v>
      </c>
    </row>
    <row r="2915" spans="2:4">
      <c r="B2915" s="102" t="s">
        <v>2937</v>
      </c>
      <c r="C2915" s="138">
        <v>3354826</v>
      </c>
      <c r="D2915" s="138">
        <v>0</v>
      </c>
    </row>
    <row r="2916" spans="2:4">
      <c r="B2916" s="104" t="s">
        <v>941</v>
      </c>
      <c r="C2916" s="138">
        <v>3354826</v>
      </c>
      <c r="D2916" s="138">
        <v>0</v>
      </c>
    </row>
    <row r="2917" spans="2:4">
      <c r="B2917" s="102" t="s">
        <v>2938</v>
      </c>
      <c r="C2917" s="138">
        <v>3485185</v>
      </c>
      <c r="D2917" s="138">
        <v>1590121.19</v>
      </c>
    </row>
    <row r="2918" spans="2:4">
      <c r="B2918" s="104" t="s">
        <v>1070</v>
      </c>
      <c r="C2918" s="138">
        <v>3485185</v>
      </c>
      <c r="D2918" s="138">
        <v>1590121.19</v>
      </c>
    </row>
    <row r="2919" spans="2:4">
      <c r="B2919" s="102" t="s">
        <v>2939</v>
      </c>
      <c r="C2919" s="138">
        <v>10833015</v>
      </c>
      <c r="D2919" s="138">
        <v>0</v>
      </c>
    </row>
    <row r="2920" spans="2:4">
      <c r="B2920" s="104" t="s">
        <v>1400</v>
      </c>
      <c r="C2920" s="138">
        <v>10833015</v>
      </c>
      <c r="D2920" s="138">
        <v>0</v>
      </c>
    </row>
    <row r="2921" spans="2:4">
      <c r="B2921" s="102" t="s">
        <v>589</v>
      </c>
      <c r="C2921" s="138">
        <v>17601543</v>
      </c>
      <c r="D2921" s="138">
        <v>0</v>
      </c>
    </row>
    <row r="2922" spans="2:4">
      <c r="B2922" s="104" t="s">
        <v>942</v>
      </c>
      <c r="C2922" s="138">
        <v>17601543</v>
      </c>
      <c r="D2922" s="138">
        <v>0</v>
      </c>
    </row>
    <row r="2923" spans="2:4">
      <c r="B2923" s="102" t="s">
        <v>590</v>
      </c>
      <c r="C2923" s="138">
        <v>1785166726</v>
      </c>
      <c r="D2923" s="138">
        <v>0</v>
      </c>
    </row>
    <row r="2924" spans="2:4">
      <c r="B2924" s="104" t="s">
        <v>943</v>
      </c>
      <c r="C2924" s="138">
        <v>11406726</v>
      </c>
      <c r="D2924" s="138">
        <v>0</v>
      </c>
    </row>
    <row r="2925" spans="2:4">
      <c r="B2925" s="104" t="s">
        <v>3371</v>
      </c>
      <c r="C2925" s="138">
        <v>1773760000</v>
      </c>
      <c r="D2925" s="138">
        <v>0</v>
      </c>
    </row>
    <row r="2926" spans="2:4">
      <c r="B2926" s="102" t="s">
        <v>3372</v>
      </c>
      <c r="C2926" s="138">
        <v>154240000</v>
      </c>
      <c r="D2926" s="138">
        <v>0</v>
      </c>
    </row>
    <row r="2927" spans="2:4">
      <c r="B2927" s="104" t="s">
        <v>3371</v>
      </c>
      <c r="C2927" s="138">
        <v>154240000</v>
      </c>
      <c r="D2927" s="138">
        <v>0</v>
      </c>
    </row>
    <row r="2928" spans="2:4">
      <c r="B2928" s="102" t="s">
        <v>2940</v>
      </c>
      <c r="C2928" s="138">
        <v>6437925</v>
      </c>
      <c r="D2928" s="138">
        <v>0</v>
      </c>
    </row>
    <row r="2929" spans="2:4">
      <c r="B2929" s="104" t="s">
        <v>1401</v>
      </c>
      <c r="C2929" s="138">
        <v>6437925</v>
      </c>
      <c r="D2929" s="138">
        <v>0</v>
      </c>
    </row>
    <row r="2930" spans="2:4">
      <c r="B2930" s="102" t="s">
        <v>1402</v>
      </c>
      <c r="C2930" s="138">
        <v>6437925</v>
      </c>
      <c r="D2930" s="138">
        <v>0</v>
      </c>
    </row>
    <row r="2931" spans="2:4">
      <c r="B2931" s="104" t="s">
        <v>1403</v>
      </c>
      <c r="C2931" s="138">
        <v>6437925</v>
      </c>
      <c r="D2931" s="138">
        <v>0</v>
      </c>
    </row>
    <row r="2932" spans="2:4">
      <c r="B2932" s="102" t="s">
        <v>2941</v>
      </c>
      <c r="C2932" s="138">
        <v>10833015</v>
      </c>
      <c r="D2932" s="138">
        <v>0</v>
      </c>
    </row>
    <row r="2933" spans="2:4">
      <c r="B2933" s="104" t="s">
        <v>1404</v>
      </c>
      <c r="C2933" s="138">
        <v>10833015</v>
      </c>
      <c r="D2933" s="138">
        <v>0</v>
      </c>
    </row>
    <row r="2934" spans="2:4">
      <c r="B2934" s="102" t="s">
        <v>591</v>
      </c>
      <c r="C2934" s="138">
        <v>18241063</v>
      </c>
      <c r="D2934" s="138">
        <v>14734339.73</v>
      </c>
    </row>
    <row r="2935" spans="2:4">
      <c r="B2935" s="104" t="s">
        <v>944</v>
      </c>
      <c r="C2935" s="138">
        <v>18241063</v>
      </c>
      <c r="D2935" s="138">
        <v>14734339.73</v>
      </c>
    </row>
    <row r="2936" spans="2:4">
      <c r="B2936" s="102" t="s">
        <v>2942</v>
      </c>
      <c r="C2936" s="138">
        <v>6437925</v>
      </c>
      <c r="D2936" s="138">
        <v>0</v>
      </c>
    </row>
    <row r="2937" spans="2:4">
      <c r="B2937" s="104" t="s">
        <v>1405</v>
      </c>
      <c r="C2937" s="138">
        <v>6437925</v>
      </c>
      <c r="D2937" s="138">
        <v>0</v>
      </c>
    </row>
    <row r="2938" spans="2:4">
      <c r="B2938" s="102" t="s">
        <v>592</v>
      </c>
      <c r="C2938" s="138">
        <v>11418688</v>
      </c>
      <c r="D2938" s="138">
        <v>0</v>
      </c>
    </row>
    <row r="2939" spans="2:4">
      <c r="B2939" s="104" t="s">
        <v>945</v>
      </c>
      <c r="C2939" s="138">
        <v>11418688</v>
      </c>
      <c r="D2939" s="138">
        <v>0</v>
      </c>
    </row>
    <row r="2940" spans="2:4">
      <c r="B2940" s="102" t="s">
        <v>2943</v>
      </c>
      <c r="C2940" s="138">
        <v>22462683</v>
      </c>
      <c r="D2940" s="138">
        <v>0</v>
      </c>
    </row>
    <row r="2941" spans="2:4">
      <c r="B2941" s="104" t="s">
        <v>995</v>
      </c>
      <c r="C2941" s="138">
        <v>22462683</v>
      </c>
      <c r="D2941" s="138">
        <v>0</v>
      </c>
    </row>
    <row r="2942" spans="2:4">
      <c r="B2942" s="102" t="s">
        <v>1406</v>
      </c>
      <c r="C2942" s="138">
        <v>6437925</v>
      </c>
      <c r="D2942" s="138">
        <v>0</v>
      </c>
    </row>
    <row r="2943" spans="2:4">
      <c r="B2943" s="104" t="s">
        <v>1407</v>
      </c>
      <c r="C2943" s="138">
        <v>6437925</v>
      </c>
      <c r="D2943" s="138">
        <v>0</v>
      </c>
    </row>
    <row r="2944" spans="2:4">
      <c r="B2944" s="102" t="s">
        <v>2944</v>
      </c>
      <c r="C2944" s="138">
        <v>4510977</v>
      </c>
      <c r="D2944" s="138">
        <v>0</v>
      </c>
    </row>
    <row r="2945" spans="2:4">
      <c r="B2945" s="104" t="s">
        <v>1408</v>
      </c>
      <c r="C2945" s="138">
        <v>4510977</v>
      </c>
      <c r="D2945" s="138">
        <v>0</v>
      </c>
    </row>
    <row r="2946" spans="2:4">
      <c r="B2946" s="102" t="s">
        <v>1409</v>
      </c>
      <c r="C2946" s="138">
        <v>4510977</v>
      </c>
      <c r="D2946" s="138">
        <v>0</v>
      </c>
    </row>
    <row r="2947" spans="2:4">
      <c r="B2947" s="104" t="s">
        <v>1410</v>
      </c>
      <c r="C2947" s="138">
        <v>4510977</v>
      </c>
      <c r="D2947" s="138">
        <v>0</v>
      </c>
    </row>
    <row r="2948" spans="2:4">
      <c r="B2948" s="102" t="s">
        <v>1411</v>
      </c>
      <c r="C2948" s="138">
        <v>6437925</v>
      </c>
      <c r="D2948" s="138">
        <v>0</v>
      </c>
    </row>
    <row r="2949" spans="2:4">
      <c r="B2949" s="104" t="s">
        <v>1412</v>
      </c>
      <c r="C2949" s="138">
        <v>6437925</v>
      </c>
      <c r="D2949" s="138">
        <v>0</v>
      </c>
    </row>
    <row r="2950" spans="2:4">
      <c r="B2950" s="102" t="s">
        <v>2945</v>
      </c>
      <c r="C2950" s="138">
        <v>6437925</v>
      </c>
      <c r="D2950" s="138">
        <v>0</v>
      </c>
    </row>
    <row r="2951" spans="2:4">
      <c r="B2951" s="104" t="s">
        <v>1413</v>
      </c>
      <c r="C2951" s="138">
        <v>6437925</v>
      </c>
      <c r="D2951" s="138">
        <v>0</v>
      </c>
    </row>
    <row r="2952" spans="2:4">
      <c r="B2952" s="102" t="s">
        <v>593</v>
      </c>
      <c r="C2952" s="138">
        <v>92618441</v>
      </c>
      <c r="D2952" s="138">
        <v>0</v>
      </c>
    </row>
    <row r="2953" spans="2:4">
      <c r="B2953" s="104" t="s">
        <v>946</v>
      </c>
      <c r="C2953" s="138">
        <v>92618441</v>
      </c>
      <c r="D2953" s="138">
        <v>0</v>
      </c>
    </row>
    <row r="2954" spans="2:4">
      <c r="B2954" s="102" t="s">
        <v>2946</v>
      </c>
      <c r="C2954" s="138">
        <v>6437925</v>
      </c>
      <c r="D2954" s="138">
        <v>0</v>
      </c>
    </row>
    <row r="2955" spans="2:4">
      <c r="B2955" s="104" t="s">
        <v>1414</v>
      </c>
      <c r="C2955" s="138">
        <v>6437925</v>
      </c>
      <c r="D2955" s="138">
        <v>0</v>
      </c>
    </row>
    <row r="2956" spans="2:4">
      <c r="B2956" s="102" t="s">
        <v>1051</v>
      </c>
      <c r="C2956" s="138">
        <v>17110090</v>
      </c>
      <c r="D2956" s="138">
        <v>0</v>
      </c>
    </row>
    <row r="2957" spans="2:4">
      <c r="B2957" s="104" t="s">
        <v>1052</v>
      </c>
      <c r="C2957" s="138">
        <v>17110090</v>
      </c>
      <c r="D2957" s="138">
        <v>0</v>
      </c>
    </row>
    <row r="2958" spans="2:4">
      <c r="B2958" s="102" t="s">
        <v>1415</v>
      </c>
      <c r="C2958" s="138">
        <v>6437925</v>
      </c>
      <c r="D2958" s="138">
        <v>0</v>
      </c>
    </row>
    <row r="2959" spans="2:4">
      <c r="B2959" s="104" t="s">
        <v>1416</v>
      </c>
      <c r="C2959" s="138">
        <v>6437925</v>
      </c>
      <c r="D2959" s="138">
        <v>0</v>
      </c>
    </row>
    <row r="2960" spans="2:4">
      <c r="B2960" s="102" t="s">
        <v>2947</v>
      </c>
      <c r="C2960" s="138">
        <v>4684890</v>
      </c>
      <c r="D2960" s="138">
        <v>0</v>
      </c>
    </row>
    <row r="2961" spans="2:4">
      <c r="B2961" s="104" t="s">
        <v>2414</v>
      </c>
      <c r="C2961" s="138">
        <v>4684890</v>
      </c>
      <c r="D2961" s="138">
        <v>0</v>
      </c>
    </row>
    <row r="2962" spans="2:4">
      <c r="B2962" s="102" t="s">
        <v>2948</v>
      </c>
      <c r="C2962" s="138">
        <v>11006928</v>
      </c>
      <c r="D2962" s="138">
        <v>0</v>
      </c>
    </row>
    <row r="2963" spans="2:4">
      <c r="B2963" s="104" t="s">
        <v>2415</v>
      </c>
      <c r="C2963" s="138">
        <v>11006928</v>
      </c>
      <c r="D2963" s="138">
        <v>0</v>
      </c>
    </row>
    <row r="2964" spans="2:4">
      <c r="B2964" s="102" t="s">
        <v>594</v>
      </c>
      <c r="C2964" s="138">
        <v>199706213</v>
      </c>
      <c r="D2964" s="138">
        <v>0</v>
      </c>
    </row>
    <row r="2965" spans="2:4">
      <c r="B2965" s="104" t="s">
        <v>947</v>
      </c>
      <c r="C2965" s="138">
        <v>199706213</v>
      </c>
      <c r="D2965" s="138">
        <v>0</v>
      </c>
    </row>
    <row r="2966" spans="2:4">
      <c r="B2966" s="102" t="s">
        <v>3373</v>
      </c>
      <c r="C2966" s="138">
        <v>74857109</v>
      </c>
      <c r="D2966" s="138">
        <v>0</v>
      </c>
    </row>
    <row r="2967" spans="2:4">
      <c r="B2967" s="104" t="s">
        <v>3374</v>
      </c>
      <c r="C2967" s="138">
        <v>74857109</v>
      </c>
      <c r="D2967" s="138">
        <v>0</v>
      </c>
    </row>
    <row r="2968" spans="2:4">
      <c r="B2968" s="102" t="s">
        <v>2416</v>
      </c>
      <c r="C2968" s="138">
        <v>11006928</v>
      </c>
      <c r="D2968" s="138">
        <v>0</v>
      </c>
    </row>
    <row r="2969" spans="2:4">
      <c r="B2969" s="104" t="s">
        <v>2417</v>
      </c>
      <c r="C2969" s="138">
        <v>11006928</v>
      </c>
      <c r="D2969" s="138">
        <v>0</v>
      </c>
    </row>
    <row r="2970" spans="2:4">
      <c r="B2970" s="102" t="s">
        <v>2418</v>
      </c>
      <c r="C2970" s="138">
        <v>11006928</v>
      </c>
      <c r="D2970" s="138">
        <v>0</v>
      </c>
    </row>
    <row r="2971" spans="2:4">
      <c r="B2971" s="104" t="s">
        <v>2419</v>
      </c>
      <c r="C2971" s="138">
        <v>11006928</v>
      </c>
      <c r="D2971" s="138">
        <v>0</v>
      </c>
    </row>
    <row r="2972" spans="2:4">
      <c r="B2972" s="102" t="s">
        <v>2420</v>
      </c>
      <c r="C2972" s="138">
        <v>11006928</v>
      </c>
      <c r="D2972" s="138">
        <v>2416049.58</v>
      </c>
    </row>
    <row r="2973" spans="2:4">
      <c r="B2973" s="104" t="s">
        <v>2421</v>
      </c>
      <c r="C2973" s="138">
        <v>11006928</v>
      </c>
      <c r="D2973" s="138">
        <v>2416049.58</v>
      </c>
    </row>
    <row r="2974" spans="2:4">
      <c r="B2974" s="102" t="s">
        <v>2422</v>
      </c>
      <c r="C2974" s="138">
        <v>4684890</v>
      </c>
      <c r="D2974" s="138">
        <v>1098624.25</v>
      </c>
    </row>
    <row r="2975" spans="2:4">
      <c r="B2975" s="104" t="s">
        <v>2423</v>
      </c>
      <c r="C2975" s="138">
        <v>4684890</v>
      </c>
      <c r="D2975" s="138">
        <v>1098624.25</v>
      </c>
    </row>
    <row r="2976" spans="2:4">
      <c r="B2976" s="102" t="s">
        <v>2424</v>
      </c>
      <c r="C2976" s="138">
        <v>6611838</v>
      </c>
      <c r="D2976" s="138">
        <v>1566964.28</v>
      </c>
    </row>
    <row r="2977" spans="2:4">
      <c r="B2977" s="104" t="s">
        <v>2425</v>
      </c>
      <c r="C2977" s="138">
        <v>6611838</v>
      </c>
      <c r="D2977" s="138">
        <v>1566964.28</v>
      </c>
    </row>
    <row r="2978" spans="2:4">
      <c r="B2978" s="102" t="s">
        <v>2426</v>
      </c>
      <c r="C2978" s="138">
        <v>11006928</v>
      </c>
      <c r="D2978" s="138">
        <v>2414049.5699999998</v>
      </c>
    </row>
    <row r="2979" spans="2:4">
      <c r="B2979" s="104" t="s">
        <v>2427</v>
      </c>
      <c r="C2979" s="138">
        <v>11006928</v>
      </c>
      <c r="D2979" s="138">
        <v>2414049.5699999998</v>
      </c>
    </row>
    <row r="2980" spans="2:4">
      <c r="B2980" s="102" t="s">
        <v>2428</v>
      </c>
      <c r="C2980" s="138">
        <v>6611838</v>
      </c>
      <c r="D2980" s="138">
        <v>0</v>
      </c>
    </row>
    <row r="2981" spans="2:4">
      <c r="B2981" s="104" t="s">
        <v>2429</v>
      </c>
      <c r="C2981" s="138">
        <v>6611838</v>
      </c>
      <c r="D2981" s="138">
        <v>0</v>
      </c>
    </row>
    <row r="2982" spans="2:4">
      <c r="B2982" s="102" t="s">
        <v>2949</v>
      </c>
      <c r="C2982" s="138">
        <v>11006928</v>
      </c>
      <c r="D2982" s="138">
        <v>0</v>
      </c>
    </row>
    <row r="2983" spans="2:4">
      <c r="B2983" s="104" t="s">
        <v>2430</v>
      </c>
      <c r="C2983" s="138">
        <v>11006928</v>
      </c>
      <c r="D2983" s="138">
        <v>0</v>
      </c>
    </row>
    <row r="2984" spans="2:4">
      <c r="B2984" s="102" t="s">
        <v>595</v>
      </c>
      <c r="C2984" s="138">
        <v>24381031</v>
      </c>
      <c r="D2984" s="138">
        <v>0</v>
      </c>
    </row>
    <row r="2985" spans="2:4">
      <c r="B2985" s="104" t="s">
        <v>948</v>
      </c>
      <c r="C2985" s="138">
        <v>24381031</v>
      </c>
      <c r="D2985" s="138">
        <v>0</v>
      </c>
    </row>
    <row r="2986" spans="2:4">
      <c r="B2986" s="102" t="s">
        <v>2950</v>
      </c>
      <c r="C2986" s="138">
        <v>11006928</v>
      </c>
      <c r="D2986" s="138">
        <v>0</v>
      </c>
    </row>
    <row r="2987" spans="2:4">
      <c r="B2987" s="104" t="s">
        <v>2431</v>
      </c>
      <c r="C2987" s="138">
        <v>11006928</v>
      </c>
      <c r="D2987" s="138">
        <v>0</v>
      </c>
    </row>
    <row r="2988" spans="2:4">
      <c r="B2988" s="102" t="s">
        <v>1049</v>
      </c>
      <c r="C2988" s="138">
        <v>13190276</v>
      </c>
      <c r="D2988" s="138">
        <v>0</v>
      </c>
    </row>
    <row r="2989" spans="2:4">
      <c r="B2989" s="104" t="s">
        <v>1050</v>
      </c>
      <c r="C2989" s="138">
        <v>13190276</v>
      </c>
      <c r="D2989" s="138">
        <v>0</v>
      </c>
    </row>
    <row r="2990" spans="2:4">
      <c r="B2990" s="102" t="s">
        <v>2432</v>
      </c>
      <c r="C2990" s="138">
        <v>11006928</v>
      </c>
      <c r="D2990" s="138">
        <v>0</v>
      </c>
    </row>
    <row r="2991" spans="2:4">
      <c r="B2991" s="104" t="s">
        <v>2433</v>
      </c>
      <c r="C2991" s="138">
        <v>11006928</v>
      </c>
      <c r="D2991" s="138">
        <v>0</v>
      </c>
    </row>
    <row r="2992" spans="2:4">
      <c r="B2992" s="102" t="s">
        <v>2951</v>
      </c>
      <c r="C2992" s="138">
        <v>4684890</v>
      </c>
      <c r="D2992" s="138">
        <v>0</v>
      </c>
    </row>
    <row r="2993" spans="2:4">
      <c r="B2993" s="104" t="s">
        <v>2434</v>
      </c>
      <c r="C2993" s="138">
        <v>4684890</v>
      </c>
      <c r="D2993" s="138">
        <v>0</v>
      </c>
    </row>
    <row r="2994" spans="2:4">
      <c r="B2994" s="102" t="s">
        <v>596</v>
      </c>
      <c r="C2994" s="138">
        <v>74458482</v>
      </c>
      <c r="D2994" s="138">
        <v>13256092.699999999</v>
      </c>
    </row>
    <row r="2995" spans="2:4">
      <c r="B2995" s="104" t="s">
        <v>949</v>
      </c>
      <c r="C2995" s="138">
        <v>74458482</v>
      </c>
      <c r="D2995" s="138">
        <v>13256092.699999999</v>
      </c>
    </row>
    <row r="2996" spans="2:4">
      <c r="B2996" s="102" t="s">
        <v>2952</v>
      </c>
      <c r="C2996" s="138">
        <v>11006928</v>
      </c>
      <c r="D2996" s="138">
        <v>0</v>
      </c>
    </row>
    <row r="2997" spans="2:4">
      <c r="B2997" s="104" t="s">
        <v>2435</v>
      </c>
      <c r="C2997" s="138">
        <v>11006928</v>
      </c>
      <c r="D2997" s="138">
        <v>0</v>
      </c>
    </row>
    <row r="2998" spans="2:4">
      <c r="B2998" s="102" t="s">
        <v>2436</v>
      </c>
      <c r="C2998" s="138">
        <v>4684890</v>
      </c>
      <c r="D2998" s="138">
        <v>0</v>
      </c>
    </row>
    <row r="2999" spans="2:4">
      <c r="B2999" s="104" t="s">
        <v>2437</v>
      </c>
      <c r="C2999" s="138">
        <v>4684890</v>
      </c>
      <c r="D2999" s="138">
        <v>0</v>
      </c>
    </row>
    <row r="3000" spans="2:4">
      <c r="B3000" s="102" t="s">
        <v>2438</v>
      </c>
      <c r="C3000" s="138">
        <v>11006928</v>
      </c>
      <c r="D3000" s="138">
        <v>0</v>
      </c>
    </row>
    <row r="3001" spans="2:4">
      <c r="B3001" s="104" t="s">
        <v>2439</v>
      </c>
      <c r="C3001" s="138">
        <v>11006928</v>
      </c>
      <c r="D3001" s="138">
        <v>0</v>
      </c>
    </row>
    <row r="3002" spans="2:4">
      <c r="B3002" s="102" t="s">
        <v>2953</v>
      </c>
      <c r="C3002" s="138">
        <v>11006928</v>
      </c>
      <c r="D3002" s="138">
        <v>0</v>
      </c>
    </row>
    <row r="3003" spans="2:4">
      <c r="B3003" s="104" t="s">
        <v>2440</v>
      </c>
      <c r="C3003" s="138">
        <v>11006928</v>
      </c>
      <c r="D3003" s="138">
        <v>0</v>
      </c>
    </row>
    <row r="3004" spans="2:4">
      <c r="B3004" s="102" t="s">
        <v>996</v>
      </c>
      <c r="C3004" s="138">
        <v>11213</v>
      </c>
      <c r="D3004" s="138">
        <v>0</v>
      </c>
    </row>
    <row r="3005" spans="2:4">
      <c r="B3005" s="104" t="s">
        <v>997</v>
      </c>
      <c r="C3005" s="138">
        <v>11213</v>
      </c>
      <c r="D3005" s="138">
        <v>0</v>
      </c>
    </row>
    <row r="3006" spans="2:4">
      <c r="B3006" s="102" t="s">
        <v>2954</v>
      </c>
      <c r="C3006" s="138">
        <v>11006928</v>
      </c>
      <c r="D3006" s="138">
        <v>0</v>
      </c>
    </row>
    <row r="3007" spans="2:4">
      <c r="B3007" s="104" t="s">
        <v>2441</v>
      </c>
      <c r="C3007" s="138">
        <v>11006928</v>
      </c>
      <c r="D3007" s="138">
        <v>0</v>
      </c>
    </row>
    <row r="3008" spans="2:4">
      <c r="B3008" s="102" t="s">
        <v>597</v>
      </c>
      <c r="C3008" s="138">
        <v>116733064</v>
      </c>
      <c r="D3008" s="138">
        <v>0</v>
      </c>
    </row>
    <row r="3009" spans="2:4">
      <c r="B3009" s="104" t="s">
        <v>950</v>
      </c>
      <c r="C3009" s="138">
        <v>116733064</v>
      </c>
      <c r="D3009" s="138">
        <v>0</v>
      </c>
    </row>
    <row r="3010" spans="2:4">
      <c r="B3010" s="102" t="s">
        <v>2442</v>
      </c>
      <c r="C3010" s="138">
        <v>4684890</v>
      </c>
      <c r="D3010" s="138">
        <v>0</v>
      </c>
    </row>
    <row r="3011" spans="2:4">
      <c r="B3011" s="104" t="s">
        <v>2443</v>
      </c>
      <c r="C3011" s="138">
        <v>4684890</v>
      </c>
      <c r="D3011" s="138">
        <v>0</v>
      </c>
    </row>
    <row r="3012" spans="2:4">
      <c r="B3012" s="102" t="s">
        <v>3071</v>
      </c>
      <c r="C3012" s="138">
        <v>67635236</v>
      </c>
      <c r="D3012" s="138">
        <v>8021512.0200000005</v>
      </c>
    </row>
    <row r="3013" spans="2:4">
      <c r="B3013" s="104" t="s">
        <v>3072</v>
      </c>
      <c r="C3013" s="138">
        <v>67635236</v>
      </c>
      <c r="D3013" s="138">
        <v>8021512.0200000005</v>
      </c>
    </row>
    <row r="3014" spans="2:4">
      <c r="B3014" s="102" t="s">
        <v>2444</v>
      </c>
      <c r="C3014" s="138">
        <v>11006928</v>
      </c>
      <c r="D3014" s="138">
        <v>0</v>
      </c>
    </row>
    <row r="3015" spans="2:4">
      <c r="B3015" s="104" t="s">
        <v>2445</v>
      </c>
      <c r="C3015" s="138">
        <v>11006928</v>
      </c>
      <c r="D3015" s="138">
        <v>0</v>
      </c>
    </row>
    <row r="3016" spans="2:4">
      <c r="B3016" s="102" t="s">
        <v>2522</v>
      </c>
      <c r="C3016" s="138">
        <v>6611838</v>
      </c>
      <c r="D3016" s="138">
        <v>0</v>
      </c>
    </row>
    <row r="3017" spans="2:4">
      <c r="B3017" s="104" t="s">
        <v>2523</v>
      </c>
      <c r="C3017" s="138">
        <v>6611838</v>
      </c>
      <c r="D3017" s="138">
        <v>0</v>
      </c>
    </row>
    <row r="3018" spans="2:4">
      <c r="B3018" s="102" t="s">
        <v>2524</v>
      </c>
      <c r="C3018" s="138">
        <v>6611838</v>
      </c>
      <c r="D3018" s="138">
        <v>1487662.47</v>
      </c>
    </row>
    <row r="3019" spans="2:4">
      <c r="B3019" s="104" t="s">
        <v>2525</v>
      </c>
      <c r="C3019" s="138">
        <v>6611838</v>
      </c>
      <c r="D3019" s="138">
        <v>1487662.47</v>
      </c>
    </row>
    <row r="3020" spans="2:4">
      <c r="B3020" s="102" t="s">
        <v>3375</v>
      </c>
      <c r="C3020" s="138">
        <v>12785348</v>
      </c>
      <c r="D3020" s="138">
        <v>0</v>
      </c>
    </row>
    <row r="3021" spans="2:4">
      <c r="B3021" s="104" t="s">
        <v>2590</v>
      </c>
      <c r="C3021" s="138">
        <v>12785348</v>
      </c>
      <c r="D3021" s="138">
        <v>0</v>
      </c>
    </row>
    <row r="3022" spans="2:4">
      <c r="B3022" s="102" t="s">
        <v>2526</v>
      </c>
      <c r="C3022" s="138">
        <v>11006928</v>
      </c>
      <c r="D3022" s="138">
        <v>2476558.6800000002</v>
      </c>
    </row>
    <row r="3023" spans="2:4">
      <c r="B3023" s="104" t="s">
        <v>2527</v>
      </c>
      <c r="C3023" s="138">
        <v>11006928</v>
      </c>
      <c r="D3023" s="138">
        <v>2476558.6800000002</v>
      </c>
    </row>
    <row r="3024" spans="2:4">
      <c r="B3024" s="102" t="s">
        <v>2528</v>
      </c>
      <c r="C3024" s="138">
        <v>11006928</v>
      </c>
      <c r="D3024" s="138">
        <v>2476558.6800000002</v>
      </c>
    </row>
    <row r="3025" spans="2:4">
      <c r="B3025" s="104" t="s">
        <v>2529</v>
      </c>
      <c r="C3025" s="138">
        <v>11006928</v>
      </c>
      <c r="D3025" s="138">
        <v>2476558.6800000002</v>
      </c>
    </row>
    <row r="3026" spans="2:4">
      <c r="B3026" s="102" t="s">
        <v>3376</v>
      </c>
      <c r="C3026" s="138">
        <v>7196552</v>
      </c>
      <c r="D3026" s="138">
        <v>0</v>
      </c>
    </row>
    <row r="3027" spans="2:4">
      <c r="B3027" s="104" t="s">
        <v>3377</v>
      </c>
      <c r="C3027" s="138">
        <v>7196552</v>
      </c>
      <c r="D3027" s="138">
        <v>0</v>
      </c>
    </row>
    <row r="3028" spans="2:4">
      <c r="B3028" s="102" t="s">
        <v>2530</v>
      </c>
      <c r="C3028" s="138">
        <v>6611838</v>
      </c>
      <c r="D3028" s="138">
        <v>1487662.53</v>
      </c>
    </row>
    <row r="3029" spans="2:4">
      <c r="B3029" s="104" t="s">
        <v>2531</v>
      </c>
      <c r="C3029" s="138">
        <v>6611838</v>
      </c>
      <c r="D3029" s="138">
        <v>1487662.53</v>
      </c>
    </row>
    <row r="3030" spans="2:4">
      <c r="B3030" s="102" t="s">
        <v>2983</v>
      </c>
      <c r="C3030" s="138">
        <v>6611838</v>
      </c>
      <c r="D3030" s="138">
        <v>1487662.53</v>
      </c>
    </row>
    <row r="3031" spans="2:4">
      <c r="B3031" s="104" t="s">
        <v>2532</v>
      </c>
      <c r="C3031" s="138">
        <v>6611838</v>
      </c>
      <c r="D3031" s="138">
        <v>1487662.53</v>
      </c>
    </row>
    <row r="3032" spans="2:4">
      <c r="B3032" s="102" t="s">
        <v>2533</v>
      </c>
      <c r="C3032" s="138">
        <v>11006928</v>
      </c>
      <c r="D3032" s="138">
        <v>2476557.5</v>
      </c>
    </row>
    <row r="3033" spans="2:4">
      <c r="B3033" s="104" t="s">
        <v>2534</v>
      </c>
      <c r="C3033" s="138">
        <v>11006928</v>
      </c>
      <c r="D3033" s="138">
        <v>2476557.5</v>
      </c>
    </row>
    <row r="3034" spans="2:4">
      <c r="B3034" s="102" t="s">
        <v>3378</v>
      </c>
      <c r="C3034" s="138">
        <v>7508744</v>
      </c>
      <c r="D3034" s="138">
        <v>0</v>
      </c>
    </row>
    <row r="3035" spans="2:4">
      <c r="B3035" s="104" t="s">
        <v>3379</v>
      </c>
      <c r="C3035" s="138">
        <v>7508744</v>
      </c>
      <c r="D3035" s="138">
        <v>0</v>
      </c>
    </row>
    <row r="3036" spans="2:4">
      <c r="B3036" s="102" t="s">
        <v>606</v>
      </c>
      <c r="C3036" s="138">
        <v>62645843</v>
      </c>
      <c r="D3036" s="138">
        <v>0</v>
      </c>
    </row>
    <row r="3037" spans="2:4">
      <c r="B3037" s="104" t="s">
        <v>959</v>
      </c>
      <c r="C3037" s="138">
        <v>62645843</v>
      </c>
      <c r="D3037" s="138">
        <v>0</v>
      </c>
    </row>
    <row r="3038" spans="2:4">
      <c r="B3038" s="102" t="s">
        <v>2446</v>
      </c>
      <c r="C3038" s="138">
        <v>11006928</v>
      </c>
      <c r="D3038" s="138">
        <v>2476557.4900000002</v>
      </c>
    </row>
    <row r="3039" spans="2:4">
      <c r="B3039" s="104" t="s">
        <v>2447</v>
      </c>
      <c r="C3039" s="138">
        <v>11006928</v>
      </c>
      <c r="D3039" s="138">
        <v>2476557.4900000002</v>
      </c>
    </row>
    <row r="3040" spans="2:4">
      <c r="B3040" s="102" t="s">
        <v>3380</v>
      </c>
      <c r="C3040" s="138">
        <v>2349139</v>
      </c>
      <c r="D3040" s="138">
        <v>0</v>
      </c>
    </row>
    <row r="3041" spans="2:4">
      <c r="B3041" s="104" t="s">
        <v>3381</v>
      </c>
      <c r="C3041" s="138">
        <v>2349139</v>
      </c>
      <c r="D3041" s="138">
        <v>0</v>
      </c>
    </row>
    <row r="3042" spans="2:4">
      <c r="B3042" s="102" t="s">
        <v>2448</v>
      </c>
      <c r="C3042" s="138">
        <v>6611838</v>
      </c>
      <c r="D3042" s="138">
        <v>0</v>
      </c>
    </row>
    <row r="3043" spans="2:4">
      <c r="B3043" s="104" t="s">
        <v>2449</v>
      </c>
      <c r="C3043" s="138">
        <v>6611838</v>
      </c>
      <c r="D3043" s="138">
        <v>0</v>
      </c>
    </row>
    <row r="3044" spans="2:4">
      <c r="B3044" s="102" t="s">
        <v>2955</v>
      </c>
      <c r="C3044" s="138">
        <v>11006928</v>
      </c>
      <c r="D3044" s="138">
        <v>0</v>
      </c>
    </row>
    <row r="3045" spans="2:4">
      <c r="B3045" s="104" t="s">
        <v>2450</v>
      </c>
      <c r="C3045" s="138">
        <v>11006928</v>
      </c>
      <c r="D3045" s="138">
        <v>0</v>
      </c>
    </row>
    <row r="3046" spans="2:4">
      <c r="B3046" s="102" t="s">
        <v>2956</v>
      </c>
      <c r="C3046" s="138">
        <v>81165986</v>
      </c>
      <c r="D3046" s="138">
        <v>0</v>
      </c>
    </row>
    <row r="3047" spans="2:4">
      <c r="B3047" s="104" t="s">
        <v>960</v>
      </c>
      <c r="C3047" s="138">
        <v>81165986</v>
      </c>
      <c r="D3047" s="138">
        <v>0</v>
      </c>
    </row>
    <row r="3048" spans="2:4">
      <c r="B3048" s="102" t="s">
        <v>2451</v>
      </c>
      <c r="C3048" s="138">
        <v>4684890</v>
      </c>
      <c r="D3048" s="138">
        <v>0</v>
      </c>
    </row>
    <row r="3049" spans="2:4">
      <c r="B3049" s="104" t="s">
        <v>2452</v>
      </c>
      <c r="C3049" s="138">
        <v>4684890</v>
      </c>
      <c r="D3049" s="138">
        <v>0</v>
      </c>
    </row>
    <row r="3050" spans="2:4">
      <c r="B3050" s="102" t="s">
        <v>2453</v>
      </c>
      <c r="C3050" s="138">
        <v>11006928</v>
      </c>
      <c r="D3050" s="138">
        <v>0</v>
      </c>
    </row>
    <row r="3051" spans="2:4">
      <c r="B3051" s="104" t="s">
        <v>2454</v>
      </c>
      <c r="C3051" s="138">
        <v>11006928</v>
      </c>
      <c r="D3051" s="138">
        <v>0</v>
      </c>
    </row>
    <row r="3052" spans="2:4">
      <c r="B3052" s="102" t="s">
        <v>2957</v>
      </c>
      <c r="C3052" s="138">
        <v>11006928</v>
      </c>
      <c r="D3052" s="138">
        <v>0</v>
      </c>
    </row>
    <row r="3053" spans="2:4">
      <c r="B3053" s="104" t="s">
        <v>2455</v>
      </c>
      <c r="C3053" s="138">
        <v>11006928</v>
      </c>
      <c r="D3053" s="138">
        <v>0</v>
      </c>
    </row>
    <row r="3054" spans="2:4">
      <c r="B3054" s="102" t="s">
        <v>2958</v>
      </c>
      <c r="C3054" s="138">
        <v>57587483</v>
      </c>
      <c r="D3054" s="138">
        <v>0</v>
      </c>
    </row>
    <row r="3055" spans="2:4">
      <c r="B3055" s="104" t="s">
        <v>1053</v>
      </c>
      <c r="C3055" s="138">
        <v>57587483</v>
      </c>
      <c r="D3055" s="138">
        <v>0</v>
      </c>
    </row>
    <row r="3056" spans="2:4">
      <c r="B3056" s="102" t="s">
        <v>2456</v>
      </c>
      <c r="C3056" s="138">
        <v>11006928</v>
      </c>
      <c r="D3056" s="138">
        <v>0</v>
      </c>
    </row>
    <row r="3057" spans="2:4">
      <c r="B3057" s="104" t="s">
        <v>2457</v>
      </c>
      <c r="C3057" s="138">
        <v>11006928</v>
      </c>
      <c r="D3057" s="138">
        <v>0</v>
      </c>
    </row>
    <row r="3058" spans="2:4">
      <c r="B3058" s="102" t="s">
        <v>2959</v>
      </c>
      <c r="C3058" s="138">
        <v>5000000</v>
      </c>
      <c r="D3058" s="138">
        <v>0</v>
      </c>
    </row>
    <row r="3059" spans="2:4">
      <c r="B3059" s="104" t="s">
        <v>2565</v>
      </c>
      <c r="C3059" s="138">
        <v>5000000</v>
      </c>
      <c r="D3059" s="138">
        <v>0</v>
      </c>
    </row>
    <row r="3060" spans="2:4">
      <c r="B3060" s="102" t="s">
        <v>2458</v>
      </c>
      <c r="C3060" s="138">
        <v>11006928</v>
      </c>
      <c r="D3060" s="138">
        <v>0</v>
      </c>
    </row>
    <row r="3061" spans="2:4">
      <c r="B3061" s="104" t="s">
        <v>2459</v>
      </c>
      <c r="C3061" s="138">
        <v>11006928</v>
      </c>
      <c r="D3061" s="138">
        <v>0</v>
      </c>
    </row>
    <row r="3062" spans="2:4">
      <c r="B3062" s="102" t="s">
        <v>2460</v>
      </c>
      <c r="C3062" s="138">
        <v>6611838</v>
      </c>
      <c r="D3062" s="138">
        <v>0</v>
      </c>
    </row>
    <row r="3063" spans="2:4">
      <c r="B3063" s="104" t="s">
        <v>2461</v>
      </c>
      <c r="C3063" s="138">
        <v>6611838</v>
      </c>
      <c r="D3063" s="138">
        <v>0</v>
      </c>
    </row>
    <row r="3064" spans="2:4">
      <c r="B3064" s="102" t="s">
        <v>2960</v>
      </c>
      <c r="C3064" s="138">
        <v>3046603</v>
      </c>
      <c r="D3064" s="138">
        <v>0</v>
      </c>
    </row>
    <row r="3065" spans="2:4">
      <c r="B3065" s="104" t="s">
        <v>2566</v>
      </c>
      <c r="C3065" s="138">
        <v>3046603</v>
      </c>
      <c r="D3065" s="138">
        <v>0</v>
      </c>
    </row>
    <row r="3066" spans="2:4">
      <c r="B3066" s="102" t="s">
        <v>2961</v>
      </c>
      <c r="C3066" s="138">
        <v>11006928</v>
      </c>
      <c r="D3066" s="138">
        <v>2479441.54</v>
      </c>
    </row>
    <row r="3067" spans="2:4">
      <c r="B3067" s="104" t="s">
        <v>2462</v>
      </c>
      <c r="C3067" s="138">
        <v>11006928</v>
      </c>
      <c r="D3067" s="138">
        <v>2479441.54</v>
      </c>
    </row>
    <row r="3068" spans="2:4">
      <c r="B3068" s="102" t="s">
        <v>2128</v>
      </c>
      <c r="C3068" s="138">
        <v>13299938</v>
      </c>
      <c r="D3068" s="138">
        <v>0</v>
      </c>
    </row>
    <row r="3069" spans="2:4">
      <c r="B3069" s="104" t="s">
        <v>2129</v>
      </c>
      <c r="C3069" s="138">
        <v>13299938</v>
      </c>
      <c r="D3069" s="138">
        <v>0</v>
      </c>
    </row>
    <row r="3070" spans="2:4">
      <c r="B3070" s="102" t="s">
        <v>2962</v>
      </c>
      <c r="C3070" s="138">
        <v>6611838</v>
      </c>
      <c r="D3070" s="138">
        <v>1479015.68</v>
      </c>
    </row>
    <row r="3071" spans="2:4">
      <c r="B3071" s="104" t="s">
        <v>2463</v>
      </c>
      <c r="C3071" s="138">
        <v>6611838</v>
      </c>
      <c r="D3071" s="138">
        <v>1479015.68</v>
      </c>
    </row>
    <row r="3072" spans="2:4">
      <c r="B3072" s="102" t="s">
        <v>598</v>
      </c>
      <c r="C3072" s="138">
        <v>212431522</v>
      </c>
      <c r="D3072" s="138">
        <v>11281297.260000002</v>
      </c>
    </row>
    <row r="3073" spans="2:4">
      <c r="B3073" s="104" t="s">
        <v>951</v>
      </c>
      <c r="C3073" s="138">
        <v>212431522</v>
      </c>
      <c r="D3073" s="138">
        <v>11281297.260000002</v>
      </c>
    </row>
    <row r="3074" spans="2:4">
      <c r="B3074" s="102" t="s">
        <v>2963</v>
      </c>
      <c r="C3074" s="138">
        <v>5724361</v>
      </c>
      <c r="D3074" s="138">
        <v>0</v>
      </c>
    </row>
    <row r="3075" spans="2:4">
      <c r="B3075" s="104" t="s">
        <v>2567</v>
      </c>
      <c r="C3075" s="138">
        <v>5724361</v>
      </c>
      <c r="D3075" s="138">
        <v>0</v>
      </c>
    </row>
    <row r="3076" spans="2:4">
      <c r="B3076" s="102" t="s">
        <v>2964</v>
      </c>
      <c r="C3076" s="138">
        <v>11006928</v>
      </c>
      <c r="D3076" s="138">
        <v>2479441.5299999998</v>
      </c>
    </row>
    <row r="3077" spans="2:4">
      <c r="B3077" s="104" t="s">
        <v>2464</v>
      </c>
      <c r="C3077" s="138">
        <v>11006928</v>
      </c>
      <c r="D3077" s="138">
        <v>2479441.5299999998</v>
      </c>
    </row>
    <row r="3078" spans="2:4">
      <c r="B3078" s="102" t="s">
        <v>1054</v>
      </c>
      <c r="C3078" s="138">
        <v>110000000</v>
      </c>
      <c r="D3078" s="138">
        <v>0</v>
      </c>
    </row>
    <row r="3079" spans="2:4">
      <c r="B3079" s="104" t="s">
        <v>1055</v>
      </c>
      <c r="C3079" s="138">
        <v>110000000</v>
      </c>
      <c r="D3079" s="138">
        <v>0</v>
      </c>
    </row>
    <row r="3080" spans="2:4">
      <c r="B3080" s="102" t="s">
        <v>3382</v>
      </c>
      <c r="C3080" s="138">
        <v>10664882</v>
      </c>
      <c r="D3080" s="138">
        <v>0</v>
      </c>
    </row>
    <row r="3081" spans="2:4">
      <c r="B3081" s="104" t="s">
        <v>3383</v>
      </c>
      <c r="C3081" s="138">
        <v>10664882</v>
      </c>
      <c r="D3081" s="138">
        <v>0</v>
      </c>
    </row>
    <row r="3082" spans="2:4">
      <c r="B3082" s="102" t="s">
        <v>2965</v>
      </c>
      <c r="C3082" s="138">
        <v>4684890</v>
      </c>
      <c r="D3082" s="138">
        <v>1056982.8899999999</v>
      </c>
    </row>
    <row r="3083" spans="2:4">
      <c r="B3083" s="104" t="s">
        <v>2465</v>
      </c>
      <c r="C3083" s="138">
        <v>4684890</v>
      </c>
      <c r="D3083" s="138">
        <v>1056982.8899999999</v>
      </c>
    </row>
    <row r="3084" spans="2:4">
      <c r="B3084" s="102" t="s">
        <v>599</v>
      </c>
      <c r="C3084" s="138">
        <v>394481344</v>
      </c>
      <c r="D3084" s="138">
        <v>4123169.22</v>
      </c>
    </row>
    <row r="3085" spans="2:4">
      <c r="B3085" s="104" t="s">
        <v>952</v>
      </c>
      <c r="C3085" s="138">
        <v>394481344</v>
      </c>
      <c r="D3085" s="138">
        <v>4123169.22</v>
      </c>
    </row>
    <row r="3086" spans="2:4">
      <c r="B3086" s="102" t="s">
        <v>2466</v>
      </c>
      <c r="C3086" s="138">
        <v>4684890</v>
      </c>
      <c r="D3086" s="138">
        <v>0</v>
      </c>
    </row>
    <row r="3087" spans="2:4">
      <c r="B3087" s="104" t="s">
        <v>2467</v>
      </c>
      <c r="C3087" s="138">
        <v>4684890</v>
      </c>
      <c r="D3087" s="138">
        <v>0</v>
      </c>
    </row>
    <row r="3088" spans="2:4">
      <c r="B3088" s="102" t="s">
        <v>3384</v>
      </c>
      <c r="C3088" s="138">
        <v>4353242</v>
      </c>
      <c r="D3088" s="138">
        <v>0</v>
      </c>
    </row>
    <row r="3089" spans="2:4">
      <c r="B3089" s="104" t="s">
        <v>3385</v>
      </c>
      <c r="C3089" s="138">
        <v>4353242</v>
      </c>
      <c r="D3089" s="138">
        <v>0</v>
      </c>
    </row>
    <row r="3090" spans="2:4">
      <c r="B3090" s="102" t="s">
        <v>2468</v>
      </c>
      <c r="C3090" s="138">
        <v>6611838</v>
      </c>
      <c r="D3090" s="138">
        <v>0</v>
      </c>
    </row>
    <row r="3091" spans="2:4">
      <c r="B3091" s="104" t="s">
        <v>2469</v>
      </c>
      <c r="C3091" s="138">
        <v>6611838</v>
      </c>
      <c r="D3091" s="138">
        <v>0</v>
      </c>
    </row>
    <row r="3092" spans="2:4">
      <c r="B3092" s="102" t="s">
        <v>3386</v>
      </c>
      <c r="C3092" s="138">
        <v>2782425</v>
      </c>
      <c r="D3092" s="138">
        <v>0</v>
      </c>
    </row>
    <row r="3093" spans="2:4">
      <c r="B3093" s="104" t="s">
        <v>3387</v>
      </c>
      <c r="C3093" s="138">
        <v>2782425</v>
      </c>
      <c r="D3093" s="138">
        <v>0</v>
      </c>
    </row>
    <row r="3094" spans="2:4">
      <c r="B3094" s="102" t="s">
        <v>2470</v>
      </c>
      <c r="C3094" s="138">
        <v>11006928</v>
      </c>
      <c r="D3094" s="138">
        <v>0</v>
      </c>
    </row>
    <row r="3095" spans="2:4">
      <c r="B3095" s="104" t="s">
        <v>2471</v>
      </c>
      <c r="C3095" s="138">
        <v>11006928</v>
      </c>
      <c r="D3095" s="138">
        <v>0</v>
      </c>
    </row>
    <row r="3096" spans="2:4">
      <c r="B3096" s="102" t="s">
        <v>3388</v>
      </c>
      <c r="C3096" s="138">
        <v>2252365</v>
      </c>
      <c r="D3096" s="138">
        <v>0</v>
      </c>
    </row>
    <row r="3097" spans="2:4">
      <c r="B3097" s="104" t="s">
        <v>3389</v>
      </c>
      <c r="C3097" s="138">
        <v>2252365</v>
      </c>
      <c r="D3097" s="138">
        <v>0</v>
      </c>
    </row>
    <row r="3098" spans="2:4">
      <c r="B3098" s="102" t="s">
        <v>2472</v>
      </c>
      <c r="C3098" s="138">
        <v>6611838</v>
      </c>
      <c r="D3098" s="138">
        <v>0</v>
      </c>
    </row>
    <row r="3099" spans="2:4">
      <c r="B3099" s="104" t="s">
        <v>2473</v>
      </c>
      <c r="C3099" s="138">
        <v>6611838</v>
      </c>
      <c r="D3099" s="138">
        <v>0</v>
      </c>
    </row>
    <row r="3100" spans="2:4">
      <c r="B3100" s="102" t="s">
        <v>2474</v>
      </c>
      <c r="C3100" s="138">
        <v>6611838</v>
      </c>
      <c r="D3100" s="138">
        <v>0</v>
      </c>
    </row>
    <row r="3101" spans="2:4">
      <c r="B3101" s="104" t="s">
        <v>2475</v>
      </c>
      <c r="C3101" s="138">
        <v>6611838</v>
      </c>
      <c r="D3101" s="138">
        <v>0</v>
      </c>
    </row>
    <row r="3102" spans="2:4">
      <c r="B3102" s="102" t="s">
        <v>2966</v>
      </c>
      <c r="C3102" s="138">
        <v>4684890</v>
      </c>
      <c r="D3102" s="138">
        <v>0</v>
      </c>
    </row>
    <row r="3103" spans="2:4">
      <c r="B3103" s="104" t="s">
        <v>2476</v>
      </c>
      <c r="C3103" s="138">
        <v>4684890</v>
      </c>
      <c r="D3103" s="138">
        <v>0</v>
      </c>
    </row>
    <row r="3104" spans="2:4">
      <c r="B3104" s="102" t="s">
        <v>3390</v>
      </c>
      <c r="C3104" s="138">
        <v>2352222</v>
      </c>
      <c r="D3104" s="138">
        <v>0</v>
      </c>
    </row>
    <row r="3105" spans="2:4">
      <c r="B3105" s="104" t="s">
        <v>3391</v>
      </c>
      <c r="C3105" s="138">
        <v>2352222</v>
      </c>
      <c r="D3105" s="138">
        <v>0</v>
      </c>
    </row>
    <row r="3106" spans="2:4">
      <c r="B3106" s="102" t="s">
        <v>600</v>
      </c>
      <c r="C3106" s="138">
        <v>24134447</v>
      </c>
      <c r="D3106" s="138">
        <v>0</v>
      </c>
    </row>
    <row r="3107" spans="2:4">
      <c r="B3107" s="104" t="s">
        <v>953</v>
      </c>
      <c r="C3107" s="138">
        <v>24134447</v>
      </c>
      <c r="D3107" s="138">
        <v>0</v>
      </c>
    </row>
    <row r="3108" spans="2:4">
      <c r="B3108" s="102" t="s">
        <v>2477</v>
      </c>
      <c r="C3108" s="138">
        <v>6611838</v>
      </c>
      <c r="D3108" s="138">
        <v>0</v>
      </c>
    </row>
    <row r="3109" spans="2:4">
      <c r="B3109" s="104" t="s">
        <v>2478</v>
      </c>
      <c r="C3109" s="138">
        <v>6611838</v>
      </c>
      <c r="D3109" s="138">
        <v>0</v>
      </c>
    </row>
    <row r="3110" spans="2:4">
      <c r="B3110" s="102" t="s">
        <v>2479</v>
      </c>
      <c r="C3110" s="138">
        <v>6611838</v>
      </c>
      <c r="D3110" s="138">
        <v>0</v>
      </c>
    </row>
    <row r="3111" spans="2:4">
      <c r="B3111" s="104" t="s">
        <v>2480</v>
      </c>
      <c r="C3111" s="138">
        <v>6611838</v>
      </c>
      <c r="D3111" s="138">
        <v>0</v>
      </c>
    </row>
    <row r="3112" spans="2:4">
      <c r="B3112" s="102" t="s">
        <v>2481</v>
      </c>
      <c r="C3112" s="138">
        <v>6611838</v>
      </c>
      <c r="D3112" s="138">
        <v>0</v>
      </c>
    </row>
    <row r="3113" spans="2:4">
      <c r="B3113" s="104" t="s">
        <v>2482</v>
      </c>
      <c r="C3113" s="138">
        <v>6611838</v>
      </c>
      <c r="D3113" s="138">
        <v>0</v>
      </c>
    </row>
    <row r="3114" spans="2:4">
      <c r="B3114" s="102" t="s">
        <v>2483</v>
      </c>
      <c r="C3114" s="138">
        <v>6611838</v>
      </c>
      <c r="D3114" s="138">
        <v>0</v>
      </c>
    </row>
    <row r="3115" spans="2:4">
      <c r="B3115" s="104" t="s">
        <v>2484</v>
      </c>
      <c r="C3115" s="138">
        <v>6611838</v>
      </c>
      <c r="D3115" s="138">
        <v>0</v>
      </c>
    </row>
    <row r="3116" spans="2:4">
      <c r="B3116" s="102" t="s">
        <v>2967</v>
      </c>
      <c r="C3116" s="138">
        <v>6611838</v>
      </c>
      <c r="D3116" s="138">
        <v>0</v>
      </c>
    </row>
    <row r="3117" spans="2:4">
      <c r="B3117" s="104" t="s">
        <v>2485</v>
      </c>
      <c r="C3117" s="138">
        <v>6611838</v>
      </c>
      <c r="D3117" s="138">
        <v>0</v>
      </c>
    </row>
    <row r="3118" spans="2:4">
      <c r="B3118" s="102" t="s">
        <v>601</v>
      </c>
      <c r="C3118" s="138">
        <v>24486298</v>
      </c>
      <c r="D3118" s="138">
        <v>0</v>
      </c>
    </row>
    <row r="3119" spans="2:4">
      <c r="B3119" s="104" t="s">
        <v>954</v>
      </c>
      <c r="C3119" s="138">
        <v>24486298</v>
      </c>
      <c r="D3119" s="138">
        <v>0</v>
      </c>
    </row>
    <row r="3120" spans="2:4">
      <c r="B3120" s="102" t="s">
        <v>2968</v>
      </c>
      <c r="C3120" s="138">
        <v>1609905750</v>
      </c>
      <c r="D3120" s="138">
        <v>663791591.88999999</v>
      </c>
    </row>
    <row r="3121" spans="2:4">
      <c r="B3121" s="104" t="s">
        <v>1124</v>
      </c>
      <c r="C3121" s="138">
        <v>1609905750</v>
      </c>
      <c r="D3121" s="138">
        <v>663791591.88999999</v>
      </c>
    </row>
    <row r="3122" spans="2:4">
      <c r="B3122" s="102" t="s">
        <v>2969</v>
      </c>
      <c r="C3122" s="138">
        <v>6611838</v>
      </c>
      <c r="D3122" s="138">
        <v>0</v>
      </c>
    </row>
    <row r="3123" spans="2:4">
      <c r="B3123" s="104" t="s">
        <v>2486</v>
      </c>
      <c r="C3123" s="138">
        <v>6611838</v>
      </c>
      <c r="D3123" s="138">
        <v>0</v>
      </c>
    </row>
    <row r="3124" spans="2:4">
      <c r="B3124" s="102" t="s">
        <v>602</v>
      </c>
      <c r="C3124" s="138">
        <v>8016673</v>
      </c>
      <c r="D3124" s="138">
        <v>0</v>
      </c>
    </row>
    <row r="3125" spans="2:4">
      <c r="B3125" s="104" t="s">
        <v>955</v>
      </c>
      <c r="C3125" s="138">
        <v>8016673</v>
      </c>
      <c r="D3125" s="138">
        <v>0</v>
      </c>
    </row>
    <row r="3126" spans="2:4">
      <c r="B3126" s="102" t="s">
        <v>2970</v>
      </c>
      <c r="C3126" s="138">
        <v>4684890</v>
      </c>
      <c r="D3126" s="138">
        <v>0</v>
      </c>
    </row>
    <row r="3127" spans="2:4">
      <c r="B3127" s="104" t="s">
        <v>2487</v>
      </c>
      <c r="C3127" s="138">
        <v>4684890</v>
      </c>
      <c r="D3127" s="138">
        <v>0</v>
      </c>
    </row>
    <row r="3128" spans="2:4">
      <c r="B3128" s="102" t="s">
        <v>603</v>
      </c>
      <c r="C3128" s="138">
        <v>2844327</v>
      </c>
      <c r="D3128" s="138">
        <v>0</v>
      </c>
    </row>
    <row r="3129" spans="2:4">
      <c r="B3129" s="104" t="s">
        <v>956</v>
      </c>
      <c r="C3129" s="138">
        <v>2844327</v>
      </c>
      <c r="D3129" s="138">
        <v>0</v>
      </c>
    </row>
    <row r="3130" spans="2:4">
      <c r="B3130" s="102" t="s">
        <v>2488</v>
      </c>
      <c r="C3130" s="138">
        <v>4684890</v>
      </c>
      <c r="D3130" s="138">
        <v>0</v>
      </c>
    </row>
    <row r="3131" spans="2:4">
      <c r="B3131" s="104" t="s">
        <v>2489</v>
      </c>
      <c r="C3131" s="138">
        <v>4684890</v>
      </c>
      <c r="D3131" s="138">
        <v>0</v>
      </c>
    </row>
    <row r="3132" spans="2:4">
      <c r="B3132" s="102" t="s">
        <v>2490</v>
      </c>
      <c r="C3132" s="138">
        <v>11006928</v>
      </c>
      <c r="D3132" s="138">
        <v>0</v>
      </c>
    </row>
    <row r="3133" spans="2:4">
      <c r="B3133" s="104" t="s">
        <v>2491</v>
      </c>
      <c r="C3133" s="138">
        <v>11006928</v>
      </c>
      <c r="D3133" s="138">
        <v>0</v>
      </c>
    </row>
    <row r="3134" spans="2:4">
      <c r="B3134" s="102" t="s">
        <v>2492</v>
      </c>
      <c r="C3134" s="138">
        <v>6611838</v>
      </c>
      <c r="D3134" s="138">
        <v>0</v>
      </c>
    </row>
    <row r="3135" spans="2:4">
      <c r="B3135" s="104" t="s">
        <v>2493</v>
      </c>
      <c r="C3135" s="138">
        <v>6611838</v>
      </c>
      <c r="D3135" s="138">
        <v>0</v>
      </c>
    </row>
    <row r="3136" spans="2:4">
      <c r="B3136" s="102" t="s">
        <v>2494</v>
      </c>
      <c r="C3136" s="138">
        <v>11006928</v>
      </c>
      <c r="D3136" s="138">
        <v>0</v>
      </c>
    </row>
    <row r="3137" spans="2:4">
      <c r="B3137" s="104" t="s">
        <v>2495</v>
      </c>
      <c r="C3137" s="138">
        <v>11006928</v>
      </c>
      <c r="D3137" s="138">
        <v>0</v>
      </c>
    </row>
    <row r="3138" spans="2:4">
      <c r="B3138" s="102" t="s">
        <v>3392</v>
      </c>
      <c r="C3138" s="138">
        <v>6806687</v>
      </c>
      <c r="D3138" s="138">
        <v>0</v>
      </c>
    </row>
    <row r="3139" spans="2:4">
      <c r="B3139" s="104" t="s">
        <v>3393</v>
      </c>
      <c r="C3139" s="138">
        <v>6806687</v>
      </c>
      <c r="D3139" s="138">
        <v>0</v>
      </c>
    </row>
    <row r="3140" spans="2:4">
      <c r="B3140" s="102" t="s">
        <v>2971</v>
      </c>
      <c r="C3140" s="138">
        <v>11006928</v>
      </c>
      <c r="D3140" s="138">
        <v>2476558.6800000002</v>
      </c>
    </row>
    <row r="3141" spans="2:4">
      <c r="B3141" s="104" t="s">
        <v>2496</v>
      </c>
      <c r="C3141" s="138">
        <v>11006928</v>
      </c>
      <c r="D3141" s="138">
        <v>2476558.6800000002</v>
      </c>
    </row>
    <row r="3142" spans="2:4">
      <c r="B3142" s="102" t="s">
        <v>1125</v>
      </c>
      <c r="C3142" s="138">
        <v>787447495</v>
      </c>
      <c r="D3142" s="138">
        <v>40000000</v>
      </c>
    </row>
    <row r="3143" spans="2:4">
      <c r="B3143" s="104" t="s">
        <v>1126</v>
      </c>
      <c r="C3143" s="138">
        <v>787447495</v>
      </c>
      <c r="D3143" s="138">
        <v>40000000</v>
      </c>
    </row>
    <row r="3144" spans="2:4">
      <c r="B3144" s="102" t="s">
        <v>2130</v>
      </c>
      <c r="C3144" s="138">
        <v>10346096</v>
      </c>
      <c r="D3144" s="138">
        <v>0</v>
      </c>
    </row>
    <row r="3145" spans="2:4">
      <c r="B3145" s="104" t="s">
        <v>2131</v>
      </c>
      <c r="C3145" s="138">
        <v>10346096</v>
      </c>
      <c r="D3145" s="138">
        <v>0</v>
      </c>
    </row>
    <row r="3146" spans="2:4">
      <c r="B3146" s="102" t="s">
        <v>2972</v>
      </c>
      <c r="C3146" s="138">
        <v>171290429</v>
      </c>
      <c r="D3146" s="138">
        <v>0</v>
      </c>
    </row>
    <row r="3147" spans="2:4">
      <c r="B3147" s="104" t="s">
        <v>1127</v>
      </c>
      <c r="C3147" s="138">
        <v>171290429</v>
      </c>
      <c r="D3147" s="138">
        <v>0</v>
      </c>
    </row>
    <row r="3148" spans="2:4">
      <c r="B3148" s="102" t="s">
        <v>604</v>
      </c>
      <c r="C3148" s="138">
        <v>146531005</v>
      </c>
      <c r="D3148" s="138">
        <v>23433470</v>
      </c>
    </row>
    <row r="3149" spans="2:4">
      <c r="B3149" s="104" t="s">
        <v>957</v>
      </c>
      <c r="C3149" s="138">
        <v>3112837</v>
      </c>
      <c r="D3149" s="138">
        <v>0</v>
      </c>
    </row>
    <row r="3150" spans="2:4">
      <c r="B3150" s="104" t="s">
        <v>1127</v>
      </c>
      <c r="C3150" s="138">
        <v>143418168</v>
      </c>
      <c r="D3150" s="138">
        <v>23433470</v>
      </c>
    </row>
    <row r="3151" spans="2:4">
      <c r="B3151" s="102" t="s">
        <v>2497</v>
      </c>
      <c r="C3151" s="138">
        <v>11006928</v>
      </c>
      <c r="D3151" s="138">
        <v>0</v>
      </c>
    </row>
    <row r="3152" spans="2:4">
      <c r="B3152" s="104" t="s">
        <v>2498</v>
      </c>
      <c r="C3152" s="138">
        <v>11006928</v>
      </c>
      <c r="D3152" s="138">
        <v>0</v>
      </c>
    </row>
    <row r="3153" spans="2:4">
      <c r="B3153" s="102" t="s">
        <v>2973</v>
      </c>
      <c r="C3153" s="138">
        <v>11006928</v>
      </c>
      <c r="D3153" s="138">
        <v>0</v>
      </c>
    </row>
    <row r="3154" spans="2:4">
      <c r="B3154" s="104" t="s">
        <v>2499</v>
      </c>
      <c r="C3154" s="138">
        <v>11006928</v>
      </c>
      <c r="D3154" s="138">
        <v>0</v>
      </c>
    </row>
    <row r="3155" spans="2:4">
      <c r="B3155" s="102" t="s">
        <v>3394</v>
      </c>
      <c r="C3155" s="138">
        <v>1160115</v>
      </c>
      <c r="D3155" s="138">
        <v>0</v>
      </c>
    </row>
    <row r="3156" spans="2:4">
      <c r="B3156" s="104" t="s">
        <v>3395</v>
      </c>
      <c r="C3156" s="138">
        <v>1160115</v>
      </c>
      <c r="D3156" s="138">
        <v>0</v>
      </c>
    </row>
    <row r="3157" spans="2:4">
      <c r="B3157" s="102" t="s">
        <v>605</v>
      </c>
      <c r="C3157" s="138">
        <v>24296428</v>
      </c>
      <c r="D3157" s="138">
        <v>0</v>
      </c>
    </row>
    <row r="3158" spans="2:4">
      <c r="B3158" s="104" t="s">
        <v>958</v>
      </c>
      <c r="C3158" s="138">
        <v>14289559</v>
      </c>
      <c r="D3158" s="138">
        <v>0</v>
      </c>
    </row>
    <row r="3159" spans="2:4">
      <c r="B3159" s="104" t="s">
        <v>3395</v>
      </c>
      <c r="C3159" s="138">
        <v>10006869</v>
      </c>
      <c r="D3159" s="138">
        <v>0</v>
      </c>
    </row>
    <row r="3160" spans="2:4">
      <c r="B3160" s="102" t="s">
        <v>2500</v>
      </c>
      <c r="C3160" s="138">
        <v>6611838</v>
      </c>
      <c r="D3160" s="138">
        <v>0</v>
      </c>
    </row>
    <row r="3161" spans="2:4">
      <c r="B3161" s="104" t="s">
        <v>2501</v>
      </c>
      <c r="C3161" s="138">
        <v>6611838</v>
      </c>
      <c r="D3161" s="138">
        <v>0</v>
      </c>
    </row>
    <row r="3162" spans="2:4">
      <c r="B3162" s="102" t="s">
        <v>2502</v>
      </c>
      <c r="C3162" s="138">
        <v>11006928</v>
      </c>
      <c r="D3162" s="138">
        <v>2422018.4</v>
      </c>
    </row>
    <row r="3163" spans="2:4">
      <c r="B3163" s="104" t="s">
        <v>2503</v>
      </c>
      <c r="C3163" s="138">
        <v>11006928</v>
      </c>
      <c r="D3163" s="138">
        <v>2422018.4</v>
      </c>
    </row>
    <row r="3164" spans="2:4">
      <c r="B3164" s="102" t="s">
        <v>2504</v>
      </c>
      <c r="C3164" s="138">
        <v>6611838</v>
      </c>
      <c r="D3164" s="138">
        <v>1651285.08</v>
      </c>
    </row>
    <row r="3165" spans="2:4">
      <c r="B3165" s="104" t="s">
        <v>2505</v>
      </c>
      <c r="C3165" s="138">
        <v>6611838</v>
      </c>
      <c r="D3165" s="138">
        <v>1651285.08</v>
      </c>
    </row>
    <row r="3166" spans="2:4">
      <c r="B3166" s="102" t="s">
        <v>2974</v>
      </c>
      <c r="C3166" s="138">
        <v>11006928</v>
      </c>
      <c r="D3166" s="138">
        <v>2422018.4</v>
      </c>
    </row>
    <row r="3167" spans="2:4">
      <c r="B3167" s="104" t="s">
        <v>2506</v>
      </c>
      <c r="C3167" s="138">
        <v>11006928</v>
      </c>
      <c r="D3167" s="138">
        <v>2422018.4</v>
      </c>
    </row>
    <row r="3168" spans="2:4">
      <c r="B3168" s="102" t="s">
        <v>1128</v>
      </c>
      <c r="C3168" s="138">
        <v>302909557</v>
      </c>
      <c r="D3168" s="138">
        <v>58988300</v>
      </c>
    </row>
    <row r="3169" spans="2:4">
      <c r="B3169" s="104" t="s">
        <v>1129</v>
      </c>
      <c r="C3169" s="138">
        <v>302909557</v>
      </c>
      <c r="D3169" s="138">
        <v>58988300</v>
      </c>
    </row>
    <row r="3170" spans="2:4">
      <c r="B3170" s="102" t="s">
        <v>2507</v>
      </c>
      <c r="C3170" s="138">
        <v>11006928</v>
      </c>
      <c r="D3170" s="138">
        <v>2422018.4</v>
      </c>
    </row>
    <row r="3171" spans="2:4">
      <c r="B3171" s="104" t="s">
        <v>2508</v>
      </c>
      <c r="C3171" s="138">
        <v>11006928</v>
      </c>
      <c r="D3171" s="138">
        <v>2422018.4</v>
      </c>
    </row>
    <row r="3172" spans="2:4">
      <c r="B3172" s="102" t="s">
        <v>2509</v>
      </c>
      <c r="C3172" s="138">
        <v>21391664</v>
      </c>
      <c r="D3172" s="138">
        <v>0</v>
      </c>
    </row>
    <row r="3173" spans="2:4">
      <c r="B3173" s="104" t="s">
        <v>2510</v>
      </c>
      <c r="C3173" s="138">
        <v>21391664</v>
      </c>
      <c r="D3173" s="138">
        <v>0</v>
      </c>
    </row>
    <row r="3174" spans="2:4">
      <c r="B3174" s="102" t="s">
        <v>3396</v>
      </c>
      <c r="C3174" s="138">
        <v>2225932869</v>
      </c>
      <c r="D3174" s="138">
        <v>0</v>
      </c>
    </row>
    <row r="3175" spans="2:4">
      <c r="B3175" s="104" t="s">
        <v>3397</v>
      </c>
      <c r="C3175" s="138">
        <v>2225932869</v>
      </c>
      <c r="D3175" s="138">
        <v>0</v>
      </c>
    </row>
    <row r="3176" spans="2:4">
      <c r="B3176" s="102" t="s">
        <v>2975</v>
      </c>
      <c r="C3176" s="138">
        <v>11006928</v>
      </c>
      <c r="D3176" s="138">
        <v>0</v>
      </c>
    </row>
    <row r="3177" spans="2:4">
      <c r="B3177" s="104" t="s">
        <v>2511</v>
      </c>
      <c r="C3177" s="138">
        <v>11006928</v>
      </c>
      <c r="D3177" s="138">
        <v>0</v>
      </c>
    </row>
    <row r="3178" spans="2:4">
      <c r="B3178" s="102" t="s">
        <v>2512</v>
      </c>
      <c r="C3178" s="138">
        <v>11006928</v>
      </c>
      <c r="D3178" s="138">
        <v>2476558.7000000002</v>
      </c>
    </row>
    <row r="3179" spans="2:4">
      <c r="B3179" s="104" t="s">
        <v>2513</v>
      </c>
      <c r="C3179" s="138">
        <v>11006928</v>
      </c>
      <c r="D3179" s="138">
        <v>2476558.7000000002</v>
      </c>
    </row>
    <row r="3180" spans="2:4">
      <c r="B3180" s="102" t="s">
        <v>2514</v>
      </c>
      <c r="C3180" s="138">
        <v>4684890</v>
      </c>
      <c r="D3180" s="138">
        <v>1054099.6299999999</v>
      </c>
    </row>
    <row r="3181" spans="2:4">
      <c r="B3181" s="104" t="s">
        <v>2515</v>
      </c>
      <c r="C3181" s="138">
        <v>4684890</v>
      </c>
      <c r="D3181" s="138">
        <v>1054099.6299999999</v>
      </c>
    </row>
    <row r="3182" spans="2:4">
      <c r="B3182" s="102" t="s">
        <v>2976</v>
      </c>
      <c r="C3182" s="138">
        <v>11006928</v>
      </c>
      <c r="D3182" s="138">
        <v>2476558.7000000002</v>
      </c>
    </row>
    <row r="3183" spans="2:4">
      <c r="B3183" s="104" t="s">
        <v>2516</v>
      </c>
      <c r="C3183" s="138">
        <v>11006928</v>
      </c>
      <c r="D3183" s="138">
        <v>2476558.7000000002</v>
      </c>
    </row>
    <row r="3184" spans="2:4">
      <c r="B3184" s="102" t="s">
        <v>2977</v>
      </c>
      <c r="C3184" s="138">
        <v>342816414</v>
      </c>
      <c r="D3184" s="138">
        <v>99966852.879999995</v>
      </c>
    </row>
    <row r="3185" spans="2:4">
      <c r="B3185" s="104" t="s">
        <v>1130</v>
      </c>
      <c r="C3185" s="138">
        <v>342816414</v>
      </c>
      <c r="D3185" s="138">
        <v>99966852.879999995</v>
      </c>
    </row>
    <row r="3186" spans="2:4">
      <c r="B3186" s="102" t="s">
        <v>2517</v>
      </c>
      <c r="C3186" s="138">
        <v>6611838</v>
      </c>
      <c r="D3186" s="138">
        <v>1487663.07</v>
      </c>
    </row>
    <row r="3187" spans="2:4">
      <c r="B3187" s="104" t="s">
        <v>2518</v>
      </c>
      <c r="C3187" s="138">
        <v>6611838</v>
      </c>
      <c r="D3187" s="138">
        <v>1487663.07</v>
      </c>
    </row>
    <row r="3188" spans="2:4">
      <c r="B3188" s="102" t="s">
        <v>2519</v>
      </c>
      <c r="C3188" s="138">
        <v>11006928</v>
      </c>
      <c r="D3188" s="138">
        <v>0</v>
      </c>
    </row>
    <row r="3189" spans="2:4">
      <c r="B3189" s="104" t="s">
        <v>2520</v>
      </c>
      <c r="C3189" s="138">
        <v>11006928</v>
      </c>
      <c r="D3189" s="138">
        <v>0</v>
      </c>
    </row>
    <row r="3190" spans="2:4">
      <c r="B3190" s="102" t="s">
        <v>2978</v>
      </c>
      <c r="C3190" s="138">
        <v>11006928</v>
      </c>
      <c r="D3190" s="138">
        <v>0</v>
      </c>
    </row>
    <row r="3191" spans="2:4">
      <c r="B3191" s="104" t="s">
        <v>2521</v>
      </c>
      <c r="C3191" s="138">
        <v>11006928</v>
      </c>
      <c r="D3191" s="138">
        <v>0</v>
      </c>
    </row>
    <row r="3192" spans="2:4">
      <c r="B3192" s="102" t="s">
        <v>1131</v>
      </c>
      <c r="C3192" s="138">
        <v>454550517</v>
      </c>
      <c r="D3192" s="138">
        <v>88482450</v>
      </c>
    </row>
    <row r="3193" spans="2:4">
      <c r="B3193" s="104" t="s">
        <v>1132</v>
      </c>
      <c r="C3193" s="138">
        <v>454550517</v>
      </c>
      <c r="D3193" s="138">
        <v>88482450</v>
      </c>
    </row>
    <row r="3194" spans="2:4">
      <c r="B3194" s="101" t="s">
        <v>283</v>
      </c>
      <c r="C3194" s="139">
        <v>546024916</v>
      </c>
      <c r="D3194" s="139">
        <v>0</v>
      </c>
    </row>
    <row r="3195" spans="2:4">
      <c r="B3195" s="102" t="s">
        <v>2979</v>
      </c>
      <c r="C3195" s="138">
        <v>292970899</v>
      </c>
      <c r="D3195" s="138">
        <v>0</v>
      </c>
    </row>
    <row r="3196" spans="2:4">
      <c r="B3196" s="104" t="s">
        <v>1417</v>
      </c>
      <c r="C3196" s="138">
        <v>292970899</v>
      </c>
      <c r="D3196" s="138">
        <v>0</v>
      </c>
    </row>
    <row r="3197" spans="2:4">
      <c r="B3197" s="102" t="s">
        <v>2980</v>
      </c>
      <c r="C3197" s="138">
        <v>253054017</v>
      </c>
      <c r="D3197" s="138">
        <v>0</v>
      </c>
    </row>
    <row r="3198" spans="2:4">
      <c r="B3198" s="104" t="s">
        <v>2568</v>
      </c>
      <c r="C3198" s="138">
        <v>253054017</v>
      </c>
      <c r="D3198" s="138">
        <v>0</v>
      </c>
    </row>
    <row r="3199" spans="2:4">
      <c r="B3199" s="101" t="s">
        <v>298</v>
      </c>
      <c r="C3199" s="139">
        <v>1513422256</v>
      </c>
      <c r="D3199" s="139">
        <v>0</v>
      </c>
    </row>
    <row r="3200" spans="2:4">
      <c r="B3200" s="102" t="s">
        <v>2929</v>
      </c>
      <c r="C3200" s="138">
        <v>1053129174</v>
      </c>
      <c r="D3200" s="138">
        <v>0</v>
      </c>
    </row>
    <row r="3201" spans="2:4">
      <c r="B3201" s="104" t="s">
        <v>1123</v>
      </c>
      <c r="C3201" s="138">
        <v>1053129174</v>
      </c>
      <c r="D3201" s="138">
        <v>0</v>
      </c>
    </row>
    <row r="3202" spans="2:4">
      <c r="B3202" s="102" t="s">
        <v>2931</v>
      </c>
      <c r="C3202" s="138">
        <v>250000000</v>
      </c>
      <c r="D3202" s="138">
        <v>0</v>
      </c>
    </row>
    <row r="3203" spans="2:4">
      <c r="B3203" s="104" t="s">
        <v>937</v>
      </c>
      <c r="C3203" s="138">
        <v>250000000</v>
      </c>
      <c r="D3203" s="138">
        <v>0</v>
      </c>
    </row>
    <row r="3204" spans="2:4">
      <c r="B3204" s="102" t="s">
        <v>2968</v>
      </c>
      <c r="C3204" s="138">
        <v>210293082</v>
      </c>
      <c r="D3204" s="138">
        <v>0</v>
      </c>
    </row>
    <row r="3205" spans="2:4">
      <c r="B3205" s="104" t="s">
        <v>1124</v>
      </c>
      <c r="C3205" s="138">
        <v>210293082</v>
      </c>
      <c r="D3205" s="138">
        <v>0</v>
      </c>
    </row>
    <row r="3206" spans="2:4">
      <c r="B3206" s="101" t="s">
        <v>284</v>
      </c>
      <c r="C3206" s="139">
        <v>11111323924</v>
      </c>
      <c r="D3206" s="139">
        <v>0</v>
      </c>
    </row>
    <row r="3207" spans="2:4">
      <c r="B3207" s="102" t="s">
        <v>586</v>
      </c>
      <c r="C3207" s="138">
        <v>2589740270</v>
      </c>
      <c r="D3207" s="138">
        <v>0</v>
      </c>
    </row>
    <row r="3208" spans="2:4">
      <c r="B3208" s="104" t="s">
        <v>936</v>
      </c>
      <c r="C3208" s="138">
        <v>2589740270</v>
      </c>
      <c r="D3208" s="138">
        <v>0</v>
      </c>
    </row>
    <row r="3209" spans="2:4">
      <c r="B3209" s="102" t="s">
        <v>587</v>
      </c>
      <c r="C3209" s="138">
        <v>8435000000</v>
      </c>
      <c r="D3209" s="138">
        <v>0</v>
      </c>
    </row>
    <row r="3210" spans="2:4">
      <c r="B3210" s="104" t="s">
        <v>938</v>
      </c>
      <c r="C3210" s="138">
        <v>8435000000</v>
      </c>
      <c r="D3210" s="138">
        <v>0</v>
      </c>
    </row>
    <row r="3211" spans="2:4">
      <c r="B3211" s="102" t="s">
        <v>2934</v>
      </c>
      <c r="C3211" s="138">
        <v>86583654</v>
      </c>
      <c r="D3211" s="138">
        <v>0</v>
      </c>
    </row>
    <row r="3212" spans="2:4">
      <c r="B3212" s="104" t="s">
        <v>940</v>
      </c>
      <c r="C3212" s="138">
        <v>86583654</v>
      </c>
      <c r="D3212" s="138">
        <v>0</v>
      </c>
    </row>
    <row r="3213" spans="2:4">
      <c r="B3213" s="103" t="s">
        <v>297</v>
      </c>
      <c r="C3213" s="138">
        <v>7775541171</v>
      </c>
      <c r="D3213" s="138">
        <v>43264752.18</v>
      </c>
    </row>
    <row r="3214" spans="2:4">
      <c r="B3214" s="101" t="s">
        <v>281</v>
      </c>
      <c r="C3214" s="139">
        <v>1247502861</v>
      </c>
      <c r="D3214" s="139">
        <v>43264752.18</v>
      </c>
    </row>
    <row r="3215" spans="2:4">
      <c r="B3215" s="102" t="s">
        <v>282</v>
      </c>
      <c r="C3215" s="138">
        <v>293156045</v>
      </c>
      <c r="D3215" s="138">
        <v>75685.2</v>
      </c>
    </row>
    <row r="3216" spans="2:4">
      <c r="B3216" s="104" t="s">
        <v>961</v>
      </c>
      <c r="C3216" s="138">
        <v>204230000</v>
      </c>
      <c r="D3216" s="138">
        <v>75685.2</v>
      </c>
    </row>
    <row r="3217" spans="2:4">
      <c r="B3217" s="104" t="s">
        <v>3429</v>
      </c>
      <c r="C3217" s="138">
        <v>0</v>
      </c>
      <c r="D3217" s="138">
        <v>0</v>
      </c>
    </row>
    <row r="3218" spans="2:4">
      <c r="B3218" s="104" t="s">
        <v>962</v>
      </c>
      <c r="C3218" s="138">
        <v>84350000</v>
      </c>
      <c r="D3218" s="138">
        <v>0</v>
      </c>
    </row>
    <row r="3219" spans="2:4">
      <c r="B3219" s="104" t="s">
        <v>3398</v>
      </c>
      <c r="C3219" s="138">
        <v>3615000</v>
      </c>
      <c r="D3219" s="138">
        <v>0</v>
      </c>
    </row>
    <row r="3220" spans="2:4">
      <c r="B3220" s="104" t="s">
        <v>963</v>
      </c>
      <c r="C3220" s="138">
        <v>961045</v>
      </c>
      <c r="D3220" s="138">
        <v>0</v>
      </c>
    </row>
    <row r="3221" spans="2:4">
      <c r="B3221" s="102" t="s">
        <v>607</v>
      </c>
      <c r="C3221" s="138">
        <v>50610000</v>
      </c>
      <c r="D3221" s="138">
        <v>580650</v>
      </c>
    </row>
    <row r="3222" spans="2:4">
      <c r="B3222" s="104" t="s">
        <v>964</v>
      </c>
      <c r="C3222" s="138">
        <v>50610000</v>
      </c>
      <c r="D3222" s="138">
        <v>580650</v>
      </c>
    </row>
    <row r="3223" spans="2:4">
      <c r="B3223" s="102" t="s">
        <v>2984</v>
      </c>
      <c r="C3223" s="138">
        <v>1850000</v>
      </c>
      <c r="D3223" s="138">
        <v>0</v>
      </c>
    </row>
    <row r="3224" spans="2:4">
      <c r="B3224" s="104" t="s">
        <v>964</v>
      </c>
      <c r="C3224" s="138">
        <v>1850000</v>
      </c>
      <c r="D3224" s="138">
        <v>0</v>
      </c>
    </row>
    <row r="3225" spans="2:4">
      <c r="B3225" s="102" t="s">
        <v>2981</v>
      </c>
      <c r="C3225" s="138">
        <v>10566528</v>
      </c>
      <c r="D3225" s="138">
        <v>93465.9</v>
      </c>
    </row>
    <row r="3226" spans="2:4">
      <c r="B3226" s="104" t="s">
        <v>965</v>
      </c>
      <c r="C3226" s="138">
        <v>10566528</v>
      </c>
      <c r="D3226" s="138">
        <v>93465.9</v>
      </c>
    </row>
    <row r="3227" spans="2:4">
      <c r="B3227" s="102" t="s">
        <v>608</v>
      </c>
      <c r="C3227" s="138">
        <v>81961307</v>
      </c>
      <c r="D3227" s="138">
        <v>37434466.93</v>
      </c>
    </row>
    <row r="3228" spans="2:4">
      <c r="B3228" s="104" t="s">
        <v>966</v>
      </c>
      <c r="C3228" s="138">
        <v>81961307</v>
      </c>
      <c r="D3228" s="138">
        <v>37434466.93</v>
      </c>
    </row>
    <row r="3229" spans="2:4">
      <c r="B3229" s="102" t="s">
        <v>1056</v>
      </c>
      <c r="C3229" s="138">
        <v>4252757</v>
      </c>
      <c r="D3229" s="138">
        <v>0</v>
      </c>
    </row>
    <row r="3230" spans="2:4">
      <c r="B3230" s="104" t="s">
        <v>1057</v>
      </c>
      <c r="C3230" s="138">
        <v>4252757</v>
      </c>
      <c r="D3230" s="138">
        <v>0</v>
      </c>
    </row>
    <row r="3231" spans="2:4">
      <c r="B3231" s="102" t="s">
        <v>2982</v>
      </c>
      <c r="C3231" s="138">
        <v>21668804</v>
      </c>
      <c r="D3231" s="138">
        <v>3841985.43</v>
      </c>
    </row>
    <row r="3232" spans="2:4">
      <c r="B3232" s="104" t="s">
        <v>1058</v>
      </c>
      <c r="C3232" s="138">
        <v>21668804</v>
      </c>
      <c r="D3232" s="138">
        <v>3841985.43</v>
      </c>
    </row>
    <row r="3233" spans="2:4">
      <c r="B3233" s="102" t="s">
        <v>610</v>
      </c>
      <c r="C3233" s="138">
        <v>3495166</v>
      </c>
      <c r="D3233" s="138">
        <v>0</v>
      </c>
    </row>
    <row r="3234" spans="2:4">
      <c r="B3234" s="104" t="s">
        <v>968</v>
      </c>
      <c r="C3234" s="138">
        <v>3495166</v>
      </c>
      <c r="D3234" s="138">
        <v>0</v>
      </c>
    </row>
    <row r="3235" spans="2:4">
      <c r="B3235" s="102" t="s">
        <v>612</v>
      </c>
      <c r="C3235" s="138">
        <v>85603015</v>
      </c>
      <c r="D3235" s="138">
        <v>0</v>
      </c>
    </row>
    <row r="3236" spans="2:4">
      <c r="B3236" s="104" t="s">
        <v>970</v>
      </c>
      <c r="C3236" s="138">
        <v>85603015</v>
      </c>
      <c r="D3236" s="138">
        <v>0</v>
      </c>
    </row>
    <row r="3237" spans="2:4">
      <c r="B3237" s="102" t="s">
        <v>611</v>
      </c>
      <c r="C3237" s="138">
        <v>521017995</v>
      </c>
      <c r="D3237" s="138">
        <v>0</v>
      </c>
    </row>
    <row r="3238" spans="2:4">
      <c r="B3238" s="104" t="s">
        <v>969</v>
      </c>
      <c r="C3238" s="138">
        <v>521017995</v>
      </c>
      <c r="D3238" s="138">
        <v>0</v>
      </c>
    </row>
    <row r="3239" spans="2:4">
      <c r="B3239" s="102" t="s">
        <v>998</v>
      </c>
      <c r="C3239" s="138">
        <v>8172215</v>
      </c>
      <c r="D3239" s="138">
        <v>0</v>
      </c>
    </row>
    <row r="3240" spans="2:4">
      <c r="B3240" s="104" t="s">
        <v>999</v>
      </c>
      <c r="C3240" s="138">
        <v>8172215</v>
      </c>
      <c r="D3240" s="138">
        <v>0</v>
      </c>
    </row>
    <row r="3241" spans="2:4">
      <c r="B3241" s="102" t="s">
        <v>3399</v>
      </c>
      <c r="C3241" s="138">
        <v>9332792</v>
      </c>
      <c r="D3241" s="138">
        <v>0</v>
      </c>
    </row>
    <row r="3242" spans="2:4">
      <c r="B3242" s="104" t="s">
        <v>3400</v>
      </c>
      <c r="C3242" s="138">
        <v>9332792</v>
      </c>
      <c r="D3242" s="138">
        <v>0</v>
      </c>
    </row>
    <row r="3243" spans="2:4">
      <c r="B3243" s="102" t="s">
        <v>3401</v>
      </c>
      <c r="C3243" s="138">
        <v>6615119</v>
      </c>
      <c r="D3243" s="138">
        <v>0</v>
      </c>
    </row>
    <row r="3244" spans="2:4">
      <c r="B3244" s="104" t="s">
        <v>3402</v>
      </c>
      <c r="C3244" s="138">
        <v>6615119</v>
      </c>
      <c r="D3244" s="138">
        <v>0</v>
      </c>
    </row>
    <row r="3245" spans="2:4">
      <c r="B3245" s="102" t="s">
        <v>2132</v>
      </c>
      <c r="C3245" s="138">
        <v>118946174</v>
      </c>
      <c r="D3245" s="138">
        <v>1238498.72</v>
      </c>
    </row>
    <row r="3246" spans="2:4">
      <c r="B3246" s="104" t="s">
        <v>2133</v>
      </c>
      <c r="C3246" s="138">
        <v>118946174</v>
      </c>
      <c r="D3246" s="138">
        <v>1238498.72</v>
      </c>
    </row>
    <row r="3247" spans="2:4">
      <c r="B3247" s="102" t="s">
        <v>1133</v>
      </c>
      <c r="C3247" s="138">
        <v>30254944</v>
      </c>
      <c r="D3247" s="138">
        <v>0</v>
      </c>
    </row>
    <row r="3248" spans="2:4">
      <c r="B3248" s="104" t="s">
        <v>1134</v>
      </c>
      <c r="C3248" s="138">
        <v>30254944</v>
      </c>
      <c r="D3248" s="138">
        <v>0</v>
      </c>
    </row>
    <row r="3249" spans="2:4">
      <c r="B3249" s="101" t="s">
        <v>284</v>
      </c>
      <c r="C3249" s="139">
        <v>6213332841</v>
      </c>
      <c r="D3249" s="139">
        <v>0</v>
      </c>
    </row>
    <row r="3250" spans="2:4">
      <c r="B3250" s="102" t="s">
        <v>282</v>
      </c>
      <c r="C3250" s="138">
        <v>2007597322</v>
      </c>
      <c r="D3250" s="138">
        <v>0</v>
      </c>
    </row>
    <row r="3251" spans="2:4">
      <c r="B3251" s="104" t="s">
        <v>962</v>
      </c>
      <c r="C3251" s="138">
        <v>202959198</v>
      </c>
      <c r="D3251" s="138">
        <v>0</v>
      </c>
    </row>
    <row r="3252" spans="2:4">
      <c r="B3252" s="104" t="s">
        <v>3398</v>
      </c>
      <c r="C3252" s="138">
        <v>111613125</v>
      </c>
      <c r="D3252" s="138">
        <v>0</v>
      </c>
    </row>
    <row r="3253" spans="2:4">
      <c r="B3253" s="104" t="s">
        <v>971</v>
      </c>
      <c r="C3253" s="138">
        <v>313300000</v>
      </c>
      <c r="D3253" s="138">
        <v>0</v>
      </c>
    </row>
    <row r="3254" spans="2:4">
      <c r="B3254" s="104" t="s">
        <v>972</v>
      </c>
      <c r="C3254" s="138">
        <v>662750000</v>
      </c>
      <c r="D3254" s="138">
        <v>0</v>
      </c>
    </row>
    <row r="3255" spans="2:4">
      <c r="B3255" s="104" t="s">
        <v>3403</v>
      </c>
      <c r="C3255" s="138">
        <v>602499999</v>
      </c>
      <c r="D3255" s="138">
        <v>0</v>
      </c>
    </row>
    <row r="3256" spans="2:4">
      <c r="B3256" s="104" t="s">
        <v>3404</v>
      </c>
      <c r="C3256" s="138">
        <v>114475000</v>
      </c>
      <c r="D3256" s="138">
        <v>0</v>
      </c>
    </row>
    <row r="3257" spans="2:4">
      <c r="B3257" s="102" t="s">
        <v>607</v>
      </c>
      <c r="C3257" s="138">
        <v>293744908</v>
      </c>
      <c r="D3257" s="138">
        <v>0</v>
      </c>
    </row>
    <row r="3258" spans="2:4">
      <c r="B3258" s="104" t="s">
        <v>2710</v>
      </c>
      <c r="C3258" s="138">
        <v>293744908</v>
      </c>
      <c r="D3258" s="138">
        <v>0</v>
      </c>
    </row>
    <row r="3259" spans="2:4">
      <c r="B3259" s="102" t="s">
        <v>2984</v>
      </c>
      <c r="C3259" s="138">
        <v>308755092</v>
      </c>
      <c r="D3259" s="138">
        <v>0</v>
      </c>
    </row>
    <row r="3260" spans="2:4">
      <c r="B3260" s="104" t="s">
        <v>2710</v>
      </c>
      <c r="C3260" s="138">
        <v>308755092</v>
      </c>
      <c r="D3260" s="138">
        <v>0</v>
      </c>
    </row>
    <row r="3261" spans="2:4">
      <c r="B3261" s="102" t="s">
        <v>3405</v>
      </c>
      <c r="C3261" s="138">
        <v>1205000000</v>
      </c>
      <c r="D3261" s="138">
        <v>0</v>
      </c>
    </row>
    <row r="3262" spans="2:4">
      <c r="B3262" s="104" t="s">
        <v>3406</v>
      </c>
      <c r="C3262" s="138">
        <v>1205000000</v>
      </c>
      <c r="D3262" s="138">
        <v>0</v>
      </c>
    </row>
    <row r="3263" spans="2:4">
      <c r="B3263" s="102" t="s">
        <v>3407</v>
      </c>
      <c r="C3263" s="138">
        <v>563538669</v>
      </c>
      <c r="D3263" s="138">
        <v>0</v>
      </c>
    </row>
    <row r="3264" spans="2:4">
      <c r="B3264" s="104" t="s">
        <v>3408</v>
      </c>
      <c r="C3264" s="138">
        <v>563538669</v>
      </c>
      <c r="D3264" s="138">
        <v>0</v>
      </c>
    </row>
    <row r="3265" spans="2:4">
      <c r="B3265" s="102" t="s">
        <v>3409</v>
      </c>
      <c r="C3265" s="138">
        <v>682415600</v>
      </c>
      <c r="D3265" s="138">
        <v>0</v>
      </c>
    </row>
    <row r="3266" spans="2:4">
      <c r="B3266" s="104" t="s">
        <v>3410</v>
      </c>
      <c r="C3266" s="138">
        <v>682415600</v>
      </c>
      <c r="D3266" s="138">
        <v>0</v>
      </c>
    </row>
    <row r="3267" spans="2:4">
      <c r="B3267" s="102" t="s">
        <v>3411</v>
      </c>
      <c r="C3267" s="138">
        <v>168700000</v>
      </c>
      <c r="D3267" s="138">
        <v>0</v>
      </c>
    </row>
    <row r="3268" spans="2:4">
      <c r="B3268" s="104" t="s">
        <v>3412</v>
      </c>
      <c r="C3268" s="138">
        <v>168700000</v>
      </c>
      <c r="D3268" s="138">
        <v>0</v>
      </c>
    </row>
    <row r="3269" spans="2:4">
      <c r="B3269" s="102" t="s">
        <v>613</v>
      </c>
      <c r="C3269" s="138">
        <v>610031250</v>
      </c>
      <c r="D3269" s="138">
        <v>0</v>
      </c>
    </row>
    <row r="3270" spans="2:4">
      <c r="B3270" s="104" t="s">
        <v>973</v>
      </c>
      <c r="C3270" s="138">
        <v>610031250</v>
      </c>
      <c r="D3270" s="138">
        <v>0</v>
      </c>
    </row>
    <row r="3271" spans="2:4">
      <c r="B3271" s="102" t="s">
        <v>609</v>
      </c>
      <c r="C3271" s="138">
        <v>373550000</v>
      </c>
      <c r="D3271" s="138">
        <v>0</v>
      </c>
    </row>
    <row r="3272" spans="2:4">
      <c r="B3272" s="104" t="s">
        <v>967</v>
      </c>
      <c r="C3272" s="138">
        <v>373550000</v>
      </c>
      <c r="D3272" s="138">
        <v>0</v>
      </c>
    </row>
    <row r="3273" spans="2:4">
      <c r="B3273" s="101" t="s">
        <v>285</v>
      </c>
      <c r="C3273" s="139">
        <v>314705469</v>
      </c>
      <c r="D3273" s="139">
        <v>0</v>
      </c>
    </row>
    <row r="3274" spans="2:4">
      <c r="B3274" s="102" t="s">
        <v>282</v>
      </c>
      <c r="C3274" s="138">
        <v>293687469</v>
      </c>
      <c r="D3274" s="138">
        <v>0</v>
      </c>
    </row>
    <row r="3275" spans="2:4">
      <c r="B3275" s="104" t="s">
        <v>961</v>
      </c>
      <c r="C3275" s="138">
        <v>199036250</v>
      </c>
      <c r="D3275" s="138">
        <v>0</v>
      </c>
    </row>
    <row r="3276" spans="2:4">
      <c r="B3276" s="104" t="s">
        <v>962</v>
      </c>
      <c r="C3276" s="138">
        <v>5000750</v>
      </c>
      <c r="D3276" s="138">
        <v>0</v>
      </c>
    </row>
    <row r="3277" spans="2:4">
      <c r="B3277" s="104" t="s">
        <v>974</v>
      </c>
      <c r="C3277" s="138">
        <v>2500134</v>
      </c>
      <c r="D3277" s="138">
        <v>0</v>
      </c>
    </row>
    <row r="3278" spans="2:4">
      <c r="B3278" s="104" t="s">
        <v>975</v>
      </c>
      <c r="C3278" s="138">
        <v>6444341</v>
      </c>
      <c r="D3278" s="138">
        <v>0</v>
      </c>
    </row>
    <row r="3279" spans="2:4">
      <c r="B3279" s="104" t="s">
        <v>976</v>
      </c>
      <c r="C3279" s="138">
        <v>1455232</v>
      </c>
      <c r="D3279" s="138">
        <v>0</v>
      </c>
    </row>
    <row r="3280" spans="2:4">
      <c r="B3280" s="104" t="s">
        <v>977</v>
      </c>
      <c r="C3280" s="138">
        <v>13461488</v>
      </c>
      <c r="D3280" s="138">
        <v>0</v>
      </c>
    </row>
    <row r="3281" spans="2:4">
      <c r="B3281" s="104" t="s">
        <v>963</v>
      </c>
      <c r="C3281" s="138">
        <v>2868137</v>
      </c>
      <c r="D3281" s="138">
        <v>0</v>
      </c>
    </row>
    <row r="3282" spans="2:4">
      <c r="B3282" s="104" t="s">
        <v>978</v>
      </c>
      <c r="C3282" s="138">
        <v>62921137</v>
      </c>
      <c r="D3282" s="138">
        <v>0</v>
      </c>
    </row>
    <row r="3283" spans="2:4">
      <c r="B3283" s="102" t="s">
        <v>2985</v>
      </c>
      <c r="C3283" s="138">
        <v>21018000</v>
      </c>
      <c r="D3283" s="138">
        <v>0</v>
      </c>
    </row>
    <row r="3284" spans="2:4">
      <c r="B3284" s="104" t="s">
        <v>979</v>
      </c>
      <c r="C3284" s="138">
        <v>21018000</v>
      </c>
      <c r="D3284" s="138">
        <v>0</v>
      </c>
    </row>
    <row r="3285" spans="2:4">
      <c r="B3285" s="95" t="s">
        <v>980</v>
      </c>
      <c r="C3285" s="93">
        <v>113668099604</v>
      </c>
      <c r="D3285" s="93">
        <v>10393631925.93</v>
      </c>
    </row>
    <row r="3286" spans="2:4">
      <c r="B3286" s="94" t="s">
        <v>279</v>
      </c>
      <c r="C3286" s="92">
        <v>113668099604</v>
      </c>
      <c r="D3286" s="92">
        <v>10393631925.93</v>
      </c>
    </row>
    <row r="3287" spans="2:4">
      <c r="B3287" s="103" t="s">
        <v>2539</v>
      </c>
      <c r="C3287" s="138">
        <v>113668099604</v>
      </c>
      <c r="D3287" s="138">
        <v>10393631925.93</v>
      </c>
    </row>
    <row r="3288" spans="2:4">
      <c r="B3288" s="101" t="s">
        <v>281</v>
      </c>
      <c r="C3288" s="139">
        <v>22897647271</v>
      </c>
      <c r="D3288" s="139">
        <v>162061856.38999999</v>
      </c>
    </row>
    <row r="3289" spans="2:4">
      <c r="B3289" s="102" t="s">
        <v>282</v>
      </c>
      <c r="C3289" s="138">
        <v>22897647271</v>
      </c>
      <c r="D3289" s="138">
        <v>162061856.38999999</v>
      </c>
    </row>
    <row r="3290" spans="2:4">
      <c r="B3290" s="101" t="s">
        <v>298</v>
      </c>
      <c r="C3290" s="139">
        <v>2075043163</v>
      </c>
      <c r="D3290" s="139">
        <v>951663329.13999999</v>
      </c>
    </row>
    <row r="3291" spans="2:4">
      <c r="B3291" s="102" t="s">
        <v>282</v>
      </c>
      <c r="C3291" s="138">
        <v>2075043163</v>
      </c>
      <c r="D3291" s="138">
        <v>951663329.13999999</v>
      </c>
    </row>
    <row r="3292" spans="2:4">
      <c r="B3292" s="101" t="s">
        <v>284</v>
      </c>
      <c r="C3292" s="139">
        <v>88695409170</v>
      </c>
      <c r="D3292" s="139">
        <v>9279906740.3999996</v>
      </c>
    </row>
    <row r="3293" spans="2:4">
      <c r="B3293" s="102" t="s">
        <v>282</v>
      </c>
      <c r="C3293" s="138">
        <v>88695409170</v>
      </c>
      <c r="D3293" s="138">
        <v>9279906740.3999996</v>
      </c>
    </row>
    <row r="3294" spans="2:4">
      <c r="B3294" s="108" t="s">
        <v>614</v>
      </c>
      <c r="C3294" s="100">
        <v>1532354614554</v>
      </c>
      <c r="D3294" s="100">
        <v>169205970556.57007</v>
      </c>
    </row>
    <row r="3295" spans="2:4" ht="23.45" customHeight="1">
      <c r="B3295" s="105" t="s">
        <v>26</v>
      </c>
    </row>
    <row r="3296" spans="2:4" ht="45.6" customHeight="1">
      <c r="B3296" s="145" t="s">
        <v>3425</v>
      </c>
      <c r="C3296" s="145"/>
      <c r="D3296" s="145"/>
    </row>
    <row r="3297" spans="2:3" ht="34.15" customHeight="1">
      <c r="B3297" s="145" t="s">
        <v>2538</v>
      </c>
      <c r="C3297" s="145"/>
    </row>
    <row r="3298" spans="2:3" ht="19.149999999999999" customHeight="1">
      <c r="B3298" s="145" t="s">
        <v>27</v>
      </c>
      <c r="C3298" s="145"/>
    </row>
    <row r="3299" spans="2:3">
      <c r="B3299" s="146" t="s">
        <v>28</v>
      </c>
      <c r="C3299" s="146"/>
    </row>
  </sheetData>
  <mergeCells count="13">
    <mergeCell ref="A7:D7"/>
    <mergeCell ref="A8:D8"/>
    <mergeCell ref="A1:D1"/>
    <mergeCell ref="A2:D2"/>
    <mergeCell ref="A3:D3"/>
    <mergeCell ref="A5:E5"/>
    <mergeCell ref="A6:D6"/>
    <mergeCell ref="B3299:C3299"/>
    <mergeCell ref="B3296:D3296"/>
    <mergeCell ref="B3297:C3297"/>
    <mergeCell ref="B3298:C329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H19" sqref="H19"/>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7" t="s">
        <v>0</v>
      </c>
      <c r="B1" s="147"/>
      <c r="C1" s="147"/>
      <c r="D1" s="147"/>
      <c r="E1" s="147"/>
      <c r="F1" s="3"/>
    </row>
    <row r="2" spans="1:8" ht="21" customHeight="1">
      <c r="A2" s="148" t="s">
        <v>1</v>
      </c>
      <c r="B2" s="148"/>
      <c r="C2" s="148"/>
      <c r="D2" s="148"/>
      <c r="E2" s="148"/>
      <c r="F2" s="2"/>
      <c r="H2" s="12">
        <v>0</v>
      </c>
    </row>
    <row r="3" spans="1:8" ht="15" customHeight="1">
      <c r="A3" s="155" t="s">
        <v>2</v>
      </c>
      <c r="B3" s="155"/>
      <c r="C3" s="155"/>
      <c r="D3" s="155"/>
      <c r="E3" s="155"/>
      <c r="F3" s="1"/>
    </row>
    <row r="5" spans="1:8" ht="18.75" customHeight="1">
      <c r="A5" s="157" t="s">
        <v>615</v>
      </c>
      <c r="B5" s="157"/>
      <c r="C5" s="157"/>
      <c r="D5" s="157"/>
      <c r="E5" s="157"/>
      <c r="F5" s="4"/>
    </row>
    <row r="6" spans="1:8" ht="18.75">
      <c r="A6" s="151" t="s">
        <v>3426</v>
      </c>
      <c r="B6" s="151"/>
      <c r="C6" s="151"/>
      <c r="D6" s="151"/>
      <c r="E6" s="151"/>
      <c r="F6" s="5"/>
    </row>
    <row r="7" spans="1:8" ht="15.75">
      <c r="A7" s="159" t="s">
        <v>5</v>
      </c>
      <c r="B7" s="159"/>
      <c r="C7" s="159"/>
      <c r="D7" s="159"/>
      <c r="E7" s="159"/>
      <c r="F7" s="6"/>
    </row>
    <row r="10" spans="1:8" ht="15" customHeight="1">
      <c r="B10" s="158" t="s">
        <v>6</v>
      </c>
      <c r="C10" s="49" t="s">
        <v>7</v>
      </c>
      <c r="D10" s="160" t="s">
        <v>8</v>
      </c>
    </row>
    <row r="11" spans="1:8" ht="14.45" customHeight="1">
      <c r="B11" s="158"/>
      <c r="C11" s="50" t="s">
        <v>3073</v>
      </c>
      <c r="D11" s="160"/>
    </row>
    <row r="12" spans="1:8" ht="14.45" customHeight="1">
      <c r="B12" s="22" t="s">
        <v>14</v>
      </c>
      <c r="C12" s="28">
        <f>C13+C26</f>
        <v>45231.789592000001</v>
      </c>
      <c r="D12" s="123">
        <f>D13+D26</f>
        <v>7336.212601199999</v>
      </c>
      <c r="E12" s="44"/>
    </row>
    <row r="13" spans="1:8" s="7" customFormat="1" ht="14.45" customHeight="1">
      <c r="B13" s="81" t="s">
        <v>616</v>
      </c>
      <c r="C13" s="83">
        <f>C14</f>
        <v>44391.789592000001</v>
      </c>
      <c r="D13" s="133">
        <f>D14</f>
        <v>7224.1846011999987</v>
      </c>
      <c r="E13" s="44"/>
      <c r="F13"/>
    </row>
    <row r="14" spans="1:8" s="7" customFormat="1">
      <c r="B14" s="23" t="s">
        <v>617</v>
      </c>
      <c r="C14" s="37">
        <f>C15+C20</f>
        <v>44391.789592000001</v>
      </c>
      <c r="D14" s="134">
        <f>D15+D20</f>
        <v>7224.1846011999987</v>
      </c>
      <c r="E14" s="44"/>
      <c r="F14"/>
    </row>
    <row r="15" spans="1:8" s="7" customFormat="1">
      <c r="B15" s="84" t="s">
        <v>618</v>
      </c>
      <c r="C15" s="114">
        <f>SUM(C16:C19)</f>
        <v>1284.405996</v>
      </c>
      <c r="D15" s="131">
        <f>SUM(D16:D19)</f>
        <v>186.21371999999997</v>
      </c>
      <c r="E15" s="44"/>
      <c r="F15"/>
    </row>
    <row r="16" spans="1:8" s="7" customFormat="1">
      <c r="B16" s="54" t="s">
        <v>619</v>
      </c>
      <c r="C16" s="77">
        <v>399.99599999999998</v>
      </c>
      <c r="D16" s="122">
        <v>66.666399999999996</v>
      </c>
      <c r="E16" s="44"/>
      <c r="F16" s="116"/>
      <c r="G16" s="113"/>
    </row>
    <row r="17" spans="2:6" s="7" customFormat="1">
      <c r="B17" s="54" t="s">
        <v>620</v>
      </c>
      <c r="C17" s="77">
        <v>683.82999600000005</v>
      </c>
      <c r="D17" s="122">
        <v>98.260819999999995</v>
      </c>
      <c r="E17" s="44"/>
      <c r="F17"/>
    </row>
    <row r="18" spans="2:6" s="7" customFormat="1">
      <c r="B18" s="54" t="s">
        <v>621</v>
      </c>
      <c r="C18" s="77">
        <v>153.78</v>
      </c>
      <c r="D18" s="122">
        <v>21.2865</v>
      </c>
      <c r="E18" s="44"/>
      <c r="F18"/>
    </row>
    <row r="19" spans="2:6" s="7" customFormat="1">
      <c r="B19" s="54" t="s">
        <v>622</v>
      </c>
      <c r="C19" s="77">
        <v>46.8</v>
      </c>
      <c r="D19" s="122">
        <v>0</v>
      </c>
      <c r="E19" s="44"/>
      <c r="F19"/>
    </row>
    <row r="20" spans="2:6" s="7" customFormat="1">
      <c r="B20" s="84" t="s">
        <v>623</v>
      </c>
      <c r="C20" s="27">
        <f>SUM(C21:C25)</f>
        <v>43107.383596</v>
      </c>
      <c r="D20" s="132">
        <f>SUM(D21:D25)</f>
        <v>7037.970881199999</v>
      </c>
      <c r="E20" s="44"/>
      <c r="F20"/>
    </row>
    <row r="21" spans="2:6" s="7" customFormat="1">
      <c r="B21" s="54" t="s">
        <v>624</v>
      </c>
      <c r="C21" s="115">
        <v>30658.570800000001</v>
      </c>
      <c r="D21" s="130">
        <v>4989.7374499999996</v>
      </c>
      <c r="E21" s="44"/>
      <c r="F21"/>
    </row>
    <row r="22" spans="2:6" s="7" customFormat="1">
      <c r="B22" s="54" t="s">
        <v>625</v>
      </c>
      <c r="C22" s="77">
        <v>84</v>
      </c>
      <c r="D22" s="122">
        <v>13.830500000000001</v>
      </c>
      <c r="E22" s="44"/>
      <c r="F22"/>
    </row>
    <row r="23" spans="2:6" s="7" customFormat="1">
      <c r="B23" s="54" t="s">
        <v>981</v>
      </c>
      <c r="C23" s="77">
        <v>216</v>
      </c>
      <c r="D23" s="122">
        <v>39.9</v>
      </c>
      <c r="E23" s="44"/>
      <c r="F23"/>
    </row>
    <row r="24" spans="2:6" s="7" customFormat="1">
      <c r="B24" s="54" t="s">
        <v>626</v>
      </c>
      <c r="C24" s="77">
        <v>7613.0186400000002</v>
      </c>
      <c r="D24" s="122">
        <v>1243.2425900000001</v>
      </c>
      <c r="E24" s="44"/>
      <c r="F24"/>
    </row>
    <row r="25" spans="2:6" s="7" customFormat="1">
      <c r="B25" s="54" t="s">
        <v>627</v>
      </c>
      <c r="C25" s="77">
        <v>4535.7941559999999</v>
      </c>
      <c r="D25" s="122">
        <v>751.26034120000008</v>
      </c>
      <c r="E25" s="44"/>
      <c r="F25"/>
    </row>
    <row r="26" spans="2:6" s="7" customFormat="1">
      <c r="B26" s="81" t="s">
        <v>57</v>
      </c>
      <c r="C26" s="82">
        <f t="shared" ref="C26:D27" si="0">C27</f>
        <v>840</v>
      </c>
      <c r="D26" s="133">
        <f t="shared" si="0"/>
        <v>112.02800000000001</v>
      </c>
      <c r="E26" s="44"/>
      <c r="F26"/>
    </row>
    <row r="27" spans="2:6" s="7" customFormat="1">
      <c r="B27" s="23" t="s">
        <v>629</v>
      </c>
      <c r="C27" s="37">
        <f t="shared" si="0"/>
        <v>840</v>
      </c>
      <c r="D27" s="122">
        <f t="shared" si="0"/>
        <v>112.02800000000001</v>
      </c>
      <c r="E27" s="44"/>
      <c r="F27"/>
    </row>
    <row r="28" spans="2:6" s="7" customFormat="1">
      <c r="B28" s="84" t="s">
        <v>630</v>
      </c>
      <c r="C28" s="114">
        <f>C29+C30</f>
        <v>840</v>
      </c>
      <c r="D28" s="132">
        <f>D29+D30</f>
        <v>112.02800000000001</v>
      </c>
      <c r="E28" s="44"/>
    </row>
    <row r="29" spans="2:6" s="7" customFormat="1">
      <c r="B29" s="54" t="s">
        <v>631</v>
      </c>
      <c r="C29" s="77">
        <v>155.37245100000001</v>
      </c>
      <c r="D29" s="130">
        <v>0</v>
      </c>
      <c r="E29" s="44"/>
    </row>
    <row r="30" spans="2:6" s="7" customFormat="1">
      <c r="B30" s="54" t="s">
        <v>632</v>
      </c>
      <c r="C30" s="77">
        <v>684.62754900000004</v>
      </c>
      <c r="D30" s="122">
        <v>112.02800000000001</v>
      </c>
      <c r="E30" s="44"/>
    </row>
    <row r="31" spans="2:6">
      <c r="B31" s="34" t="s">
        <v>45</v>
      </c>
      <c r="C31" s="30">
        <f>C13+C26</f>
        <v>45231.789592000001</v>
      </c>
      <c r="D31" s="127">
        <f>D13+D26</f>
        <v>7336.212601199999</v>
      </c>
      <c r="E31" s="44"/>
    </row>
    <row r="32" spans="2:6">
      <c r="B32" s="15" t="s">
        <v>26</v>
      </c>
      <c r="C32" s="16"/>
      <c r="D32" s="16"/>
    </row>
    <row r="33" spans="2:5" ht="21.6" customHeight="1">
      <c r="B33" s="145" t="s">
        <v>3425</v>
      </c>
      <c r="C33" s="145"/>
      <c r="D33" s="145"/>
      <c r="E33" s="8"/>
    </row>
    <row r="34" spans="2:5" ht="14.45" customHeight="1">
      <c r="B34" s="45" t="s">
        <v>628</v>
      </c>
      <c r="C34" s="45"/>
      <c r="D34" s="45"/>
    </row>
    <row r="35" spans="2:5" ht="12.75" customHeight="1">
      <c r="B35" s="15" t="s">
        <v>46</v>
      </c>
      <c r="C35" s="16"/>
      <c r="D35" s="16"/>
    </row>
    <row r="36" spans="2:5" ht="18.600000000000001" customHeight="1">
      <c r="B36" s="145"/>
      <c r="C36" s="145"/>
      <c r="D36" s="145"/>
    </row>
    <row r="37" spans="2:5" ht="30" customHeight="1">
      <c r="B37" s="145"/>
      <c r="C37" s="145"/>
      <c r="D37" s="145"/>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B36:D37"/>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187B3-DE3A-4738-B1E5-42B6DF349FF2}">
  <dimension ref="A1:F51"/>
  <sheetViews>
    <sheetView showGridLines="0" zoomScale="80" zoomScaleNormal="80" workbookViewId="0">
      <selection activeCell="D25" sqref="D25"/>
    </sheetView>
  </sheetViews>
  <sheetFormatPr baseColWidth="10" defaultColWidth="11.42578125" defaultRowHeight="15"/>
  <cols>
    <col min="1" max="1" width="58.85546875" bestFit="1" customWidth="1"/>
    <col min="2" max="2" width="23.5703125" bestFit="1" customWidth="1"/>
    <col min="3" max="4" width="29.140625" bestFit="1" customWidth="1"/>
    <col min="5" max="5" width="22.5703125" customWidth="1"/>
    <col min="6" max="6" width="14.85546875" bestFit="1" customWidth="1"/>
    <col min="9" max="9" width="30.42578125" customWidth="1"/>
  </cols>
  <sheetData>
    <row r="1" spans="1:6" ht="28.5" customHeight="1">
      <c r="A1" s="147" t="s">
        <v>0</v>
      </c>
      <c r="B1" s="147"/>
      <c r="C1" s="147"/>
      <c r="D1" s="147"/>
      <c r="E1" s="147"/>
      <c r="F1" s="147"/>
    </row>
    <row r="2" spans="1:6" ht="21" customHeight="1">
      <c r="A2" s="148" t="s">
        <v>1</v>
      </c>
      <c r="B2" s="148"/>
      <c r="C2" s="148"/>
      <c r="D2" s="148"/>
      <c r="E2" s="148"/>
      <c r="F2" s="148"/>
    </row>
    <row r="3" spans="1:6" ht="15" customHeight="1">
      <c r="A3" s="155" t="s">
        <v>2</v>
      </c>
      <c r="B3" s="155"/>
      <c r="C3" s="155"/>
      <c r="D3" s="155"/>
      <c r="E3" s="155"/>
      <c r="F3" s="155"/>
    </row>
    <row r="5" spans="1:6" ht="18.75" customHeight="1">
      <c r="A5" s="157" t="s">
        <v>29</v>
      </c>
      <c r="B5" s="157"/>
      <c r="C5" s="157"/>
      <c r="D5" s="157"/>
      <c r="E5" s="157"/>
      <c r="F5" s="157"/>
    </row>
    <row r="6" spans="1:6" ht="18.75">
      <c r="A6" s="157" t="s">
        <v>3413</v>
      </c>
      <c r="B6" s="157"/>
      <c r="C6" s="157"/>
      <c r="D6" s="157"/>
      <c r="E6" s="157"/>
      <c r="F6" s="157"/>
    </row>
    <row r="7" spans="1:6" ht="18.75" customHeight="1">
      <c r="A7" s="163" t="s">
        <v>3427</v>
      </c>
      <c r="B7" s="163"/>
      <c r="C7" s="163"/>
      <c r="D7" s="163"/>
      <c r="E7" s="163"/>
      <c r="F7" s="163"/>
    </row>
    <row r="8" spans="1:6" ht="18.75" customHeight="1">
      <c r="A8" s="163" t="s">
        <v>3428</v>
      </c>
      <c r="B8" s="163"/>
      <c r="C8" s="163"/>
      <c r="D8" s="163"/>
      <c r="E8" s="163"/>
      <c r="F8" s="163"/>
    </row>
    <row r="9" spans="1:6" ht="15.75">
      <c r="A9" s="159" t="s">
        <v>3414</v>
      </c>
      <c r="B9" s="159"/>
      <c r="C9" s="159"/>
      <c r="D9" s="159"/>
      <c r="E9" s="159"/>
      <c r="F9" s="159"/>
    </row>
    <row r="12" spans="1:6">
      <c r="D12" s="117"/>
    </row>
    <row r="15" spans="1:6">
      <c r="A15" t="s">
        <v>3415</v>
      </c>
      <c r="B15" t="s">
        <v>3416</v>
      </c>
      <c r="C15" t="s">
        <v>3417</v>
      </c>
    </row>
    <row r="16" spans="1:6">
      <c r="A16" s="118" t="s">
        <v>3418</v>
      </c>
      <c r="B16" s="46">
        <v>1532354614554</v>
      </c>
      <c r="C16" s="46">
        <v>169205970556.5701</v>
      </c>
    </row>
    <row r="17" spans="1:5">
      <c r="A17" s="119" t="s">
        <v>14</v>
      </c>
      <c r="B17" s="46">
        <v>1418686514950</v>
      </c>
      <c r="C17" s="46">
        <v>158812338630.64011</v>
      </c>
    </row>
    <row r="18" spans="1:5">
      <c r="A18" s="120" t="s">
        <v>15</v>
      </c>
      <c r="B18" s="46">
        <v>1217765874318</v>
      </c>
      <c r="C18" s="46">
        <v>147342961375.14011</v>
      </c>
      <c r="E18" s="46"/>
    </row>
    <row r="19" spans="1:5">
      <c r="A19" s="121" t="s">
        <v>31</v>
      </c>
      <c r="B19" s="46">
        <v>486795809749</v>
      </c>
      <c r="C19" s="46">
        <v>37628918266.960068</v>
      </c>
      <c r="E19" s="46"/>
    </row>
    <row r="20" spans="1:5">
      <c r="A20" s="121" t="s">
        <v>32</v>
      </c>
      <c r="B20" s="46">
        <v>73535970561</v>
      </c>
      <c r="C20" s="46">
        <v>6373920104.9300003</v>
      </c>
      <c r="E20" s="46"/>
    </row>
    <row r="21" spans="1:5">
      <c r="A21" s="121" t="s">
        <v>16</v>
      </c>
      <c r="B21" s="46">
        <v>263816794305</v>
      </c>
      <c r="C21" s="46">
        <v>54841414848.720001</v>
      </c>
      <c r="E21" s="46"/>
    </row>
    <row r="22" spans="1:5">
      <c r="A22" s="121" t="s">
        <v>33</v>
      </c>
      <c r="B22" s="46">
        <v>14201850000</v>
      </c>
      <c r="C22" s="46">
        <v>839622680.85000002</v>
      </c>
      <c r="E22" s="46"/>
    </row>
    <row r="23" spans="1:5">
      <c r="A23" s="121" t="s">
        <v>34</v>
      </c>
      <c r="B23" s="46">
        <v>379413090403</v>
      </c>
      <c r="C23" s="46">
        <v>47642058315.640022</v>
      </c>
      <c r="E23" s="46"/>
    </row>
    <row r="24" spans="1:5">
      <c r="A24" s="121" t="s">
        <v>35</v>
      </c>
      <c r="B24" s="46">
        <v>2359300</v>
      </c>
      <c r="C24" s="46">
        <v>17027158.039999999</v>
      </c>
      <c r="E24" s="46"/>
    </row>
    <row r="25" spans="1:5">
      <c r="A25" s="120" t="s">
        <v>17</v>
      </c>
      <c r="B25" s="46">
        <v>200920640632</v>
      </c>
      <c r="C25" s="46">
        <v>11469377255.5</v>
      </c>
      <c r="E25" s="46"/>
    </row>
    <row r="26" spans="1:5">
      <c r="A26" s="121" t="s">
        <v>36</v>
      </c>
      <c r="B26" s="46">
        <v>75124304565</v>
      </c>
      <c r="C26" s="46">
        <v>4142961108.5300007</v>
      </c>
      <c r="E26" s="46"/>
    </row>
    <row r="27" spans="1:5">
      <c r="A27" s="121" t="s">
        <v>37</v>
      </c>
      <c r="B27" s="46">
        <v>57840512900</v>
      </c>
      <c r="C27" s="46">
        <v>2093201831.8700008</v>
      </c>
      <c r="E27" s="46"/>
    </row>
    <row r="28" spans="1:5">
      <c r="A28" s="121" t="s">
        <v>38</v>
      </c>
      <c r="B28" s="46">
        <v>9142603</v>
      </c>
      <c r="C28" s="46">
        <v>0</v>
      </c>
      <c r="E28" s="46"/>
    </row>
    <row r="29" spans="1:5">
      <c r="A29" s="121" t="s">
        <v>39</v>
      </c>
      <c r="B29" s="46">
        <v>2087679447</v>
      </c>
      <c r="C29" s="46">
        <v>24184050.439999998</v>
      </c>
      <c r="E29" s="46"/>
    </row>
    <row r="30" spans="1:5">
      <c r="A30" s="121" t="s">
        <v>40</v>
      </c>
      <c r="B30" s="46">
        <v>64412716842</v>
      </c>
      <c r="C30" s="46">
        <v>5209030264.6599998</v>
      </c>
      <c r="E30" s="46"/>
    </row>
    <row r="31" spans="1:5">
      <c r="A31" s="121" t="s">
        <v>41</v>
      </c>
      <c r="B31" s="46">
        <v>1446284275</v>
      </c>
      <c r="C31" s="46">
        <v>0</v>
      </c>
      <c r="E31" s="46"/>
    </row>
    <row r="32" spans="1:5">
      <c r="A32" s="119" t="s">
        <v>3419</v>
      </c>
      <c r="B32" s="46">
        <v>113668099604</v>
      </c>
      <c r="C32" s="46">
        <v>10393631925.929998</v>
      </c>
      <c r="E32" s="46"/>
    </row>
    <row r="33" spans="1:5">
      <c r="A33" s="120" t="s">
        <v>25</v>
      </c>
      <c r="B33" s="46">
        <v>113668099604</v>
      </c>
      <c r="C33" s="46">
        <v>10393631925.929998</v>
      </c>
      <c r="E33" s="46"/>
    </row>
    <row r="34" spans="1:5">
      <c r="A34" s="121" t="s">
        <v>43</v>
      </c>
      <c r="B34" s="46">
        <v>4281932616</v>
      </c>
      <c r="C34" s="46">
        <v>0</v>
      </c>
      <c r="E34" s="46"/>
    </row>
    <row r="35" spans="1:5">
      <c r="A35" s="121" t="s">
        <v>44</v>
      </c>
      <c r="B35" s="46">
        <v>109386166988</v>
      </c>
      <c r="C35" s="46">
        <v>10393631925.929998</v>
      </c>
      <c r="E35" s="46"/>
    </row>
    <row r="36" spans="1:5">
      <c r="A36" s="121" t="s">
        <v>3420</v>
      </c>
      <c r="B36" s="46">
        <v>0</v>
      </c>
      <c r="C36" s="46">
        <v>0</v>
      </c>
      <c r="E36" s="46"/>
    </row>
    <row r="37" spans="1:5">
      <c r="A37" s="118" t="s">
        <v>614</v>
      </c>
      <c r="B37" s="46">
        <v>1532354614554</v>
      </c>
      <c r="C37" s="46">
        <v>169205970556.5701</v>
      </c>
      <c r="E37" s="46"/>
    </row>
    <row r="38" spans="1:5">
      <c r="E38" s="46"/>
    </row>
    <row r="39" spans="1:5">
      <c r="E39" s="46"/>
    </row>
    <row r="40" spans="1:5">
      <c r="E40" s="46"/>
    </row>
    <row r="41" spans="1:5">
      <c r="E41" s="46"/>
    </row>
    <row r="42" spans="1:5">
      <c r="E42" s="46"/>
    </row>
    <row r="43" spans="1:5">
      <c r="E43" s="46"/>
    </row>
    <row r="44" spans="1:5">
      <c r="E44" s="46"/>
    </row>
    <row r="45" spans="1:5">
      <c r="E45" s="46"/>
    </row>
    <row r="46" spans="1:5">
      <c r="E46" s="46"/>
    </row>
    <row r="47" spans="1:5">
      <c r="E47" s="46"/>
    </row>
    <row r="48" spans="1:5">
      <c r="E48" s="46"/>
    </row>
    <row r="49" spans="5:5">
      <c r="E49" s="46"/>
    </row>
    <row r="50" spans="5:5">
      <c r="E50" s="46"/>
    </row>
    <row r="51" spans="5:5">
      <c r="E51" s="46"/>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5BF188-4BA7-49AA-9BB9-A965BA33B9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2024-02-13T19:11:44Z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