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https://dgprd-my.sharepoint.com/personal/nrodriguez_digepres_gob_do/Documents/Desktop/Reporte semanal 07.06.2024 error de 137 mil - copia/"/>
    </mc:Choice>
  </mc:AlternateContent>
  <xr:revisionPtr revIDLastSave="0" documentId="14_{638F220C-C4DA-4543-A09C-97302E39F621}" xr6:coauthVersionLast="47" xr6:coauthVersionMax="47" xr10:uidLastSave="{00000000-0000-0000-0000-000000000000}"/>
  <bookViews>
    <workbookView xWindow="-28920" yWindow="-1815" windowWidth="29040" windowHeight="15720" xr2:uid="{00000000-000D-0000-FFFF-FFFF00000000}"/>
  </bookViews>
  <sheets>
    <sheet name="Fiscal Mes" sheetId="71" r:id="rId1"/>
    <sheet name="Económica" sheetId="3" r:id="rId2"/>
    <sheet name="Institucional" sheetId="4" r:id="rId3"/>
    <sheet name="Funcional" sheetId="29" r:id="rId4"/>
    <sheet name="Género" sheetId="91" r:id="rId5"/>
    <sheet name="Cambio climático" sheetId="92" r:id="rId6"/>
    <sheet name="Objetal" sheetId="27" r:id="rId7"/>
    <sheet name="Proyectos de inversión" sheetId="61" r:id="rId8"/>
    <sheet name="Subsidios Sociales" sheetId="62" r:id="rId9"/>
    <sheet name="Aerodom" sheetId="97"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s>
  <definedNames>
    <definedName name="\0" localSheetId="5">#REF!</definedName>
    <definedName name="\0" localSheetId="4">#REF!</definedName>
    <definedName name="\0">#REF!</definedName>
    <definedName name="\A" localSheetId="5">#REF!</definedName>
    <definedName name="\A" localSheetId="4">#REF!</definedName>
    <definedName name="\A">#REF!</definedName>
    <definedName name="\B" localSheetId="5">#REF!</definedName>
    <definedName name="\B" localSheetId="4">#REF!</definedName>
    <definedName name="\B">#REF!</definedName>
    <definedName name="\bmiii">[1]Q6!$E$32:$AH$32</definedName>
    <definedName name="\C" localSheetId="5">#REF!</definedName>
    <definedName name="\C" localSheetId="4">#REF!</definedName>
    <definedName name="\C">#REF!</definedName>
    <definedName name="\cc" localSheetId="5">[2]Debt!#REF!</definedName>
    <definedName name="\cc" localSheetId="4">[2]Debt!#REF!</definedName>
    <definedName name="\cc">[2]Debt!#REF!</definedName>
    <definedName name="\D" localSheetId="5">#REF!</definedName>
    <definedName name="\D" localSheetId="4">#REF!</definedName>
    <definedName name="\D">#REF!</definedName>
    <definedName name="\E" localSheetId="5">#REF!</definedName>
    <definedName name="\E" localSheetId="4">#REF!</definedName>
    <definedName name="\E">#REF!</definedName>
    <definedName name="\F" localSheetId="5">#REF!</definedName>
    <definedName name="\F" localSheetId="4">#REF!</definedName>
    <definedName name="\F">#REF!</definedName>
    <definedName name="\G" localSheetId="4">#REF!</definedName>
    <definedName name="\G">#REF!</definedName>
    <definedName name="\gg">[2]Debt!#REF!</definedName>
    <definedName name="\H" localSheetId="5">#REF!</definedName>
    <definedName name="\H" localSheetId="4">#REF!</definedName>
    <definedName name="\H">#REF!</definedName>
    <definedName name="\I" localSheetId="5">#REF!</definedName>
    <definedName name="\I" localSheetId="4">#REF!</definedName>
    <definedName name="\I">#REF!</definedName>
    <definedName name="\J" localSheetId="5">#REF!</definedName>
    <definedName name="\J" localSheetId="4">#REF!</definedName>
    <definedName name="\J">#REF!</definedName>
    <definedName name="\K" localSheetId="4">#REF!</definedName>
    <definedName name="\K">#REF!</definedName>
    <definedName name="\kk">[2]Debt!#REF!</definedName>
    <definedName name="\L" localSheetId="5">#REF!</definedName>
    <definedName name="\L" localSheetId="4">#REF!</definedName>
    <definedName name="\L">#REF!</definedName>
    <definedName name="\M" localSheetId="5">#REF!</definedName>
    <definedName name="\M" localSheetId="4">#REF!</definedName>
    <definedName name="\M">#REF!</definedName>
    <definedName name="\N" localSheetId="5">#REF!</definedName>
    <definedName name="\N" localSheetId="4">#REF!</definedName>
    <definedName name="\N">#REF!</definedName>
    <definedName name="\Ñ" localSheetId="4">#REF!</definedName>
    <definedName name="\Ñ">#REF!</definedName>
    <definedName name="\O" localSheetId="4">#REF!</definedName>
    <definedName name="\O">#REF!</definedName>
    <definedName name="\P" localSheetId="4">#REF!</definedName>
    <definedName name="\P">#REF!</definedName>
    <definedName name="\Q" localSheetId="4">#REF!</definedName>
    <definedName name="\Q">#REF!</definedName>
    <definedName name="\R" localSheetId="4">#REF!</definedName>
    <definedName name="\R">#REF!</definedName>
    <definedName name="\S" localSheetId="4">#REF!</definedName>
    <definedName name="\S">#REF!</definedName>
    <definedName name="\T" localSheetId="4">#REF!</definedName>
    <definedName name="\T">#REF!</definedName>
    <definedName name="\T1" localSheetId="4">#REF!</definedName>
    <definedName name="\T1">#REF!</definedName>
    <definedName name="\T2" localSheetId="4">[3]BOP!#REF!</definedName>
    <definedName name="\T2">[3]BOP!#REF!</definedName>
    <definedName name="\tt">[2]Debt!#REF!</definedName>
    <definedName name="\U" localSheetId="5">#REF!</definedName>
    <definedName name="\U" localSheetId="4">#REF!</definedName>
    <definedName name="\U">#REF!</definedName>
    <definedName name="\V" localSheetId="5">#REF!</definedName>
    <definedName name="\V" localSheetId="4">#REF!</definedName>
    <definedName name="\V">#REF!</definedName>
    <definedName name="\W" localSheetId="5">#REF!</definedName>
    <definedName name="\W" localSheetId="4">#REF!</definedName>
    <definedName name="\W">#REF!</definedName>
    <definedName name="\X" localSheetId="4">#REF!</definedName>
    <definedName name="\X">#REF!</definedName>
    <definedName name="\Y" localSheetId="4">#REF!</definedName>
    <definedName name="\Y">#REF!</definedName>
    <definedName name="\Z" localSheetId="4">#REF!</definedName>
    <definedName name="\Z">#REF!</definedName>
    <definedName name="_._IMPUESTOS_SOBRE_COMBUSTIBLES_Y_GAS_NATURAL">[4]C!$B$27:$N$27</definedName>
    <definedName name="_._IMPUESTOS_SOBRE_ENERGIA_ELECTRICA">[4]C!$B$28:$N$28</definedName>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asd1">[5]!____________asd1</definedName>
    <definedName name="____________ROS1">#N/A</definedName>
    <definedName name="____________ROS2">#N/A</definedName>
    <definedName name="____________ROS3">#N/A</definedName>
    <definedName name="____________ROS4">#N/A</definedName>
    <definedName name="____________tnt1">[5]!____________tnt1</definedName>
    <definedName name="___________ROS1">#N/A</definedName>
    <definedName name="___________ROS2">#N/A</definedName>
    <definedName name="___________ROS3">#N/A</definedName>
    <definedName name="___________ROS4">#N/A</definedName>
    <definedName name="__________asd1">[5]!__________asd1</definedName>
    <definedName name="__________ROS1">#N/A</definedName>
    <definedName name="__________ROS2">#N/A</definedName>
    <definedName name="__________ROS3">#N/A</definedName>
    <definedName name="__________ROS4">#N/A</definedName>
    <definedName name="__________tnt1">[5]!__________tnt1</definedName>
    <definedName name="_________asd1">[5]!_________asd1</definedName>
    <definedName name="_________ROS1">#N/A</definedName>
    <definedName name="_________ROS2">#N/A</definedName>
    <definedName name="_________ROS3">#N/A</definedName>
    <definedName name="_________ROS4">#N/A</definedName>
    <definedName name="_________tAB4">'[6]shared data'!$A$1:$G$71</definedName>
    <definedName name="_________tnt1">[5]!_________tnt1</definedName>
    <definedName name="________asd1">[5]!________asd1</definedName>
    <definedName name="________ROS1">#N/A</definedName>
    <definedName name="________ROS2">#N/A</definedName>
    <definedName name="________ROS3">#N/A</definedName>
    <definedName name="________ROS4">#N/A</definedName>
    <definedName name="________tAB4">'[6]shared data'!$A$1:$G$71</definedName>
    <definedName name="________tnt1">[5]!________tnt1</definedName>
    <definedName name="_______asd1">[5]!_______asd1</definedName>
    <definedName name="_______FAL4" localSheetId="5">#REF!</definedName>
    <definedName name="_______FAL4" localSheetId="4">#REF!</definedName>
    <definedName name="_______FAL4">#REF!</definedName>
    <definedName name="_______FAL6" localSheetId="5">#REF!</definedName>
    <definedName name="_______FAL6" localSheetId="4">#REF!</definedName>
    <definedName name="_______FAL6">#REF!</definedName>
    <definedName name="_______FAL7" localSheetId="5">#REF!</definedName>
    <definedName name="_______FAL7" localSheetId="4">#REF!</definedName>
    <definedName name="_______FAL7">#REF!</definedName>
    <definedName name="_______ROS1">#N/A</definedName>
    <definedName name="_______ROS2">#N/A</definedName>
    <definedName name="_______ROS3">#N/A</definedName>
    <definedName name="_______ROS4">#N/A</definedName>
    <definedName name="_______tAB4">'[6]shared data'!$A$1:$G$71</definedName>
    <definedName name="_______tnt1">[5]!_______tnt1</definedName>
    <definedName name="______asd1">[5]!______asd1</definedName>
    <definedName name="______AUS1" localSheetId="5">#REF!</definedName>
    <definedName name="______AUS1" localSheetId="4">#REF!</definedName>
    <definedName name="______AUS1">#REF!</definedName>
    <definedName name="______DEG1" localSheetId="5">#REF!</definedName>
    <definedName name="______DEG1" localSheetId="4">#REF!</definedName>
    <definedName name="______DEG1">#REF!</definedName>
    <definedName name="______DKR1" localSheetId="5">#REF!</definedName>
    <definedName name="______DKR1" localSheetId="4">#REF!</definedName>
    <definedName name="______DKR1">#REF!</definedName>
    <definedName name="______ECU1" localSheetId="4">#REF!</definedName>
    <definedName name="______ECU1">#REF!</definedName>
    <definedName name="______ESC1" localSheetId="4">#REF!</definedName>
    <definedName name="______ESC1">#REF!</definedName>
    <definedName name="______FAL2" localSheetId="4">#REF!</definedName>
    <definedName name="______FAL2">#REF!</definedName>
    <definedName name="______FAL3" localSheetId="4">#REF!</definedName>
    <definedName name="______FAL3">#REF!</definedName>
    <definedName name="______FAL4" localSheetId="4">#REF!</definedName>
    <definedName name="______FAL4">#REF!</definedName>
    <definedName name="______FAL5" localSheetId="4">#REF!</definedName>
    <definedName name="______FAL5">#REF!</definedName>
    <definedName name="______FAL6" localSheetId="4">#REF!</definedName>
    <definedName name="______FAL6">#REF!</definedName>
    <definedName name="______FAL7" localSheetId="4">#REF!</definedName>
    <definedName name="______FAL7">#REF!</definedName>
    <definedName name="______FMK1" localSheetId="4">#REF!</definedName>
    <definedName name="______FMK1">#REF!</definedName>
    <definedName name="______IKR1" localSheetId="4">#REF!</definedName>
    <definedName name="______IKR1">#REF!</definedName>
    <definedName name="______IRP1" localSheetId="4">#REF!</definedName>
    <definedName name="______IRP1">#REF!</definedName>
    <definedName name="______LIT1" localSheetId="4">#REF!</definedName>
    <definedName name="______LIT1">#REF!</definedName>
    <definedName name="___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___LL2" hidden="1">{FALSE,FALSE,-1.25,-15.5,484.5,276.75,FALSE,FALSE,TRUE,TRUE,0,12,#N/A,46,#N/A,2.93460490463215,15.35,1,FALSE,FALSE,3,TRUE,1,FALSE,100,"Swvu.PLA1.","ACwvu.PLA1.",#N/A,FALSE,FALSE,0,0,0,0,2,"","",TRUE,TRUE,FALSE,FALSE,1,60,#N/A,#N/A,FALSE,FALSE,FALSE,FALSE,FALSE,FALSE,FALSE,9,65532,65532,FALSE,FALSE,TRUE,TRUE,TRUE}</definedName>
    <definedName name="______MEX1" localSheetId="5">#REF!</definedName>
    <definedName name="______MEX1" localSheetId="4">#REF!</definedName>
    <definedName name="______MEX1">#REF!</definedName>
    <definedName name="______PTA1" localSheetId="5">#REF!</definedName>
    <definedName name="______PTA1" localSheetId="4">#REF!</definedName>
    <definedName name="______PTA1">#REF!</definedName>
    <definedName name="______ROS1">#N/A</definedName>
    <definedName name="______ROS2">#N/A</definedName>
    <definedName name="______ROS3">#N/A</definedName>
    <definedName name="______ROS4">#N/A</definedName>
    <definedName name="______SAR1" localSheetId="5">#REF!</definedName>
    <definedName name="______SAR1" localSheetId="4">#REF!</definedName>
    <definedName name="______SAR1">#REF!</definedName>
    <definedName name="______SRT11" localSheetId="5" hidden="1">{"Minpmon",#N/A,FALSE,"Monthinput"}</definedName>
    <definedName name="______SRT11" localSheetId="4" hidden="1">{"Minpmon",#N/A,FALSE,"Monthinput"}</definedName>
    <definedName name="______SRT11" hidden="1">{"Minpmon",#N/A,FALSE,"Monthinput"}</definedName>
    <definedName name="______tAB4">'[6]shared data'!$A$1:$G$71</definedName>
    <definedName name="______tnt1">[5]!______tnt1</definedName>
    <definedName name="_____asd1">#N/A</definedName>
    <definedName name="_____AUS1" localSheetId="5">#REF!</definedName>
    <definedName name="_____AUS1" localSheetId="4">#REF!</definedName>
    <definedName name="_____AUS1">#REF!</definedName>
    <definedName name="_____DEG1" localSheetId="5">#REF!</definedName>
    <definedName name="_____DEG1" localSheetId="4">#REF!</definedName>
    <definedName name="_____DEG1">#REF!</definedName>
    <definedName name="_____DKR1" localSheetId="5">#REF!</definedName>
    <definedName name="_____DKR1" localSheetId="4">#REF!</definedName>
    <definedName name="_____DKR1">#REF!</definedName>
    <definedName name="_____ECU1" localSheetId="4">#REF!</definedName>
    <definedName name="_____ECU1">#REF!</definedName>
    <definedName name="_____ESC1" localSheetId="4">#REF!</definedName>
    <definedName name="_____ESC1">#REF!</definedName>
    <definedName name="_____FAL2" localSheetId="4">#REF!</definedName>
    <definedName name="_____FAL2">#REF!</definedName>
    <definedName name="_____FAL3" localSheetId="4">#REF!</definedName>
    <definedName name="_____FAL3">#REF!</definedName>
    <definedName name="_____FAL4" localSheetId="4">#REF!</definedName>
    <definedName name="_____FAL4">#REF!</definedName>
    <definedName name="_____FAL5" localSheetId="4">#REF!</definedName>
    <definedName name="_____FAL5">#REF!</definedName>
    <definedName name="_____FAL6" localSheetId="4">#REF!</definedName>
    <definedName name="_____FAL6">#REF!</definedName>
    <definedName name="_____FAL7" localSheetId="4">#REF!</definedName>
    <definedName name="_____FAL7">#REF!</definedName>
    <definedName name="_____FMK1" localSheetId="4">#REF!</definedName>
    <definedName name="_____FMK1">#REF!</definedName>
    <definedName name="_____IKR1" localSheetId="4">#REF!</definedName>
    <definedName name="_____IKR1">#REF!</definedName>
    <definedName name="_____IRP1" localSheetId="4">#REF!</definedName>
    <definedName name="_____IRP1">#REF!</definedName>
    <definedName name="_____LIT1" localSheetId="4">#REF!</definedName>
    <definedName name="_____LIT1">#REF!</definedName>
    <definedName name="__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__LL2" hidden="1">{FALSE,FALSE,-1.25,-15.5,484.5,276.75,FALSE,FALSE,TRUE,TRUE,0,12,#N/A,46,#N/A,2.93460490463215,15.35,1,FALSE,FALSE,3,TRUE,1,FALSE,100,"Swvu.PLA1.","ACwvu.PLA1.",#N/A,FALSE,FALSE,0,0,0,0,2,"","",TRUE,TRUE,FALSE,FALSE,1,60,#N/A,#N/A,FALSE,FALSE,FALSE,FALSE,FALSE,FALSE,FALSE,9,65532,65532,FALSE,FALSE,TRUE,TRUE,TRUE}</definedName>
    <definedName name="_____MEX1" localSheetId="5">#REF!</definedName>
    <definedName name="_____MEX1" localSheetId="4">#REF!</definedName>
    <definedName name="_____MEX1">#REF!</definedName>
    <definedName name="_____PTA1" localSheetId="5">#REF!</definedName>
    <definedName name="_____PTA1" localSheetId="4">#REF!</definedName>
    <definedName name="_____PTA1">#REF!</definedName>
    <definedName name="_____ROS1">#N/A</definedName>
    <definedName name="_____ROS2">#N/A</definedName>
    <definedName name="_____ROS3">#N/A</definedName>
    <definedName name="_____ROS4">#N/A</definedName>
    <definedName name="_____SAR1" localSheetId="5">#REF!</definedName>
    <definedName name="_____SAR1" localSheetId="4">#REF!</definedName>
    <definedName name="_____SAR1">#REF!</definedName>
    <definedName name="_____SRT11" localSheetId="5" hidden="1">{"Minpmon",#N/A,FALSE,"Monthinput"}</definedName>
    <definedName name="_____SRT11" localSheetId="4" hidden="1">{"Minpmon",#N/A,FALSE,"Monthinput"}</definedName>
    <definedName name="_____SRT11" hidden="1">{"Minpmon",#N/A,FALSE,"Monthinput"}</definedName>
    <definedName name="_____tAB4">'[6]shared data'!$A$1:$G$71</definedName>
    <definedName name="_____tnt1">#N/A</definedName>
    <definedName name="_____TOT58" localSheetId="5">[7]GROWTH!#REF!</definedName>
    <definedName name="_____TOT58" localSheetId="4">[7]GROWTH!#REF!</definedName>
    <definedName name="_____TOT58">[7]GROWTH!#REF!</definedName>
    <definedName name="____asd1">#N/A</definedName>
    <definedName name="____AUS1" localSheetId="5">#REF!</definedName>
    <definedName name="____AUS1" localSheetId="4">#REF!</definedName>
    <definedName name="____AUS1">#REF!</definedName>
    <definedName name="____DEG1" localSheetId="5">#REF!</definedName>
    <definedName name="____DEG1" localSheetId="4">#REF!</definedName>
    <definedName name="____DEG1">#REF!</definedName>
    <definedName name="____DKR1" localSheetId="5">#REF!</definedName>
    <definedName name="____DKR1" localSheetId="4">#REF!</definedName>
    <definedName name="____DKR1">#REF!</definedName>
    <definedName name="____ECU1" localSheetId="4">#REF!</definedName>
    <definedName name="____ECU1">#REF!</definedName>
    <definedName name="____ESC1" localSheetId="4">#REF!</definedName>
    <definedName name="____ESC1">#REF!</definedName>
    <definedName name="____FAL2" localSheetId="4">#REF!</definedName>
    <definedName name="____FAL2">#REF!</definedName>
    <definedName name="____FAL3" localSheetId="4">#REF!</definedName>
    <definedName name="____FAL3">#REF!</definedName>
    <definedName name="____FAL4" localSheetId="4">#REF!</definedName>
    <definedName name="____FAL4">#REF!</definedName>
    <definedName name="____FAL5" localSheetId="4">#REF!</definedName>
    <definedName name="____FAL5">#REF!</definedName>
    <definedName name="____FAL6" localSheetId="4">#REF!</definedName>
    <definedName name="____FAL6">#REF!</definedName>
    <definedName name="____FAL7" localSheetId="4">#REF!</definedName>
    <definedName name="____FAL7">#REF!</definedName>
    <definedName name="____FMK1" localSheetId="4">#REF!</definedName>
    <definedName name="____FMK1">#REF!</definedName>
    <definedName name="____IKR1" localSheetId="4">#REF!</definedName>
    <definedName name="____IKR1">#REF!</definedName>
    <definedName name="____IRP1" localSheetId="4">#REF!</definedName>
    <definedName name="____IRP1">#REF!</definedName>
    <definedName name="____LIT1" localSheetId="4">#REF!</definedName>
    <definedName name="____LIT1">#REF!</definedName>
    <definedName name="_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_LL2" hidden="1">{FALSE,FALSE,-1.25,-15.5,484.5,276.75,FALSE,FALSE,TRUE,TRUE,0,12,#N/A,46,#N/A,2.93460490463215,15.35,1,FALSE,FALSE,3,TRUE,1,FALSE,100,"Swvu.PLA1.","ACwvu.PLA1.",#N/A,FALSE,FALSE,0,0,0,0,2,"","",TRUE,TRUE,FALSE,FALSE,1,60,#N/A,#N/A,FALSE,FALSE,FALSE,FALSE,FALSE,FALSE,FALSE,9,65532,65532,FALSE,FALSE,TRUE,TRUE,TRUE}</definedName>
    <definedName name="____MEX1" localSheetId="5">#REF!</definedName>
    <definedName name="____MEX1" localSheetId="4">#REF!</definedName>
    <definedName name="____MEX1">#REF!</definedName>
    <definedName name="____PTA1" localSheetId="5">#REF!</definedName>
    <definedName name="____PTA1" localSheetId="4">#REF!</definedName>
    <definedName name="____PTA1">#REF!</definedName>
    <definedName name="____ROS1">#N/A</definedName>
    <definedName name="____ROS2">#N/A</definedName>
    <definedName name="____ROS3">#N/A</definedName>
    <definedName name="____ROS4">#N/A</definedName>
    <definedName name="____SAR1" localSheetId="5">#REF!</definedName>
    <definedName name="____SAR1" localSheetId="4">#REF!</definedName>
    <definedName name="____SAR1">#REF!</definedName>
    <definedName name="____SRT11" localSheetId="5" hidden="1">{"Minpmon",#N/A,FALSE,"Monthinput"}</definedName>
    <definedName name="____SRT11" localSheetId="4" hidden="1">{"Minpmon",#N/A,FALSE,"Monthinput"}</definedName>
    <definedName name="____SRT11" hidden="1">{"Minpmon",#N/A,FALSE,"Monthinput"}</definedName>
    <definedName name="____tAB4">'[6]shared data'!$A$1:$G$71</definedName>
    <definedName name="____tnt1">#N/A</definedName>
    <definedName name="____TOT58" localSheetId="5">[7]GROWTH!#REF!</definedName>
    <definedName name="____TOT58" localSheetId="4">[7]GROWTH!#REF!</definedName>
    <definedName name="____TOT58">[7]GROWTH!#REF!</definedName>
    <definedName name="___asd1">#N/A</definedName>
    <definedName name="___AUS1" localSheetId="5">#REF!</definedName>
    <definedName name="___AUS1" localSheetId="4">#REF!</definedName>
    <definedName name="___AUS1">#REF!</definedName>
    <definedName name="___DEG1" localSheetId="5">#REF!</definedName>
    <definedName name="___DEG1" localSheetId="4">#REF!</definedName>
    <definedName name="___DEG1">#REF!</definedName>
    <definedName name="___DKR1" localSheetId="5">#REF!</definedName>
    <definedName name="___DKR1" localSheetId="4">#REF!</definedName>
    <definedName name="___DKR1">#REF!</definedName>
    <definedName name="___ECU1" localSheetId="4">#REF!</definedName>
    <definedName name="___ECU1">#REF!</definedName>
    <definedName name="___ESC1" localSheetId="4">#REF!</definedName>
    <definedName name="___ESC1">#REF!</definedName>
    <definedName name="___F" hidden="1">'[8]Fax a enviar'!#REF!</definedName>
    <definedName name="___FAL2" localSheetId="5">#REF!</definedName>
    <definedName name="___FAL2" localSheetId="4">#REF!</definedName>
    <definedName name="___FAL2">#REF!</definedName>
    <definedName name="___FAL3" localSheetId="5">#REF!</definedName>
    <definedName name="___FAL3" localSheetId="4">#REF!</definedName>
    <definedName name="___FAL3">#REF!</definedName>
    <definedName name="___FAL4" localSheetId="5">#REF!</definedName>
    <definedName name="___FAL4" localSheetId="4">#REF!</definedName>
    <definedName name="___FAL4">#REF!</definedName>
    <definedName name="___FAL5" localSheetId="4">#REF!</definedName>
    <definedName name="___FAL5">#REF!</definedName>
    <definedName name="___FAL6" localSheetId="4">#REF!</definedName>
    <definedName name="___FAL6">#REF!</definedName>
    <definedName name="___FAL7" localSheetId="4">#REF!</definedName>
    <definedName name="___FAL7">#REF!</definedName>
    <definedName name="___FMK1" localSheetId="4">#REF!</definedName>
    <definedName name="___FMK1">#REF!</definedName>
    <definedName name="___IKR1" localSheetId="4">#REF!</definedName>
    <definedName name="___IKR1">#REF!</definedName>
    <definedName name="___IRP1" localSheetId="4">#REF!</definedName>
    <definedName name="___IRP1">#REF!</definedName>
    <definedName name="___LIT1" localSheetId="4">#REF!</definedName>
    <definedName name="___LIT1">#REF!</definedName>
    <definedName name="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LL2" hidden="1">{FALSE,FALSE,-1.25,-15.5,484.5,276.75,FALSE,FALSE,TRUE,TRUE,0,12,#N/A,46,#N/A,2.93460490463215,15.35,1,FALSE,FALSE,3,TRUE,1,FALSE,100,"Swvu.PLA1.","ACwvu.PLA1.",#N/A,FALSE,FALSE,0,0,0,0,2,"","",TRUE,TRUE,FALSE,FALSE,1,60,#N/A,#N/A,FALSE,FALSE,FALSE,FALSE,FALSE,FALSE,FALSE,9,65532,65532,FALSE,FALSE,TRUE,TRUE,TRUE}</definedName>
    <definedName name="___MEX1" localSheetId="5">#REF!</definedName>
    <definedName name="___MEX1" localSheetId="4">#REF!</definedName>
    <definedName name="___MEX1">#REF!</definedName>
    <definedName name="___PTA1" localSheetId="5">#REF!</definedName>
    <definedName name="___PTA1" localSheetId="4">#REF!</definedName>
    <definedName name="___PTA1">#REF!</definedName>
    <definedName name="___ROS1">#N/A</definedName>
    <definedName name="___ROS2">#N/A</definedName>
    <definedName name="___ROS3">#N/A</definedName>
    <definedName name="___ROS4">#N/A</definedName>
    <definedName name="___SAR1" localSheetId="5">#REF!</definedName>
    <definedName name="___SAR1" localSheetId="4">#REF!</definedName>
    <definedName name="___SAR1">#REF!</definedName>
    <definedName name="___SRT11" localSheetId="5" hidden="1">{"Minpmon",#N/A,FALSE,"Monthinput"}</definedName>
    <definedName name="___SRT11" localSheetId="4" hidden="1">{"Minpmon",#N/A,FALSE,"Monthinput"}</definedName>
    <definedName name="___SRT11" hidden="1">{"Minpmon",#N/A,FALSE,"Monthinput"}</definedName>
    <definedName name="___tAB4">'[6]shared data'!$A$1:$G$71</definedName>
    <definedName name="___tnt1">#N/A</definedName>
    <definedName name="___TOT58" localSheetId="5">[7]GROWTH!#REF!</definedName>
    <definedName name="___TOT58" localSheetId="4">[7]GROWTH!#REF!</definedName>
    <definedName name="___TOT58">[7]GROWTH!#REF!</definedName>
    <definedName name="__10FA_L" localSheetId="5">#REF!</definedName>
    <definedName name="__10FA_L" localSheetId="4">#REF!</definedName>
    <definedName name="__10FA_L">#REF!</definedName>
    <definedName name="__11GAZ_LIABS" localSheetId="5">#REF!</definedName>
    <definedName name="__11GAZ_LIABS" localSheetId="4">#REF!</definedName>
    <definedName name="__11GAZ_LIABS">#REF!</definedName>
    <definedName name="__123Graph_A" localSheetId="5" hidden="1">[9]C!#REF!</definedName>
    <definedName name="__123Graph_A" localSheetId="4" hidden="1">[9]C!#REF!</definedName>
    <definedName name="__123Graph_A" hidden="1">[9]C!#REF!</definedName>
    <definedName name="__123Graph_AChart1" localSheetId="5" hidden="1">[10]IN_Cable!#REF!</definedName>
    <definedName name="__123Graph_AChart1" localSheetId="4" hidden="1">[10]IN_Cable!#REF!</definedName>
    <definedName name="__123Graph_AChart1" hidden="1">[10]IN_Cable!#REF!</definedName>
    <definedName name="__123Graph_AChart2" hidden="1">[10]IN_Cable!#REF!</definedName>
    <definedName name="__123Graph_AChart3" hidden="1">[10]IN_Cable!#REF!</definedName>
    <definedName name="__123Graph_AChart4" hidden="1">[10]IN_Cable!#REF!</definedName>
    <definedName name="__123Graph_AChart5" hidden="1">[10]IN_Cable!#REF!</definedName>
    <definedName name="__123Graph_AChart6" hidden="1">[10]IN_Cable!#REF!</definedName>
    <definedName name="__123Graph_AChart7" hidden="1">[10]IN_Cable!#REF!</definedName>
    <definedName name="__123Graph_ACurrent" hidden="1">[10]IN_Cable!#REF!</definedName>
    <definedName name="__123Graph_ADEBT" localSheetId="5" hidden="1">#REF!</definedName>
    <definedName name="__123Graph_ADEBT" localSheetId="4" hidden="1">#REF!</definedName>
    <definedName name="__123Graph_ADEBT" hidden="1">#REF!</definedName>
    <definedName name="__123Graph_ADIFFERENTIAL" localSheetId="4" hidden="1">[11]TAB25b!#REF!</definedName>
    <definedName name="__123Graph_ADIFFERENTIAL" hidden="1">[11]TAB25b!#REF!</definedName>
    <definedName name="__123Graph_AINTEREST" localSheetId="4" hidden="1">[11]TAB25b!#REF!</definedName>
    <definedName name="__123Graph_AINTEREST" hidden="1">[11]TAB25b!#REF!</definedName>
    <definedName name="__123Graph_AREER" hidden="1">[12]ER!#REF!</definedName>
    <definedName name="__123Graph_ASPREAD" hidden="1">[11]TAB25b!#REF!</definedName>
    <definedName name="__123Graph_B" localSheetId="5" hidden="1">[13]FLUJO!$B$7929:$C$7929</definedName>
    <definedName name="__123Graph_B" localSheetId="4" hidden="1">[13]FLUJO!$B$7929:$C$7929</definedName>
    <definedName name="__123Graph_B" hidden="1">[14]FLUJO!$B$7929:$C$7929</definedName>
    <definedName name="__123Graph_BChart1" localSheetId="5" hidden="1">#REF!</definedName>
    <definedName name="__123Graph_BChart1" localSheetId="4" hidden="1">#REF!</definedName>
    <definedName name="__123Graph_BChart1" hidden="1">#REF!</definedName>
    <definedName name="__123Graph_BChart2" localSheetId="5" hidden="1">#REF!</definedName>
    <definedName name="__123Graph_BChart2" localSheetId="4" hidden="1">#REF!</definedName>
    <definedName name="__123Graph_BChart2" hidden="1">#REF!</definedName>
    <definedName name="__123Graph_BChart3" localSheetId="5" hidden="1">#REF!</definedName>
    <definedName name="__123Graph_BChart3" localSheetId="4" hidden="1">#REF!</definedName>
    <definedName name="__123Graph_BChart3" hidden="1">#REF!</definedName>
    <definedName name="__123Graph_BChart4" localSheetId="4" hidden="1">#REF!</definedName>
    <definedName name="__123Graph_BChart4" hidden="1">#REF!</definedName>
    <definedName name="__123Graph_BChart5" localSheetId="4" hidden="1">#REF!</definedName>
    <definedName name="__123Graph_BChart5" hidden="1">#REF!</definedName>
    <definedName name="__123Graph_BChart6" localSheetId="4" hidden="1">#REF!</definedName>
    <definedName name="__123Graph_BChart6" hidden="1">#REF!</definedName>
    <definedName name="__123Graph_BChart7" localSheetId="4" hidden="1">#REF!</definedName>
    <definedName name="__123Graph_BChart7" hidden="1">#REF!</definedName>
    <definedName name="__123Graph_BCurrent" localSheetId="4" hidden="1">[15]G!#REF!</definedName>
    <definedName name="__123Graph_BCurrent" hidden="1">[15]G!#REF!</definedName>
    <definedName name="__123Graph_BDEBT" localSheetId="5" hidden="1">#REF!</definedName>
    <definedName name="__123Graph_BDEBT" localSheetId="4" hidden="1">#REF!</definedName>
    <definedName name="__123Graph_BDEBT" hidden="1">#REF!</definedName>
    <definedName name="__123Graph_BINTEREST" localSheetId="4" hidden="1">[11]TAB25b!#REF!</definedName>
    <definedName name="__123Graph_BINTEREST" hidden="1">[11]TAB25b!#REF!</definedName>
    <definedName name="__123Graph_BREER" localSheetId="4" hidden="1">[12]ER!#REF!</definedName>
    <definedName name="__123Graph_BREER" hidden="1">[12]ER!#REF!</definedName>
    <definedName name="__123Graph_C" localSheetId="5" hidden="1">[13]FLUJO!$B$7936:$C$7936</definedName>
    <definedName name="__123Graph_C" localSheetId="4" hidden="1">[13]FLUJO!$B$7936:$C$7936</definedName>
    <definedName name="__123Graph_C" hidden="1">[14]FLUJO!$B$7936:$C$7936</definedName>
    <definedName name="__123Graph_CCurrent" localSheetId="5" hidden="1">'[16]Base Original'!#REF!</definedName>
    <definedName name="__123Graph_CCurrent" localSheetId="4" hidden="1">'[16]Base Original'!#REF!</definedName>
    <definedName name="__123Graph_CCurrent" hidden="1">'[16]Base Original'!#REF!</definedName>
    <definedName name="__123Graph_CREER" localSheetId="5" hidden="1">[12]ER!#REF!</definedName>
    <definedName name="__123Graph_CREER" localSheetId="4" hidden="1">[12]ER!#REF!</definedName>
    <definedName name="__123Graph_CREER" hidden="1">[12]ER!#REF!</definedName>
    <definedName name="__123Graph_D" localSheetId="5" hidden="1">[13]FLUJO!$B$7942:$C$7942</definedName>
    <definedName name="__123Graph_D" localSheetId="4" hidden="1">[13]FLUJO!$B$7942:$C$7942</definedName>
    <definedName name="__123Graph_D" hidden="1">[14]FLUJO!$B$7942:$C$7942</definedName>
    <definedName name="__123Graph_DCurrent" localSheetId="5" hidden="1">'[16]Base Original'!#REF!</definedName>
    <definedName name="__123Graph_DCurrent" localSheetId="4" hidden="1">'[16]Base Original'!#REF!</definedName>
    <definedName name="__123Graph_DCurrent" hidden="1">'[16]Base Original'!#REF!</definedName>
    <definedName name="__123Graph_E" localSheetId="5" hidden="1">[9]C!#REF!</definedName>
    <definedName name="__123Graph_E" localSheetId="4" hidden="1">[9]C!#REF!</definedName>
    <definedName name="__123Graph_E" hidden="1">[9]C!#REF!</definedName>
    <definedName name="__123Graph_ECurrent" localSheetId="5" hidden="1">'[16]Base Original'!#REF!</definedName>
    <definedName name="__123Graph_ECurrent" localSheetId="4" hidden="1">'[16]Base Original'!#REF!</definedName>
    <definedName name="__123Graph_ECurrent" hidden="1">'[16]Base Original'!#REF!</definedName>
    <definedName name="__123Graph_F" localSheetId="5" hidden="1">[9]C!#REF!</definedName>
    <definedName name="__123Graph_F" localSheetId="4" hidden="1">[9]C!#REF!</definedName>
    <definedName name="__123Graph_F" hidden="1">[9]C!#REF!</definedName>
    <definedName name="__123Graph_FCurrent" localSheetId="5" hidden="1">[17]Base!#REF!</definedName>
    <definedName name="__123Graph_FCurrent" localSheetId="4" hidden="1">[17]Base!#REF!</definedName>
    <definedName name="__123Graph_FCurrent" hidden="1">[17]Base!#REF!</definedName>
    <definedName name="__123Graph_X" localSheetId="5" hidden="1">[13]FLUJO!$B$7906:$C$7906</definedName>
    <definedName name="__123Graph_X" localSheetId="4" hidden="1">[13]FLUJO!$B$7906:$C$7906</definedName>
    <definedName name="__123Graph_X" hidden="1">[14]FLUJO!$B$7906:$C$7906</definedName>
    <definedName name="__123Graph_XDIFFERENTIAL" localSheetId="5" hidden="1">[11]TAB25b!#REF!</definedName>
    <definedName name="__123Graph_XDIFFERENTIAL" localSheetId="4" hidden="1">[11]TAB25b!#REF!</definedName>
    <definedName name="__123Graph_XDIFFERENTIAL" hidden="1">[11]TAB25b!#REF!</definedName>
    <definedName name="__123Graph_XSPREAD" localSheetId="5" hidden="1">[11]TAB25b!#REF!</definedName>
    <definedName name="__123Graph_XSPREAD" localSheetId="4" hidden="1">[11]TAB25b!#REF!</definedName>
    <definedName name="__123Graph_XSPREAD" hidden="1">[11]TAB25b!#REF!</definedName>
    <definedName name="__12INT_RESERVES" localSheetId="5">#REF!</definedName>
    <definedName name="__12INT_RESERVES" localSheetId="4">#REF!</definedName>
    <definedName name="__12INT_RESERVES">#REF!</definedName>
    <definedName name="__1r" localSheetId="5">#REF!</definedName>
    <definedName name="__1r" localSheetId="4">#REF!</definedName>
    <definedName name="__1r">#REF!</definedName>
    <definedName name="__2Macros_Import_.qbop" localSheetId="9">[18]!'[Macros Import].qbop'</definedName>
    <definedName name="__2Macros_Import_.qbop" localSheetId="4">[18]!'[Macros Import].qbop'</definedName>
    <definedName name="__2Macros_Import_.qbop">[18]!'[Macros Import].qbop'</definedName>
    <definedName name="__3__123Graph_ACPI_ER_LOG" localSheetId="5" hidden="1">[12]ER!#REF!</definedName>
    <definedName name="__3__123Graph_ACPI_ER_LOG" localSheetId="4" hidden="1">[12]ER!#REF!</definedName>
    <definedName name="__3__123Graph_ACPI_ER_LOG" hidden="1">[12]ER!#REF!</definedName>
    <definedName name="__4__123Graph_BCPI_ER_LOG" localSheetId="5" hidden="1">[12]ER!#REF!</definedName>
    <definedName name="__4__123Graph_BCPI_ER_LOG" localSheetId="4" hidden="1">[12]ER!#REF!</definedName>
    <definedName name="__4__123Graph_BCPI_ER_LOG" hidden="1">[12]ER!#REF!</definedName>
    <definedName name="__5__123Graph_BIBA_IBRD" localSheetId="5" hidden="1">[12]WB!#REF!</definedName>
    <definedName name="__5__123Graph_BIBA_IBRD" localSheetId="4" hidden="1">[12]WB!#REF!</definedName>
    <definedName name="__5__123Graph_BIBA_IBRD" hidden="1">[12]WB!#REF!</definedName>
    <definedName name="__6B.2_B.3" localSheetId="5">#REF!</definedName>
    <definedName name="__6B.2_B.3" localSheetId="4">#REF!</definedName>
    <definedName name="__6B.2_B.3">#REF!</definedName>
    <definedName name="__7B.4___5" localSheetId="5">#REF!</definedName>
    <definedName name="__7B.4___5" localSheetId="4">#REF!</definedName>
    <definedName name="__7B.4___5">#REF!</definedName>
    <definedName name="__8CONSOL_B2" localSheetId="5">#REF!</definedName>
    <definedName name="__8CONSOL_B2" localSheetId="4">#REF!</definedName>
    <definedName name="__8CONSOL_B2">#REF!</definedName>
    <definedName name="__9CONSOL_DEPOSITS" localSheetId="5">'[19]A 11'!#REF!</definedName>
    <definedName name="__9CONSOL_DEPOSITS" localSheetId="4">'[19]A 11'!#REF!</definedName>
    <definedName name="__9CONSOL_DEPOSITS">'[19]A 11'!#REF!</definedName>
    <definedName name="__asd1">[5]!__asd1</definedName>
    <definedName name="__AUS1" localSheetId="5">#REF!</definedName>
    <definedName name="__AUS1" localSheetId="4">#REF!</definedName>
    <definedName name="__AUS1">#REF!</definedName>
    <definedName name="__BOP2" localSheetId="5">[20]BoP!#REF!</definedName>
    <definedName name="__BOP2" localSheetId="4">[20]BoP!#REF!</definedName>
    <definedName name="__BOP2">[20]BoP!#REF!</definedName>
    <definedName name="__DEG1" localSheetId="5">#REF!</definedName>
    <definedName name="__DEG1" localSheetId="4">#REF!</definedName>
    <definedName name="__DEG1">#REF!</definedName>
    <definedName name="__DKR1" localSheetId="5">#REF!</definedName>
    <definedName name="__DKR1" localSheetId="4">#REF!</definedName>
    <definedName name="__DKR1">#REF!</definedName>
    <definedName name="__ECU1" localSheetId="5">#REF!</definedName>
    <definedName name="__ECU1" localSheetId="4">#REF!</definedName>
    <definedName name="__ECU1">#REF!</definedName>
    <definedName name="__END94" localSheetId="4">#REF!</definedName>
    <definedName name="__END94">#REF!</definedName>
    <definedName name="__ESC1" localSheetId="4">#REF!</definedName>
    <definedName name="__ESC1">#REF!</definedName>
    <definedName name="__F" hidden="1">'[8]Fax a enviar'!#REF!</definedName>
    <definedName name="__FAL2" localSheetId="5">#REF!</definedName>
    <definedName name="__FAL2" localSheetId="4">#REF!</definedName>
    <definedName name="__FAL2">#REF!</definedName>
    <definedName name="__FAL3" localSheetId="5">#REF!</definedName>
    <definedName name="__FAL3" localSheetId="4">#REF!</definedName>
    <definedName name="__FAL3">#REF!</definedName>
    <definedName name="__FAL4" localSheetId="5">#REF!</definedName>
    <definedName name="__FAL4" localSheetId="4">#REF!</definedName>
    <definedName name="__FAL4">#REF!</definedName>
    <definedName name="__FAL5" localSheetId="4">#REF!</definedName>
    <definedName name="__FAL5">#REF!</definedName>
    <definedName name="__FAL6" localSheetId="4">#REF!</definedName>
    <definedName name="__FAL6">#REF!</definedName>
    <definedName name="__FAL7" localSheetId="4">#REF!</definedName>
    <definedName name="__FAL7">#REF!</definedName>
    <definedName name="__FMK1" localSheetId="4">#REF!</definedName>
    <definedName name="__FMK1">#REF!</definedName>
    <definedName name="__IKR1" localSheetId="4">#REF!</definedName>
    <definedName name="__IKR1">#REF!</definedName>
    <definedName name="__IRP1" localSheetId="4">#REF!</definedName>
    <definedName name="__IRP1">#REF!</definedName>
    <definedName name="__LIT1" localSheetId="4">#REF!</definedName>
    <definedName name="__LIT1">#REF!</definedName>
    <definedName name="__MEX1" localSheetId="4">#REF!</definedName>
    <definedName name="__MEX1">#REF!</definedName>
    <definedName name="__PTA1" localSheetId="4">#REF!</definedName>
    <definedName name="__PTA1">#REF!</definedName>
    <definedName name="__RES2">[20]RES!#REF!</definedName>
    <definedName name="__ROS1">#N/A</definedName>
    <definedName name="__ROS2">#N/A</definedName>
    <definedName name="__ROS3">#N/A</definedName>
    <definedName name="__ROS4">#N/A</definedName>
    <definedName name="__SAR1" localSheetId="5">#REF!</definedName>
    <definedName name="__SAR1" localSheetId="4">#REF!</definedName>
    <definedName name="__SAR1">#REF!</definedName>
    <definedName name="__SUM2" localSheetId="5">#REF!</definedName>
    <definedName name="__SUM2" localSheetId="4">#REF!</definedName>
    <definedName name="__SUM2">#REF!</definedName>
    <definedName name="__TAB1" localSheetId="5">#REF!</definedName>
    <definedName name="__TAB1" localSheetId="4">#REF!</definedName>
    <definedName name="__TAB1">#REF!</definedName>
    <definedName name="__Tab19" localSheetId="4">#REF!</definedName>
    <definedName name="__Tab19">#REF!</definedName>
    <definedName name="__Tab20" localSheetId="4">#REF!</definedName>
    <definedName name="__Tab20">#REF!</definedName>
    <definedName name="__Tab21" localSheetId="4">#REF!</definedName>
    <definedName name="__Tab21">#REF!</definedName>
    <definedName name="__Tab22" localSheetId="4">#REF!</definedName>
    <definedName name="__Tab22">#REF!</definedName>
    <definedName name="__Tab23" localSheetId="4">#REF!</definedName>
    <definedName name="__Tab23">#REF!</definedName>
    <definedName name="__Tab24" localSheetId="4">#REF!</definedName>
    <definedName name="__Tab24">#REF!</definedName>
    <definedName name="__Tab26" localSheetId="4">#REF!</definedName>
    <definedName name="__Tab26">#REF!</definedName>
    <definedName name="__Tab27" localSheetId="4">#REF!</definedName>
    <definedName name="__Tab27">#REF!</definedName>
    <definedName name="__Tab28" localSheetId="4">#REF!</definedName>
    <definedName name="__Tab28">#REF!</definedName>
    <definedName name="__Tab29" localSheetId="4">#REF!</definedName>
    <definedName name="__Tab29">#REF!</definedName>
    <definedName name="__Tab30" localSheetId="4">#REF!</definedName>
    <definedName name="__Tab30">#REF!</definedName>
    <definedName name="__Tab31" localSheetId="4">#REF!</definedName>
    <definedName name="__Tab31">#REF!</definedName>
    <definedName name="__Tab32" localSheetId="4">#REF!</definedName>
    <definedName name="__Tab32">#REF!</definedName>
    <definedName name="__Tab33" localSheetId="4">#REF!</definedName>
    <definedName name="__Tab33">#REF!</definedName>
    <definedName name="__Tab34" localSheetId="4">#REF!</definedName>
    <definedName name="__Tab34">#REF!</definedName>
    <definedName name="__Tab35" localSheetId="4">#REF!</definedName>
    <definedName name="__Tab35">#REF!</definedName>
    <definedName name="__tAB4">'[6]shared data'!$A$1:$G$71</definedName>
    <definedName name="__tnt1">[5]!__tnt1</definedName>
    <definedName name="__TOT58" localSheetId="5">[7]GROWTH!#REF!</definedName>
    <definedName name="__TOT58" localSheetId="4">[7]GROWTH!#REF!</definedName>
    <definedName name="__TOT58">[7]GROWTH!#REF!</definedName>
    <definedName name="__WB2" localSheetId="5">#REF!</definedName>
    <definedName name="__WB2" localSheetId="4">#REF!</definedName>
    <definedName name="__WB2">#REF!</definedName>
    <definedName name="__YR0110">'[3]Imp:DSA output'!$O$9:$R$464</definedName>
    <definedName name="__YR89">'[3]Imp:DSA output'!$C$9:$C$464</definedName>
    <definedName name="__YR90">'[3]Imp:DSA output'!$D$9:$D$464</definedName>
    <definedName name="__YR91">'[3]Imp:DSA output'!$E$9:$E$464</definedName>
    <definedName name="__YR92">'[3]Imp:DSA output'!$F$9:$F$464</definedName>
    <definedName name="__YR93">'[3]Imp:DSA output'!$G$9:$G$464</definedName>
    <definedName name="__YR94">'[3]Imp:DSA output'!$H$9:$H$464</definedName>
    <definedName name="__YR95">'[3]Imp:DSA output'!$I$9:$I$464</definedName>
    <definedName name="_1">#N/A</definedName>
    <definedName name="_10__123Graph_AWB_ADJ_PRJ" hidden="1">[21]WB!$Q$255:$AK$255</definedName>
    <definedName name="_10_0GRÁFICO_N_10.2" localSheetId="5">[22]Afiliados!#REF!</definedName>
    <definedName name="_10_0GRÁFICO_N_10.2" localSheetId="4">[22]Afiliados!#REF!</definedName>
    <definedName name="_10_0GRÁFICO_N_10.2">[22]Afiliados!#REF!</definedName>
    <definedName name="_10FA_L" localSheetId="5">#REF!</definedName>
    <definedName name="_10FA_L" localSheetId="4">#REF!</definedName>
    <definedName name="_10FA_L">#REF!</definedName>
    <definedName name="_11__123Graph_AFIG_D" localSheetId="5" hidden="1">#REF!</definedName>
    <definedName name="_11__123Graph_AFIG_D" localSheetId="4" hidden="1">#REF!</definedName>
    <definedName name="_11__123Graph_AFIG_D" hidden="1">#REF!</definedName>
    <definedName name="_11__123Graph_BCPI_ER_LOG" localSheetId="5" hidden="1">[21]ER!#REF!</definedName>
    <definedName name="_11__123Graph_BCPI_ER_LOG" localSheetId="4" hidden="1">[21]ER!#REF!</definedName>
    <definedName name="_11__123Graph_BCPI_ER_LOG" hidden="1">[21]ER!#REF!</definedName>
    <definedName name="_11absorc" localSheetId="5">[23]Programa!#REF!</definedName>
    <definedName name="_11absorc" localSheetId="4">[23]Programa!#REF!</definedName>
    <definedName name="_11absorc">[23]Programa!#REF!</definedName>
    <definedName name="_11GAZ_LIABS" localSheetId="5">#REF!</definedName>
    <definedName name="_11GAZ_LIABS" localSheetId="4">#REF!</definedName>
    <definedName name="_11GAZ_LIABS">#REF!</definedName>
    <definedName name="_12__123Graph_AIBA_IBRD" hidden="1">[21]WB!$Q$62:$AK$62</definedName>
    <definedName name="_12__123Graph_BIBA_IBRD" localSheetId="5" hidden="1">[21]WB!#REF!</definedName>
    <definedName name="_12__123Graph_BIBA_IBRD" localSheetId="4" hidden="1">[21]WB!#REF!</definedName>
    <definedName name="_12__123Graph_BIBA_IBRD" hidden="1">[21]WB!#REF!</definedName>
    <definedName name="_12c" localSheetId="5">[23]Programa!#REF!</definedName>
    <definedName name="_12c" localSheetId="4">[23]Programa!#REF!</definedName>
    <definedName name="_12c">[23]Programa!#REF!</definedName>
    <definedName name="_12INT_RESERVES" localSheetId="5">#REF!</definedName>
    <definedName name="_12INT_RESERVES" localSheetId="4">#REF!</definedName>
    <definedName name="_12INT_RESERVES">#REF!</definedName>
    <definedName name="_15Macros_Import_.qbop" localSheetId="9">[18]!'[Macros Import].qbop'</definedName>
    <definedName name="_15Macros_Import_.qbop" localSheetId="4">[18]!'[Macros Import].qbop'</definedName>
    <definedName name="_15Macros_Import_.qbop">[18]!'[Macros Import].qbop'</definedName>
    <definedName name="_16__123Graph_ATERMS_OF_TRADE" localSheetId="5" hidden="1">#REF!</definedName>
    <definedName name="_16__123Graph_ATERMS_OF_TRADE" localSheetId="4" hidden="1">#REF!</definedName>
    <definedName name="_16__123Graph_ATERMS_OF_TRADE" hidden="1">#REF!</definedName>
    <definedName name="_16__123Graph_BWB_ADJ_PRJ" hidden="1">[21]WB!$Q$257:$AK$257</definedName>
    <definedName name="_17__123Graph_AWB_ADJ_PRJ" hidden="1">[21]WB!$Q$255:$AK$255</definedName>
    <definedName name="_19__123Graph_BCPI_ER_LOG" localSheetId="5" hidden="1">[21]ER!#REF!</definedName>
    <definedName name="_19__123Graph_BCPI_ER_LOG" localSheetId="4" hidden="1">[21]ER!#REF!</definedName>
    <definedName name="_19__123Graph_BCPI_ER_LOG" hidden="1">[21]ER!#REF!</definedName>
    <definedName name="_1981" localSheetId="5">#REF!</definedName>
    <definedName name="_1981" localSheetId="4">#REF!</definedName>
    <definedName name="_1981">#REF!</definedName>
    <definedName name="_1982" localSheetId="5">#REF!</definedName>
    <definedName name="_1982" localSheetId="4">#REF!</definedName>
    <definedName name="_1982">#REF!</definedName>
    <definedName name="_1983" localSheetId="5">#REF!</definedName>
    <definedName name="_1983" localSheetId="4">#REF!</definedName>
    <definedName name="_1983">#REF!</definedName>
    <definedName name="_1984">#REF!</definedName>
    <definedName name="_1985">#REF!</definedName>
    <definedName name="_1986">#REF!</definedName>
    <definedName name="_1987">#N/A</definedName>
    <definedName name="_1988" localSheetId="5">#REF!</definedName>
    <definedName name="_1988" localSheetId="4">#REF!</definedName>
    <definedName name="_1988">#REF!</definedName>
    <definedName name="_1989" localSheetId="5">#REF!</definedName>
    <definedName name="_1989" localSheetId="4">#REF!</definedName>
    <definedName name="_1989">#REF!</definedName>
    <definedName name="_1990" localSheetId="5">#REF!</definedName>
    <definedName name="_1990" localSheetId="4">#REF!</definedName>
    <definedName name="_1990">#REF!</definedName>
    <definedName name="_1991">#REF!</definedName>
    <definedName name="_1992">#REF!</definedName>
    <definedName name="_1993">#REF!</definedName>
    <definedName name="_1994">#REF!</definedName>
    <definedName name="_1995">#REF!</definedName>
    <definedName name="_1996">#REF!</definedName>
    <definedName name="_1997">#REF!</definedName>
    <definedName name="_1998">#REF!</definedName>
    <definedName name="_1999">#REF!</definedName>
    <definedName name="_1IMPRESION" localSheetId="4">#REF!</definedName>
    <definedName name="_1IMPRESION">#REF!</definedName>
    <definedName name="_1Macros_Import_.qbop" localSheetId="9">[24]!'[Macros Import].qbop'</definedName>
    <definedName name="_1Macros_Import_.qbop" localSheetId="5">#N/A</definedName>
    <definedName name="_1Macros_Import_.qbop" localSheetId="4">#N/A</definedName>
    <definedName name="_1Macros_Import_.qbop">[24]!'[Macros Import].qbop'</definedName>
    <definedName name="_1r" localSheetId="5">#REF!</definedName>
    <definedName name="_1r" localSheetId="4">#REF!</definedName>
    <definedName name="_1r">#REF!</definedName>
    <definedName name="_2">#N/A</definedName>
    <definedName name="_2__123Graph_ACPI_ER_LOG" localSheetId="5" hidden="1">[21]ER!#REF!</definedName>
    <definedName name="_2__123Graph_ACPI_ER_LOG" localSheetId="4" hidden="1">[21]ER!#REF!</definedName>
    <definedName name="_2__123Graph_ACPI_ER_LOG" hidden="1">[21]ER!#REF!</definedName>
    <definedName name="_2__123Graph_AFIG_D" localSheetId="5" hidden="1">#REF!</definedName>
    <definedName name="_2__123Graph_AFIG_D" localSheetId="4" hidden="1">#REF!</definedName>
    <definedName name="_2__123Graph_AFIG_D" hidden="1">#REF!</definedName>
    <definedName name="_20__123Graph_BIBA_IBRD" localSheetId="5" hidden="1">[21]WB!#REF!</definedName>
    <definedName name="_20__123Graph_BIBA_IBRD" localSheetId="4" hidden="1">[21]WB!#REF!</definedName>
    <definedName name="_20__123Graph_BIBA_IBRD" hidden="1">[21]WB!#REF!</definedName>
    <definedName name="_20__123Graph_XREALEX_WAGE" localSheetId="5" hidden="1">[25]PRIVATE!#REF!</definedName>
    <definedName name="_20__123Graph_XREALEX_WAGE" localSheetId="4" hidden="1">[25]PRIVATE!#REF!</definedName>
    <definedName name="_20__123Graph_XREALEX_WAGE" hidden="1">[25]PRIVATE!#REF!</definedName>
    <definedName name="_2000" localSheetId="5">#REF!</definedName>
    <definedName name="_2000" localSheetId="4">#REF!</definedName>
    <definedName name="_2000">#REF!</definedName>
    <definedName name="_2001" localSheetId="5">#REF!</definedName>
    <definedName name="_2001" localSheetId="4">#REF!</definedName>
    <definedName name="_2001">#REF!</definedName>
    <definedName name="_2002" localSheetId="5">#REF!</definedName>
    <definedName name="_2002" localSheetId="4">#REF!</definedName>
    <definedName name="_2002">#REF!</definedName>
    <definedName name="_2003">#REF!</definedName>
    <definedName name="_24__123Graph_BTERMS_OF_TRADE" localSheetId="4" hidden="1">#REF!</definedName>
    <definedName name="_24__123Graph_BTERMS_OF_TRADE" hidden="1">#REF!</definedName>
    <definedName name="_24Macros_Import_.qbop" localSheetId="9">[26]!'[Macros Import].qbop'</definedName>
    <definedName name="_24Macros_Import_.qbop" localSheetId="4">[26]!'[Macros Import].qbop'</definedName>
    <definedName name="_24Macros_Import_.qbop">[26]!'[Macros Import].qbop'</definedName>
    <definedName name="_25__123Graph_ACPI_ER_LOG" localSheetId="5" hidden="1">[27]ER!#REF!</definedName>
    <definedName name="_25__123Graph_ACPI_ER_LOG" localSheetId="4" hidden="1">[27]ER!#REF!</definedName>
    <definedName name="_25__123Graph_ACPI_ER_LOG" hidden="1">[27]ER!#REF!</definedName>
    <definedName name="_25__123Graph_BWB_ADJ_PRJ" hidden="1">[21]WB!$Q$257:$AK$257</definedName>
    <definedName name="_26__123Graph_BCPI_ER_LOG" localSheetId="5" hidden="1">[27]ER!#REF!</definedName>
    <definedName name="_26__123Graph_BCPI_ER_LOG" localSheetId="4" hidden="1">[27]ER!#REF!</definedName>
    <definedName name="_26__123Graph_BCPI_ER_LOG" hidden="1">[27]ER!#REF!</definedName>
    <definedName name="_27__123Graph_ACPI_ER_LOG" localSheetId="5" hidden="1">[12]ER!#REF!</definedName>
    <definedName name="_27__123Graph_ACPI_ER_LOG" localSheetId="4" hidden="1">[12]ER!#REF!</definedName>
    <definedName name="_27__123Graph_ACPI_ER_LOG" hidden="1">[12]ER!#REF!</definedName>
    <definedName name="_27__123Graph_BIBA_IBRD" localSheetId="5" hidden="1">[27]WB!#REF!</definedName>
    <definedName name="_27__123Graph_BIBA_IBRD" localSheetId="4" hidden="1">[27]WB!#REF!</definedName>
    <definedName name="_27__123Graph_BIBA_IBRD" hidden="1">[27]WB!#REF!</definedName>
    <definedName name="_27_0CUADRO_N__4." localSheetId="5">[28]monthly!#REF!</definedName>
    <definedName name="_27_0CUADRO_N__4." localSheetId="4">[28]monthly!#REF!</definedName>
    <definedName name="_27_0CUADRO_N__4.">[29]monthly!#REF!</definedName>
    <definedName name="_28B.2_B.3" localSheetId="5">#REF!</definedName>
    <definedName name="_28B.2_B.3" localSheetId="4">#REF!</definedName>
    <definedName name="_28B.2_B.3">#REF!</definedName>
    <definedName name="_29__123Graph_XFIG_D" localSheetId="5" hidden="1">#REF!</definedName>
    <definedName name="_29__123Graph_XFIG_D" localSheetId="4" hidden="1">#REF!</definedName>
    <definedName name="_29__123Graph_XFIG_D" hidden="1">#REF!</definedName>
    <definedName name="_29B.4___5" localSheetId="5">#REF!</definedName>
    <definedName name="_29B.4___5" localSheetId="4">#REF!</definedName>
    <definedName name="_29B.4___5">#REF!</definedName>
    <definedName name="_2IMPRESION" localSheetId="4">#REF!</definedName>
    <definedName name="_2IMPRESION">#REF!</definedName>
    <definedName name="_2Macros_Import_.qbop" localSheetId="9">[30]!'[Macros Import].qbop'</definedName>
    <definedName name="_2Macros_Import_.qbop" localSheetId="4">[30]!'[Macros Import].qbop'</definedName>
    <definedName name="_2Macros_Import_.qbop">[30]!'[Macros Import].qbop'</definedName>
    <definedName name="_3">#N/A</definedName>
    <definedName name="_3.__No_club_de_París__Después_del_30_Jun_84" localSheetId="5">#REF!</definedName>
    <definedName name="_3.__No_club_de_París__Después_del_30_Jun_84" localSheetId="4">#REF!</definedName>
    <definedName name="_3.__No_club_de_París__Después_del_30_Jun_84">#REF!</definedName>
    <definedName name="_3__123Graph_ACPI_ER_LOG" localSheetId="5" hidden="1">[12]ER!#REF!</definedName>
    <definedName name="_3__123Graph_ACPI_ER_LOG" localSheetId="4" hidden="1">[12]ER!#REF!</definedName>
    <definedName name="_3__123Graph_ACPI_ER_LOG" hidden="1">[12]ER!#REF!</definedName>
    <definedName name="_3__123Graph_ATERMS_OF_TRADE" localSheetId="5" hidden="1">#REF!</definedName>
    <definedName name="_3__123Graph_ATERMS_OF_TRADE" localSheetId="4" hidden="1">#REF!</definedName>
    <definedName name="_3__123Graph_ATERMS_OF_TRADE" hidden="1">#REF!</definedName>
    <definedName name="_30__123Graph_XREALEX_WAGE" localSheetId="5" hidden="1">[25]PRIVATE!#REF!</definedName>
    <definedName name="_30__123Graph_XREALEX_WAGE" localSheetId="4" hidden="1">[25]PRIVATE!#REF!</definedName>
    <definedName name="_30__123Graph_XREALEX_WAGE" hidden="1">[25]PRIVATE!#REF!</definedName>
    <definedName name="_30CONSOL_B2" localSheetId="5">#REF!</definedName>
    <definedName name="_30CONSOL_B2" localSheetId="4">#REF!</definedName>
    <definedName name="_30CONSOL_B2">#REF!</definedName>
    <definedName name="_31_0GRÁFICO_N_10.2" localSheetId="5">[28]monthly!#REF!</definedName>
    <definedName name="_31_0GRÁFICO_N_10.2" localSheetId="4">[28]monthly!#REF!</definedName>
    <definedName name="_31_0GRÁFICO_N_10.2">[29]monthly!#REF!</definedName>
    <definedName name="_31CONSOL_DEPOSITS" localSheetId="5">'[31]A 11'!#REF!</definedName>
    <definedName name="_31CONSOL_DEPOSITS" localSheetId="4">'[31]A 11'!#REF!</definedName>
    <definedName name="_31CONSOL_DEPOSITS">'[31]A 11'!#REF!</definedName>
    <definedName name="_32FA_L" localSheetId="5">#REF!</definedName>
    <definedName name="_32FA_L" localSheetId="4">#REF!</definedName>
    <definedName name="_32FA_L">#REF!</definedName>
    <definedName name="_33GAZ_LIABS" localSheetId="5">#REF!</definedName>
    <definedName name="_33GAZ_LIABS" localSheetId="4">#REF!</definedName>
    <definedName name="_33GAZ_LIABS">#REF!</definedName>
    <definedName name="_34__123Graph_XTERMS_OF_TRADE" localSheetId="5" hidden="1">#REF!</definedName>
    <definedName name="_34__123Graph_XTERMS_OF_TRADE" localSheetId="4" hidden="1">#REF!</definedName>
    <definedName name="_34__123Graph_XTERMS_OF_TRADE" hidden="1">#REF!</definedName>
    <definedName name="_34INT_RESERVES" localSheetId="4">#REF!</definedName>
    <definedName name="_34INT_RESERVES">#REF!</definedName>
    <definedName name="_39__123Graph_BCPI_ER_LOG" hidden="1">[12]ER!#REF!</definedName>
    <definedName name="_4">#N/A</definedName>
    <definedName name="_4__123Graph_BCPI_ER_LOG" hidden="1">[12]ER!#REF!</definedName>
    <definedName name="_4__123Graph_BTERMS_OF_TRADE" localSheetId="5" hidden="1">#REF!</definedName>
    <definedName name="_4__123Graph_BTERMS_OF_TRADE" localSheetId="4" hidden="1">#REF!</definedName>
    <definedName name="_4__123Graph_BTERMS_OF_TRADE" hidden="1">#REF!</definedName>
    <definedName name="_5">#N/A</definedName>
    <definedName name="_5__123Graph_BIBA_IBRD" hidden="1">[12]WB!#REF!</definedName>
    <definedName name="_5__123Graph_XFIG_D" localSheetId="5" hidden="1">#REF!</definedName>
    <definedName name="_5__123Graph_XFIG_D" localSheetId="4" hidden="1">#REF!</definedName>
    <definedName name="_5__123Graph_XFIG_D" hidden="1">#REF!</definedName>
    <definedName name="_51__123Graph_BIBA_IBRD" hidden="1">[12]WB!#REF!</definedName>
    <definedName name="_518" localSheetId="5">#REF!</definedName>
    <definedName name="_518" localSheetId="4">#REF!</definedName>
    <definedName name="_518">#REF!</definedName>
    <definedName name="_52B.2_B.3" localSheetId="5">#REF!</definedName>
    <definedName name="_52B.2_B.3" localSheetId="4">#REF!</definedName>
    <definedName name="_52B.2_B.3">#REF!</definedName>
    <definedName name="_53B.4___5" localSheetId="5">#REF!</definedName>
    <definedName name="_53B.4___5" localSheetId="4">#REF!</definedName>
    <definedName name="_53B.4___5">#REF!</definedName>
    <definedName name="_54CONSOL_B2" localSheetId="4">#REF!</definedName>
    <definedName name="_54CONSOL_B2">#REF!</definedName>
    <definedName name="_6">#N/A</definedName>
    <definedName name="_6__123Graph_AIBA_IBRD" hidden="1">[21]WB!$Q$62:$AK$62</definedName>
    <definedName name="_6__123Graph_XTERMS_OF_TRADE" localSheetId="5" hidden="1">#REF!</definedName>
    <definedName name="_6__123Graph_XTERMS_OF_TRADE" localSheetId="4" hidden="1">#REF!</definedName>
    <definedName name="_6__123Graph_XTERMS_OF_TRADE" hidden="1">#REF!</definedName>
    <definedName name="_617" localSheetId="5">#REF!</definedName>
    <definedName name="_617" localSheetId="4">#REF!</definedName>
    <definedName name="_617">#REF!</definedName>
    <definedName name="_675" localSheetId="5">#REF!</definedName>
    <definedName name="_675" localSheetId="4">#REF!</definedName>
    <definedName name="_675">#REF!</definedName>
    <definedName name="_681">#REF!</definedName>
    <definedName name="_68CONSOL_DEPOSITS" localSheetId="4">'[19]A 11'!#REF!</definedName>
    <definedName name="_68CONSOL_DEPOSITS">'[19]A 11'!#REF!</definedName>
    <definedName name="_69FA_L" localSheetId="5">#REF!</definedName>
    <definedName name="_69FA_L" localSheetId="4">#REF!</definedName>
    <definedName name="_69FA_L">#REF!</definedName>
    <definedName name="_6B.2_B.3" localSheetId="5">#REF!</definedName>
    <definedName name="_6B.2_B.3" localSheetId="4">#REF!</definedName>
    <definedName name="_6B.2_B.3">#REF!</definedName>
    <definedName name="_7">#N/A</definedName>
    <definedName name="_7__123Graph_ACPI_ER_LOG" localSheetId="5" hidden="1">[21]ER!#REF!</definedName>
    <definedName name="_7__123Graph_ACPI_ER_LOG" localSheetId="4" hidden="1">[21]ER!#REF!</definedName>
    <definedName name="_7__123Graph_ACPI_ER_LOG" hidden="1">[21]ER!#REF!</definedName>
    <definedName name="_7_0absorc" localSheetId="5">[23]Programa!#REF!</definedName>
    <definedName name="_7_0absorc" localSheetId="4">[23]Programa!#REF!</definedName>
    <definedName name="_7_0absorc">[23]Programa!#REF!</definedName>
    <definedName name="_70GAZ_LIABS" localSheetId="5">#REF!</definedName>
    <definedName name="_70GAZ_LIABS" localSheetId="4">#REF!</definedName>
    <definedName name="_70GAZ_LIABS">#REF!</definedName>
    <definedName name="_71INT_RESERVES" localSheetId="5">#REF!</definedName>
    <definedName name="_71INT_RESERVES" localSheetId="4">#REF!</definedName>
    <definedName name="_71INT_RESERVES">#REF!</definedName>
    <definedName name="_7B.4___5" localSheetId="5">#REF!</definedName>
    <definedName name="_7B.4___5" localSheetId="4">#REF!</definedName>
    <definedName name="_7B.4___5">#REF!</definedName>
    <definedName name="_8">#N/A</definedName>
    <definedName name="_8_0c" localSheetId="5">[23]Programa!#REF!</definedName>
    <definedName name="_8_0c" localSheetId="4">[23]Programa!#REF!</definedName>
    <definedName name="_8_0c">[23]Programa!#REF!</definedName>
    <definedName name="_88" localSheetId="5">#REF!</definedName>
    <definedName name="_88" localSheetId="4">#REF!</definedName>
    <definedName name="_88">#REF!</definedName>
    <definedName name="_89" localSheetId="5">#REF!</definedName>
    <definedName name="_89" localSheetId="4">#REF!</definedName>
    <definedName name="_89">#REF!</definedName>
    <definedName name="_8CONSOL_B2" localSheetId="5">#REF!</definedName>
    <definedName name="_8CONSOL_B2" localSheetId="4">#REF!</definedName>
    <definedName name="_8CONSOL_B2">#REF!</definedName>
    <definedName name="_9_0CUADRO_N__4." localSheetId="5">[22]Afiliados!#REF!</definedName>
    <definedName name="_9_0CUADRO_N__4." localSheetId="4">[22]Afiliados!#REF!</definedName>
    <definedName name="_9_0CUADRO_N__4.">[22]Afiliados!#REF!</definedName>
    <definedName name="_9CONSOL_DEPOSITS" localSheetId="5">'[32]A 11'!#REF!</definedName>
    <definedName name="_9CONSOL_DEPOSITS" localSheetId="4">'[32]A 11'!#REF!</definedName>
    <definedName name="_9CONSOL_DEPOSITS">'[32]A 11'!#REF!</definedName>
    <definedName name="_aaV110" localSheetId="5">[33]QNEWLOR!#REF!</definedName>
    <definedName name="_aaV110" localSheetId="4">[33]QNEWLOR!#REF!</definedName>
    <definedName name="_aaV110">[33]QNEWLOR!#REF!</definedName>
    <definedName name="_aIV114" localSheetId="5">[33]QNEWLOR!#REF!</definedName>
    <definedName name="_aIV114" localSheetId="4">[33]QNEWLOR!#REF!</definedName>
    <definedName name="_aIV114">[33]QNEWLOR!#REF!</definedName>
    <definedName name="_aIV190" localSheetId="4">[33]QNEWLOR!#REF!</definedName>
    <definedName name="_aIV190">[33]QNEWLOR!#REF!</definedName>
    <definedName name="_AJU97" localSheetId="5">#REF!</definedName>
    <definedName name="_AJU97" localSheetId="4">#REF!</definedName>
    <definedName name="_AJU97">#REF!</definedName>
    <definedName name="_AJU98" localSheetId="5">#REF!</definedName>
    <definedName name="_AJU98" localSheetId="4">#REF!</definedName>
    <definedName name="_AJU98">#REF!</definedName>
    <definedName name="_AJU99" localSheetId="5">#REF!</definedName>
    <definedName name="_AJU99" localSheetId="4">#REF!</definedName>
    <definedName name="_AJU99">#REF!</definedName>
    <definedName name="_ANO97">#REF!</definedName>
    <definedName name="_ANO98">#REF!</definedName>
    <definedName name="_ANO99">#REF!</definedName>
    <definedName name="_asd1">#N/A</definedName>
    <definedName name="_AUS1" localSheetId="5">#REF!</definedName>
    <definedName name="_AUS1" localSheetId="4">#REF!</definedName>
    <definedName name="_AUS1">#REF!</definedName>
    <definedName name="_bla2" localSheetId="5" hidden="1">#REF!</definedName>
    <definedName name="_bla2" localSheetId="4" hidden="1">#REF!</definedName>
    <definedName name="_bla2" hidden="1">#REF!</definedName>
    <definedName name="_bla3" localSheetId="5" hidden="1">#REF!</definedName>
    <definedName name="_bla3" localSheetId="4" hidden="1">#REF!</definedName>
    <definedName name="_bla3" hidden="1">#REF!</definedName>
    <definedName name="_bla4" localSheetId="4" hidden="1">#REF!</definedName>
    <definedName name="_bla4" hidden="1">#REF!</definedName>
    <definedName name="_BOP1">#REF!</definedName>
    <definedName name="_BOP2">[34]BoP!#REF!</definedName>
    <definedName name="_bop3">[35]BOP!#REF!</definedName>
    <definedName name="_BTO2" localSheetId="5">#REF!</definedName>
    <definedName name="_BTO2" localSheetId="4">#REF!</definedName>
    <definedName name="_BTO2">#REF!</definedName>
    <definedName name="_CEL96" localSheetId="5">#REF!</definedName>
    <definedName name="_CEL96" localSheetId="4">#REF!</definedName>
    <definedName name="_CEL96">#REF!</definedName>
    <definedName name="_cud21" localSheetId="5">#REF!</definedName>
    <definedName name="_cud21" localSheetId="4">#REF!</definedName>
    <definedName name="_cud21">#REF!</definedName>
    <definedName name="_D" localSheetId="4">#REF!</definedName>
    <definedName name="_D">#REF!</definedName>
    <definedName name="_dcc2000">#REF!</definedName>
    <definedName name="_dcc2001">#REF!</definedName>
    <definedName name="_dcc2002">#REF!</definedName>
    <definedName name="_dcc2003">#REF!</definedName>
    <definedName name="_dcc98">[23]Programa!#REF!</definedName>
    <definedName name="_dcc99" localSheetId="5">#REF!</definedName>
    <definedName name="_dcc99" localSheetId="4">#REF!</definedName>
    <definedName name="_dcc99">#REF!</definedName>
    <definedName name="_DEG1" localSheetId="5">#REF!</definedName>
    <definedName name="_DEG1" localSheetId="4">#REF!</definedName>
    <definedName name="_DEG1">#REF!</definedName>
    <definedName name="_dic96" localSheetId="5">#REF!</definedName>
    <definedName name="_dic96" localSheetId="4">#REF!</definedName>
    <definedName name="_dic96">#REF!</definedName>
    <definedName name="_DKR1" localSheetId="4">#REF!</definedName>
    <definedName name="_DKR1">#REF!</definedName>
    <definedName name="_DLX1.EMA" localSheetId="4">#REF!</definedName>
    <definedName name="_DLX1.EMA">#REF!</definedName>
    <definedName name="_DLX1.EMG" localSheetId="4">#REF!</definedName>
    <definedName name="_DLX1.EMG">#REF!</definedName>
    <definedName name="_DLX10.EMA" localSheetId="4">#REF!</definedName>
    <definedName name="_DLX10.EMA">#REF!</definedName>
    <definedName name="_DLX11.EMA" localSheetId="4">#REF!</definedName>
    <definedName name="_DLX11.EMA">#REF!</definedName>
    <definedName name="_DLX12.EMA" localSheetId="4">#REF!</definedName>
    <definedName name="_DLX12.EMA">#REF!</definedName>
    <definedName name="_DLX13.EMA" localSheetId="4">#REF!</definedName>
    <definedName name="_DLX13.EMA">#REF!</definedName>
    <definedName name="_DLX14.EMA" localSheetId="4">#REF!</definedName>
    <definedName name="_DLX14.EMA">#REF!</definedName>
    <definedName name="_DLX16.EMA" localSheetId="4">#REF!</definedName>
    <definedName name="_DLX16.EMA">#REF!</definedName>
    <definedName name="_DLX2.EMA" localSheetId="5">#REF!,#REF!</definedName>
    <definedName name="_DLX2.EMA" localSheetId="4">#REF!,#REF!</definedName>
    <definedName name="_DLX2.EMA">#REF!,#REF!</definedName>
    <definedName name="_DLX2.EMG" localSheetId="5">#REF!</definedName>
    <definedName name="_DLX2.EMG" localSheetId="4">#REF!</definedName>
    <definedName name="_DLX2.EMG">#REF!</definedName>
    <definedName name="_DLX4.EMA" localSheetId="5">#REF!</definedName>
    <definedName name="_DLX4.EMA" localSheetId="4">#REF!</definedName>
    <definedName name="_DLX4.EMA">#REF!</definedName>
    <definedName name="_DLX4.EMG" localSheetId="5">#REF!</definedName>
    <definedName name="_DLX4.EMG" localSheetId="4">#REF!</definedName>
    <definedName name="_DLX4.EMG">#REF!</definedName>
    <definedName name="_DLX5.EMA" localSheetId="4">#REF!</definedName>
    <definedName name="_DLX5.EMA">#REF!</definedName>
    <definedName name="_DLX6.EMA" localSheetId="4">#REF!</definedName>
    <definedName name="_DLX6.EMA">#REF!</definedName>
    <definedName name="_DLX7.EMA" localSheetId="4">#REF!</definedName>
    <definedName name="_DLX7.EMA">#REF!</definedName>
    <definedName name="_DLX8.EMA" localSheetId="4">#REF!</definedName>
    <definedName name="_DLX8.EMA">#REF!</definedName>
    <definedName name="_DLX9.EMA" localSheetId="4">#REF!</definedName>
    <definedName name="_DLX9.EMA">#REF!</definedName>
    <definedName name="_ECU1" localSheetId="4">#REF!</definedName>
    <definedName name="_ECU1">#REF!</definedName>
    <definedName name="_emi2000">#REF!</definedName>
    <definedName name="_emi2001">#REF!</definedName>
    <definedName name="_emi2002">#REF!</definedName>
    <definedName name="_emi2003">#REF!</definedName>
    <definedName name="_emi98">#REF!</definedName>
    <definedName name="_emi99">#REF!</definedName>
    <definedName name="_END94" localSheetId="4">#REF!</definedName>
    <definedName name="_END94">#REF!</definedName>
    <definedName name="_ESC1" localSheetId="4">#REF!</definedName>
    <definedName name="_ESC1">#REF!</definedName>
    <definedName name="_EX9596" localSheetId="4">#REF!</definedName>
    <definedName name="_EX9596">#REF!</definedName>
    <definedName name="_EXP5">#REF!</definedName>
    <definedName name="_EXP6">#REF!</definedName>
    <definedName name="_EXP7">#REF!</definedName>
    <definedName name="_EXP9">#REF!</definedName>
    <definedName name="_EXR1">#REF!</definedName>
    <definedName name="_EXR2">#REF!</definedName>
    <definedName name="_EXR3">#REF!</definedName>
    <definedName name="_F" hidden="1">'[36]Fax a enviar'!#REF!</definedName>
    <definedName name="_FAL1" localSheetId="5">#REF!</definedName>
    <definedName name="_FAL1" localSheetId="4">#REF!</definedName>
    <definedName name="_FAL1">#REF!</definedName>
    <definedName name="_FAL10" localSheetId="5">#REF!</definedName>
    <definedName name="_FAL10" localSheetId="4">#REF!</definedName>
    <definedName name="_FAL10">#REF!</definedName>
    <definedName name="_FAL11" localSheetId="5">#REF!</definedName>
    <definedName name="_FAL11" localSheetId="4">#REF!</definedName>
    <definedName name="_FAL11">#REF!</definedName>
    <definedName name="_FAL12">#REF!</definedName>
    <definedName name="_FAL2" localSheetId="4">#REF!</definedName>
    <definedName name="_FAL2">#REF!</definedName>
    <definedName name="_FAL3" localSheetId="4">#REF!</definedName>
    <definedName name="_FAL3">#REF!</definedName>
    <definedName name="_FAL4" localSheetId="4">#REF!</definedName>
    <definedName name="_FAL4">#REF!</definedName>
    <definedName name="_FAL5" localSheetId="4">#REF!</definedName>
    <definedName name="_FAL5">#REF!</definedName>
    <definedName name="_FAL6" localSheetId="4">#REF!</definedName>
    <definedName name="_FAL6">#REF!</definedName>
    <definedName name="_FAL7" localSheetId="4">#REF!</definedName>
    <definedName name="_FAL7">#REF!</definedName>
    <definedName name="_FAL8">#REF!</definedName>
    <definedName name="_FAL89" localSheetId="4">#REF!</definedName>
    <definedName name="_FAL89">#REF!</definedName>
    <definedName name="_FAL9">#REF!</definedName>
    <definedName name="_Fill" localSheetId="4" hidden="1">#REF!</definedName>
    <definedName name="_Fill" hidden="1">#REF!</definedName>
    <definedName name="_Fill1" localSheetId="4" hidden="1">#REF!</definedName>
    <definedName name="_Fill1" hidden="1">#REF!</definedName>
    <definedName name="_xlnm._FilterDatabase" localSheetId="0" hidden="1">'Fiscal Mes'!$C$30:$E$34</definedName>
    <definedName name="_xlnm._FilterDatabase" localSheetId="7" hidden="1">'Proyectos de inversión'!#REF!</definedName>
    <definedName name="_xlnm._FilterDatabase" hidden="1">[37]C!$P$428:$T$428</definedName>
    <definedName name="_FIS96" localSheetId="5">#REF!</definedName>
    <definedName name="_FIS96" localSheetId="4">#REF!</definedName>
    <definedName name="_FIS96">#REF!</definedName>
    <definedName name="_FIV1" localSheetId="5">#REF!</definedName>
    <definedName name="_FIV1" localSheetId="4">#REF!</definedName>
    <definedName name="_FIV1">#REF!</definedName>
    <definedName name="_FMK1" localSheetId="5">#REF!</definedName>
    <definedName name="_FMK1" localSheetId="4">#REF!</definedName>
    <definedName name="_FMK1">#REF!</definedName>
    <definedName name="_ftnref1" localSheetId="4">#REF!</definedName>
    <definedName name="_ftnref1">#REF!</definedName>
    <definedName name="_IKR1" localSheetId="4">#REF!</definedName>
    <definedName name="_IKR1">#REF!</definedName>
    <definedName name="_IMP10">#REF!</definedName>
    <definedName name="_IMP2">#REF!</definedName>
    <definedName name="_IMP4">#REF!</definedName>
    <definedName name="_IMP6">#REF!</definedName>
    <definedName name="_IMP7">#REF!</definedName>
    <definedName name="_IMP8">#REF!</definedName>
    <definedName name="_INE1">#REF!</definedName>
    <definedName name="_ipc2000">#REF!</definedName>
    <definedName name="_ipc2001">#REF!</definedName>
    <definedName name="_ipc2002">#REF!</definedName>
    <definedName name="_ipc2003">#REF!</definedName>
    <definedName name="_ipc98">#REF!</definedName>
    <definedName name="_ipc99">#REF!</definedName>
    <definedName name="_IRP1" localSheetId="4">#REF!</definedName>
    <definedName name="_IRP1">#REF!</definedName>
    <definedName name="_Jin2">[38]CCFF!#REF!</definedName>
    <definedName name="_JR1" localSheetId="5">#REF!</definedName>
    <definedName name="_JR1" localSheetId="4">#REF!</definedName>
    <definedName name="_JR1">#REF!</definedName>
    <definedName name="_JR2" localSheetId="5">#REF!</definedName>
    <definedName name="_JR2" localSheetId="4">#REF!</definedName>
    <definedName name="_JR2">#REF!</definedName>
    <definedName name="_Key1" localSheetId="5" hidden="1">#REF!</definedName>
    <definedName name="_Key1" localSheetId="4" hidden="1">#REF!</definedName>
    <definedName name="_Key1" hidden="1">#REF!</definedName>
    <definedName name="_Key2" localSheetId="4" hidden="1">#REF!</definedName>
    <definedName name="_Key2" hidden="1">#REF!</definedName>
    <definedName name="_LIT1" localSheetId="4">#REF!</definedName>
    <definedName name="_LIT1">#REF!</definedName>
    <definedName name="_LL2" localSheetId="5" hidden="1">{FALSE,FALSE,-1.25,-15.5,484.5,276.75,FALSE,FALSE,TRUE,TRUE,0,12,#N/A,46,#N/A,2.93460490463215,15.35,1,FALSE,FALSE,3,TRUE,1,FALSE,100,"Swvu.PLA1.","ACwvu.PLA1.",#N/A,FALSE,FALSE,0,0,0,0,2,"","",TRUE,TRUE,FALSE,FALSE,1,60,#N/A,#N/A,FALSE,FALSE,FALSE,FALSE,FALSE,FALSE,FALSE,9,65532,65532,FALSE,FALSE,TRUE,TRUE,TRUE}</definedName>
    <definedName name="_LL2" localSheetId="4"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 localSheetId="5">#REF!</definedName>
    <definedName name="_M" localSheetId="4">#REF!</definedName>
    <definedName name="_M">#REF!</definedName>
    <definedName name="_MAR1" localSheetId="5">#REF!</definedName>
    <definedName name="_MAR1" localSheetId="4">#REF!</definedName>
    <definedName name="_MAR1">#REF!</definedName>
    <definedName name="_MAR2" localSheetId="5">#REF!</definedName>
    <definedName name="_MAR2" localSheetId="4">#REF!</definedName>
    <definedName name="_MAR2">#REF!</definedName>
    <definedName name="_MAR3">#REF!</definedName>
    <definedName name="_MAR4">#REF!</definedName>
    <definedName name="_MAR5">#REF!</definedName>
    <definedName name="_MAR6">#REF!</definedName>
    <definedName name="_MatMult_A" hidden="1">'[39]Fax a enviar'!#REF!</definedName>
    <definedName name="_MatMult_AxB" hidden="1">'[39]Fax a enviar'!#REF!</definedName>
    <definedName name="_MatMult_B" hidden="1">'[39]Fax a enviar'!#REF!</definedName>
    <definedName name="_mcv2">[40]Q2!$E$63:$AH$63</definedName>
    <definedName name="_me98" localSheetId="5">[23]Programa!#REF!</definedName>
    <definedName name="_me98" localSheetId="4">[23]Programa!#REF!</definedName>
    <definedName name="_me98">[23]Programa!#REF!</definedName>
    <definedName name="_MEX1" localSheetId="5">#REF!</definedName>
    <definedName name="_MEX1" localSheetId="4">#REF!</definedName>
    <definedName name="_MEX1">#REF!</definedName>
    <definedName name="_mk14" localSheetId="5">[41]NFPEntps!#REF!</definedName>
    <definedName name="_mk14" localSheetId="4">[41]NFPEntps!#REF!</definedName>
    <definedName name="_mk14">[41]NFPEntps!#REF!</definedName>
    <definedName name="_MTS2" localSheetId="5">'[42]Annual Tables'!#REF!</definedName>
    <definedName name="_MTS2" localSheetId="4">'[42]Annual Tables'!#REF!</definedName>
    <definedName name="_MTS2">'[42]Annual Tables'!#REF!</definedName>
    <definedName name="_NA1" localSheetId="5">[43]raw!#REF!</definedName>
    <definedName name="_NA1" localSheetId="4">[43]raw!#REF!</definedName>
    <definedName name="_NA1">[43]raw!#REF!</definedName>
    <definedName name="_NA2" localSheetId="5">[43]raw!#REF!</definedName>
    <definedName name="_NA2" localSheetId="4">[43]raw!#REF!</definedName>
    <definedName name="_NA2">[43]raw!#REF!</definedName>
    <definedName name="_NA3" localSheetId="5">[43]raw!#REF!</definedName>
    <definedName name="_NA3" localSheetId="4">[43]raw!#REF!</definedName>
    <definedName name="_NA3">[43]raw!#REF!</definedName>
    <definedName name="_NB1">[43]raw!#REF!</definedName>
    <definedName name="_NB2">[43]raw!#REF!</definedName>
    <definedName name="_NB3">[44]raw!$A$513:$F$513</definedName>
    <definedName name="_NC1" localSheetId="5">[43]raw!#REF!</definedName>
    <definedName name="_NC1" localSheetId="4">[43]raw!#REF!</definedName>
    <definedName name="_NC1">[43]raw!#REF!</definedName>
    <definedName name="_NC3" localSheetId="5">[43]raw!#REF!</definedName>
    <definedName name="_NC3" localSheetId="4">[43]raw!#REF!</definedName>
    <definedName name="_NC3">[43]raw!#REF!</definedName>
    <definedName name="_NC4" localSheetId="5">[43]raw!#REF!</definedName>
    <definedName name="_NC4" localSheetId="4">[43]raw!#REF!</definedName>
    <definedName name="_NC4">[43]raw!#REF!</definedName>
    <definedName name="_npp2000" localSheetId="5">#REF!</definedName>
    <definedName name="_npp2000" localSheetId="4">#REF!</definedName>
    <definedName name="_npp2000">#REF!</definedName>
    <definedName name="_npp2001" localSheetId="5">#REF!</definedName>
    <definedName name="_npp2001" localSheetId="4">#REF!</definedName>
    <definedName name="_npp2001">#REF!</definedName>
    <definedName name="_npp2002" localSheetId="5">#REF!</definedName>
    <definedName name="_npp2002" localSheetId="4">#REF!</definedName>
    <definedName name="_npp2002">#REF!</definedName>
    <definedName name="_npp2003">#REF!</definedName>
    <definedName name="_npp98">#REF!</definedName>
    <definedName name="_npp99">#REF!</definedName>
    <definedName name="_ORC98">#REF!</definedName>
    <definedName name="_Order1" hidden="1">255</definedName>
    <definedName name="_Order2" hidden="1">255</definedName>
    <definedName name="_os1">#N/A</definedName>
    <definedName name="_P" localSheetId="5">#REF!</definedName>
    <definedName name="_P" localSheetId="4">#REF!</definedName>
    <definedName name="_P">#REF!</definedName>
    <definedName name="_PAG2" localSheetId="4">[42]Index!#REF!</definedName>
    <definedName name="_PAG2">[42]Index!#REF!</definedName>
    <definedName name="_PAG3" localSheetId="4">[42]Index!#REF!</definedName>
    <definedName name="_PAG3">[42]Index!#REF!</definedName>
    <definedName name="_PAG4">[42]Index!#REF!</definedName>
    <definedName name="_PAG5">[42]Index!#REF!</definedName>
    <definedName name="_PAG6">[42]Index!#REF!</definedName>
    <definedName name="_PAG7" localSheetId="5">#REF!</definedName>
    <definedName name="_PAG7" localSheetId="4">#REF!</definedName>
    <definedName name="_PAG7">#REF!</definedName>
    <definedName name="_Parse_Out" localSheetId="5" hidden="1">#REF!</definedName>
    <definedName name="_Parse_Out" localSheetId="4" hidden="1">#REF!</definedName>
    <definedName name="_Parse_Out" hidden="1">#REF!</definedName>
    <definedName name="_pib2000" localSheetId="5">#REF!</definedName>
    <definedName name="_pib2000" localSheetId="4">#REF!</definedName>
    <definedName name="_pib2000">#REF!</definedName>
    <definedName name="_pib2001">#REF!</definedName>
    <definedName name="_pib2002">#REF!</definedName>
    <definedName name="_pib2003">#REF!</definedName>
    <definedName name="_pib98">[23]Programa!#REF!</definedName>
    <definedName name="_pib99" localSheetId="5">#REF!</definedName>
    <definedName name="_pib99" localSheetId="4">#REF!</definedName>
    <definedName name="_pib99">#REF!</definedName>
    <definedName name="_POR96" localSheetId="5">#REF!</definedName>
    <definedName name="_POR96" localSheetId="4">#REF!</definedName>
    <definedName name="_POR96">#REF!</definedName>
    <definedName name="_PRN96" localSheetId="5">#REF!</definedName>
    <definedName name="_PRN96" localSheetId="4">#REF!</definedName>
    <definedName name="_PRN96">#REF!</definedName>
    <definedName name="_PTA1" localSheetId="4">#REF!</definedName>
    <definedName name="_PTA1">#REF!</definedName>
    <definedName name="_qV196" localSheetId="4">[33]QNEWLOR!#REF!</definedName>
    <definedName name="_qV196">[33]QNEWLOR!#REF!</definedName>
    <definedName name="_red42">'[45]RED Table 41'!$A$7:$I$7</definedName>
    <definedName name="_ref2" localSheetId="5">#REF!</definedName>
    <definedName name="_ref2" localSheetId="4">#REF!</definedName>
    <definedName name="_ref2">#REF!</definedName>
    <definedName name="_Regression_Int" hidden="1">1</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_RES2" localSheetId="5">[34]RES!#REF!</definedName>
    <definedName name="_RES2" localSheetId="4">[34]RES!#REF!</definedName>
    <definedName name="_RES2">[34]RES!#REF!</definedName>
    <definedName name="_rge1" localSheetId="5">#REF!</definedName>
    <definedName name="_rge1" localSheetId="4">#REF!</definedName>
    <definedName name="_rge1">#REF!</definedName>
    <definedName name="_ROS1">#N/A</definedName>
    <definedName name="_ROS2">#N/A</definedName>
    <definedName name="_ROS3">#N/A</definedName>
    <definedName name="_ROS4">#N/A</definedName>
    <definedName name="_SAR1" localSheetId="5">#REF!</definedName>
    <definedName name="_SAR1" localSheetId="4">#REF!</definedName>
    <definedName name="_SAR1">#REF!</definedName>
    <definedName name="_sei2" localSheetId="5">#REF!</definedName>
    <definedName name="_sei2" localSheetId="4">#REF!</definedName>
    <definedName name="_sei2">#REF!</definedName>
    <definedName name="_sei98" localSheetId="5">#REF!</definedName>
    <definedName name="_sei98" localSheetId="4">#REF!</definedName>
    <definedName name="_sei98">#REF!</definedName>
    <definedName name="_Sort" localSheetId="4" hidden="1">#REF!</definedName>
    <definedName name="_Sort" hidden="1">#REF!</definedName>
    <definedName name="_SRN96">#REF!</definedName>
    <definedName name="_SRT11" localSheetId="5" hidden="1">{"Minpmon",#N/A,FALSE,"Monthinput"}</definedName>
    <definedName name="_SRT11" localSheetId="4" hidden="1">{"Minpmon",#N/A,FALSE,"Monthinput"}</definedName>
    <definedName name="_SRT11" hidden="1">{"Minpmon",#N/A,FALSE,"Monthinput"}</definedName>
    <definedName name="_SRT111" localSheetId="5" hidden="1">{"Minpmon",#N/A,FALSE,"Monthinput"}</definedName>
    <definedName name="_SRT111" localSheetId="4" hidden="1">{"Minpmon",#N/A,FALSE,"Monthinput"}</definedName>
    <definedName name="_SRT111" hidden="1">{"Minpmon",#N/A,FALSE,"Monthinput"}</definedName>
    <definedName name="_SUM2" localSheetId="5">#REF!</definedName>
    <definedName name="_SUM2" localSheetId="4">#REF!</definedName>
    <definedName name="_SUM2">#REF!</definedName>
    <definedName name="_t7">[46]R7!$A$1:$G$31</definedName>
    <definedName name="_TAB1" localSheetId="5">#REF!</definedName>
    <definedName name="_TAB1" localSheetId="4">#REF!</definedName>
    <definedName name="_TAB1">#REF!</definedName>
    <definedName name="_TAB10" localSheetId="4">[47]TC!#REF!</definedName>
    <definedName name="_TAB10">[47]TC!#REF!</definedName>
    <definedName name="_TAB11" localSheetId="4">[47]TC!#REF!</definedName>
    <definedName name="_TAB11">[47]TC!#REF!</definedName>
    <definedName name="_TAB12" localSheetId="5">#REF!</definedName>
    <definedName name="_TAB12" localSheetId="4">#REF!</definedName>
    <definedName name="_TAB12">#REF!</definedName>
    <definedName name="_TAB13" localSheetId="4">[47]TC!#REF!</definedName>
    <definedName name="_TAB13">[47]TC!#REF!</definedName>
    <definedName name="_TAB16" localSheetId="4">[47]Null1!#REF!</definedName>
    <definedName name="_TAB16">[47]Null1!#REF!</definedName>
    <definedName name="_TAB18">[47]TC!#REF!</definedName>
    <definedName name="_Tab19" localSheetId="5">#REF!</definedName>
    <definedName name="_Tab19" localSheetId="4">#REF!</definedName>
    <definedName name="_Tab19">#REF!</definedName>
    <definedName name="_Tab2" localSheetId="5">#REF!</definedName>
    <definedName name="_Tab2" localSheetId="4">#REF!</definedName>
    <definedName name="_Tab2">#REF!</definedName>
    <definedName name="_Tab20" localSheetId="5">#REF!</definedName>
    <definedName name="_Tab20" localSheetId="4">#REF!</definedName>
    <definedName name="_Tab20">#REF!</definedName>
    <definedName name="_Tab21" localSheetId="4">#REF!</definedName>
    <definedName name="_Tab21">#REF!</definedName>
    <definedName name="_Tab22" localSheetId="4">#REF!</definedName>
    <definedName name="_Tab22">#REF!</definedName>
    <definedName name="_Tab23" localSheetId="4">#REF!</definedName>
    <definedName name="_Tab23">#REF!</definedName>
    <definedName name="_Tab24" localSheetId="4">#REF!</definedName>
    <definedName name="_Tab24">#REF!</definedName>
    <definedName name="_Tab26" localSheetId="4">#REF!</definedName>
    <definedName name="_Tab26">#REF!</definedName>
    <definedName name="_Tab27" localSheetId="4">#REF!</definedName>
    <definedName name="_Tab27">#REF!</definedName>
    <definedName name="_Tab28" localSheetId="4">#REF!</definedName>
    <definedName name="_Tab28">#REF!</definedName>
    <definedName name="_Tab29" localSheetId="4">#REF!</definedName>
    <definedName name="_Tab29">#REF!</definedName>
    <definedName name="_TAB3">[47]TC!#REF!</definedName>
    <definedName name="_Tab30" localSheetId="5">#REF!</definedName>
    <definedName name="_Tab30" localSheetId="4">#REF!</definedName>
    <definedName name="_Tab30">#REF!</definedName>
    <definedName name="_Tab31" localSheetId="5">#REF!</definedName>
    <definedName name="_Tab31" localSheetId="4">#REF!</definedName>
    <definedName name="_Tab31">#REF!</definedName>
    <definedName name="_Tab32" localSheetId="5">#REF!</definedName>
    <definedName name="_Tab32" localSheetId="4">#REF!</definedName>
    <definedName name="_Tab32">#REF!</definedName>
    <definedName name="_Tab33" localSheetId="4">#REF!</definedName>
    <definedName name="_Tab33">#REF!</definedName>
    <definedName name="_Tab34" localSheetId="4">#REF!</definedName>
    <definedName name="_Tab34">#REF!</definedName>
    <definedName name="_Tab35" localSheetId="4">#REF!</definedName>
    <definedName name="_Tab35">#REF!</definedName>
    <definedName name="_Tab36">#REF!</definedName>
    <definedName name="_Tab37">#REF!</definedName>
    <definedName name="_Tab38">#REF!</definedName>
    <definedName name="_Tab39">#REF!</definedName>
    <definedName name="_tAB4">'[48]shared data'!$A$1:$G$71</definedName>
    <definedName name="_Tab40" localSheetId="5">#REF!</definedName>
    <definedName name="_Tab40" localSheetId="4">#REF!</definedName>
    <definedName name="_Tab40">#REF!</definedName>
    <definedName name="_tab41" localSheetId="5">#REF!</definedName>
    <definedName name="_tab41" localSheetId="4">#REF!</definedName>
    <definedName name="_tab41">#REF!</definedName>
    <definedName name="_TAB5" localSheetId="5">[47]TC!#REF!</definedName>
    <definedName name="_TAB5" localSheetId="4">[47]TC!#REF!</definedName>
    <definedName name="_TAB5">[47]TC!#REF!</definedName>
    <definedName name="_TAB6" localSheetId="5">[47]TC!#REF!</definedName>
    <definedName name="_TAB6" localSheetId="4">[47]TC!#REF!</definedName>
    <definedName name="_TAB6">[47]TC!#REF!</definedName>
    <definedName name="_TAB7" localSheetId="5">#REF!</definedName>
    <definedName name="_TAB7" localSheetId="4">#REF!</definedName>
    <definedName name="_TAB7">#REF!</definedName>
    <definedName name="_TAB8" localSheetId="5">[47]TC!#REF!</definedName>
    <definedName name="_TAB8" localSheetId="4">[47]TC!#REF!</definedName>
    <definedName name="_TAB8">[47]TC!#REF!</definedName>
    <definedName name="_TAB9" localSheetId="5">[47]TC!#REF!</definedName>
    <definedName name="_TAB9" localSheetId="4">[47]TC!#REF!</definedName>
    <definedName name="_TAB9">[47]TC!#REF!</definedName>
    <definedName name="_tbl1" localSheetId="5">#REF!</definedName>
    <definedName name="_tbl1" localSheetId="4">#REF!</definedName>
    <definedName name="_tbl1">#REF!</definedName>
    <definedName name="_tnt1">#N/A</definedName>
    <definedName name="_Toc191191306_3" localSheetId="5">[49]anex7!#REF!</definedName>
    <definedName name="_Toc191191306_3" localSheetId="4">[49]anex7!#REF!</definedName>
    <definedName name="_Toc191191306_3">[49]anex7!#REF!</definedName>
    <definedName name="_TOT58" localSheetId="5">[7]GROWTH!#REF!</definedName>
    <definedName name="_TOT58" localSheetId="4">[7]GROWTH!#REF!</definedName>
    <definedName name="_TOT58">[7]GROWTH!#REF!</definedName>
    <definedName name="_UES96" localSheetId="5">#REF!</definedName>
    <definedName name="_UES96" localSheetId="4">#REF!</definedName>
    <definedName name="_UES96">#REF!</definedName>
    <definedName name="_VAO98" localSheetId="5">#REF!</definedName>
    <definedName name="_VAO98" localSheetId="4">#REF!</definedName>
    <definedName name="_VAO98">#REF!</definedName>
    <definedName name="_VAO99" localSheetId="5">#REF!</definedName>
    <definedName name="_VAO99" localSheetId="4">#REF!</definedName>
    <definedName name="_VAO99">#REF!</definedName>
    <definedName name="_WB2" localSheetId="4">#REF!</definedName>
    <definedName name="_WB2">#REF!</definedName>
    <definedName name="_WEO1">#REF!</definedName>
    <definedName name="_WEO2">#REF!</definedName>
    <definedName name="_xlcn.WorksheetConnection_MUCI2020v3.xlsxTabla1" hidden="1">[50]!Tabla1[#Data]</definedName>
    <definedName name="_YR0110">'[3]Imp:DSA output'!$O$9:$R$464</definedName>
    <definedName name="_YR89">'[3]Imp:DSA output'!$C$9:$C$464</definedName>
    <definedName name="_YR90">'[3]Imp:DSA output'!$D$9:$D$464</definedName>
    <definedName name="_YR91">'[3]Imp:DSA output'!$E$9:$E$464</definedName>
    <definedName name="_YR92">'[3]Imp:DSA output'!$F$9:$F$464</definedName>
    <definedName name="_YR93">'[3]Imp:DSA output'!$G$9:$G$464</definedName>
    <definedName name="_YR94">'[3]Imp:DSA output'!$H$9:$H$464</definedName>
    <definedName name="_YR95">'[3]Imp:DSA output'!$I$9:$I$464</definedName>
    <definedName name="_Z" localSheetId="5">[3]Imp!#REF!</definedName>
    <definedName name="_Z" localSheetId="4">[3]Imp!#REF!</definedName>
    <definedName name="_Z">[3]Imp!#REF!</definedName>
    <definedName name="a" localSheetId="5" hidden="1">[21]WB!#REF!</definedName>
    <definedName name="a" localSheetId="4" hidden="1">[21]WB!#REF!</definedName>
    <definedName name="a" hidden="1">[21]WB!#REF!</definedName>
    <definedName name="a\V104" localSheetId="5">[33]QNEWLOR!#REF!</definedName>
    <definedName name="a\V104" localSheetId="4">[33]QNEWLOR!#REF!</definedName>
    <definedName name="a\V104">[33]QNEWLOR!#REF!</definedName>
    <definedName name="A_impresión_IM">'[51]ponder a y p '!$A$1:$N$50</definedName>
    <definedName name="aa" localSheetId="5" hidden="1">{FALSE,FALSE,-1.25,-15.5,484.5,276.75,FALSE,FALSE,TRUE,TRUE,0,12,#N/A,46,#N/A,2.93460490463215,15.35,1,FALSE,FALSE,3,TRUE,1,FALSE,100,"Swvu.PLA1.","ACwvu.PLA1.",#N/A,FALSE,FALSE,0,0,0,0,2,"","",TRUE,TRUE,FALSE,FALSE,1,60,#N/A,#N/A,FALSE,FALSE,FALSE,FALSE,FALSE,FALSE,FALSE,9,65532,65532,FALSE,FALSE,TRUE,TRUE,TRUE}</definedName>
    <definedName name="aa" localSheetId="4"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5" hidden="1">{"Riqfin97",#N/A,FALSE,"Tran";"Riqfinpro",#N/A,FALSE,"Tran"}</definedName>
    <definedName name="aaa" localSheetId="4" hidden="1">{"Riqfin97",#N/A,FALSE,"Tran";"Riqfinpro",#N/A,FALSE,"Tran"}</definedName>
    <definedName name="aaa" hidden="1">{"Riqfin97",#N/A,FALSE,"Tran";"Riqfinpro",#N/A,FALSE,"Tran"}</definedName>
    <definedName name="aaaaaaaaaa">#N/A</definedName>
    <definedName name="ABR._89" localSheetId="5">#REF!</definedName>
    <definedName name="ABR._89" localSheetId="4">#REF!</definedName>
    <definedName name="ABR._89">#REF!</definedName>
    <definedName name="abu" localSheetId="5" hidden="1">{FALSE,FALSE,-1.25,-15.5,484.5,276.75,FALSE,FALSE,TRUE,TRUE,0,12,#N/A,46,#N/A,2.93460490463215,15.35,1,FALSE,FALSE,3,TRUE,1,FALSE,100,"Swvu.PLA1.","ACwvu.PLA1.",#N/A,FALSE,FALSE,0,0,0,0,2,"","",TRUE,TRUE,FALSE,FALSE,1,60,#N/A,#N/A,FALSE,FALSE,FALSE,FALSE,FALSE,FALSE,FALSE,9,65532,65532,FALSE,FALSE,TRUE,TRUE,TRUE}</definedName>
    <definedName name="abu" localSheetId="4"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bv" localSheetId="5">#REF!</definedName>
    <definedName name="abv" localSheetId="4">#REF!</definedName>
    <definedName name="abv">#REF!</definedName>
    <definedName name="abx" localSheetId="5">#REF!</definedName>
    <definedName name="abx" localSheetId="4">#REF!</definedName>
    <definedName name="abx">#REF!</definedName>
    <definedName name="AccessDatabase" hidden="1">"\\De2kp-42538\BOLETIN\Claga\CLAGA2000.mdb"</definedName>
    <definedName name="ACENARIO" localSheetId="5">#REF!</definedName>
    <definedName name="ACENARIO" localSheetId="4">#REF!</definedName>
    <definedName name="ACENARIO">#REF!</definedName>
    <definedName name="acentral" localSheetId="5">#REF!</definedName>
    <definedName name="acentral" localSheetId="4">#REF!</definedName>
    <definedName name="acentral">#REF!</definedName>
    <definedName name="ACT" localSheetId="5">#REF!</definedName>
    <definedName name="ACT" localSheetId="4">#REF!</definedName>
    <definedName name="ACT">#REF!</definedName>
    <definedName name="Act.Inmv.Bruto">'[52]Ranking Bancario'!$AX$4:$BB$54</definedName>
    <definedName name="Act.Inmv.Neto">'[52]Ranking Bancario'!$AP$4:$AT$54</definedName>
    <definedName name="ACTIVATE" localSheetId="5">#REF!</definedName>
    <definedName name="ACTIVATE" localSheetId="4">#REF!</definedName>
    <definedName name="ACTIVATE">#REF!</definedName>
    <definedName name="Actual" localSheetId="5">#REF!</definedName>
    <definedName name="Actual" localSheetId="4">#REF!</definedName>
    <definedName name="Actual">#REF!</definedName>
    <definedName name="ACUMULADO">#N/A</definedName>
    <definedName name="ACwvu.PLA1." localSheetId="5" hidden="1">'[53]COP FED'!#REF!</definedName>
    <definedName name="ACwvu.PLA1." localSheetId="4" hidden="1">'[53]COP FED'!#REF!</definedName>
    <definedName name="ACwvu.PLA1." hidden="1">'[53]COP FED'!#REF!</definedName>
    <definedName name="ACwvu.PLA2." hidden="1">'[53]COP FED'!$A$1:$N$49</definedName>
    <definedName name="ad" localSheetId="5" hidden="1">{"Riqfin97",#N/A,FALSE,"Tran";"Riqfinpro",#N/A,FALSE,"Tran"}</definedName>
    <definedName name="ad" localSheetId="4" hidden="1">{"Riqfin97",#N/A,FALSE,"Tran";"Riqfinpro",#N/A,FALSE,"Tran"}</definedName>
    <definedName name="ad" hidden="1">{"Riqfin97",#N/A,FALSE,"Tran";"Riqfinpro",#N/A,FALSE,"Tran"}</definedName>
    <definedName name="adaD" localSheetId="5">#REF!</definedName>
    <definedName name="adaD" localSheetId="4">#REF!</definedName>
    <definedName name="adaD">#REF!</definedName>
    <definedName name="Adb">[54]CIRRs!$C$59</definedName>
    <definedName name="Adf">[54]CIRRs!$C$60</definedName>
    <definedName name="ADICIONAIS" localSheetId="5">#REF!</definedName>
    <definedName name="ADICIONAIS" localSheetId="4">#REF!</definedName>
    <definedName name="ADICIONAIS">#REF!</definedName>
    <definedName name="adrra" localSheetId="5">#REF!</definedName>
    <definedName name="adrra" localSheetId="4">#REF!</definedName>
    <definedName name="adrra">#REF!</definedName>
    <definedName name="adsadrr" localSheetId="5" hidden="1">#REF!</definedName>
    <definedName name="adsadrr" localSheetId="4" hidden="1">#REF!</definedName>
    <definedName name="adsadrr" hidden="1">#REF!</definedName>
    <definedName name="adsftreagtrgtqergt">[5]!adsftreagtrgtqergt</definedName>
    <definedName name="af" localSheetId="5" hidden="1">{"Tab1",#N/A,FALSE,"P";"Tab2",#N/A,FALSE,"P"}</definedName>
    <definedName name="af" localSheetId="4" hidden="1">{"Tab1",#N/A,FALSE,"P";"Tab2",#N/A,FALSE,"P"}</definedName>
    <definedName name="af" hidden="1">{"Tab1",#N/A,FALSE,"P";"Tab2",#N/A,FALSE,"P"}</definedName>
    <definedName name="aff" localSheetId="5" hidden="1">{"Tab1",#N/A,FALSE,"P";"Tab2",#N/A,FALSE,"P"}</definedName>
    <definedName name="aff" localSheetId="4" hidden="1">{"Tab1",#N/A,FALSE,"P";"Tab2",#N/A,FALSE,"P"}</definedName>
    <definedName name="aff" hidden="1">{"Tab1",#N/A,FALSE,"P";"Tab2",#N/A,FALSE,"P"}</definedName>
    <definedName name="ag" localSheetId="5" hidden="1">{"Tab1",#N/A,FALSE,"P";"Tab2",#N/A,FALSE,"P"}</definedName>
    <definedName name="ag" localSheetId="4" hidden="1">{"Tab1",#N/A,FALSE,"P";"Tab2",#N/A,FALSE,"P"}</definedName>
    <definedName name="ag" hidden="1">{"Tab1",#N/A,FALSE,"P";"Tab2",#N/A,FALSE,"P"}</definedName>
    <definedName name="AGO._89" localSheetId="5">#REF!</definedName>
    <definedName name="AGO._89" localSheetId="4">#REF!</definedName>
    <definedName name="AGO._89">#REF!</definedName>
    <definedName name="Agregados">'[52]Ganancias o Pérdidas BC'!$C$10:$H$34</definedName>
    <definedName name="ah" localSheetId="5" hidden="1">{"Riqfin97",#N/A,FALSE,"Tran";"Riqfinpro",#N/A,FALSE,"Tran"}</definedName>
    <definedName name="ah" localSheetId="4" hidden="1">{"Riqfin97",#N/A,FALSE,"Tran";"Riqfinpro",#N/A,FALSE,"Tran"}</definedName>
    <definedName name="ah" hidden="1">{"Riqfin97",#N/A,FALSE,"Tran";"Riqfinpro",#N/A,FALSE,"Tran"}</definedName>
    <definedName name="AI">'[55]Expenditure &amp; Saving'!$AF$1:$AF$65536</definedName>
    <definedName name="aj" localSheetId="5" hidden="1">{"Riqfin97",#N/A,FALSE,"Tran";"Riqfinpro",#N/A,FALSE,"Tran"}</definedName>
    <definedName name="aj" localSheetId="4" hidden="1">{"Riqfin97",#N/A,FALSE,"Tran";"Riqfinpro",#N/A,FALSE,"Tran"}</definedName>
    <definedName name="aj" hidden="1">{"Riqfin97",#N/A,FALSE,"Tran";"Riqfinpro",#N/A,FALSE,"Tran"}</definedName>
    <definedName name="AJU00" localSheetId="5">#REF!</definedName>
    <definedName name="AJU00" localSheetId="4">#REF!</definedName>
    <definedName name="AJU00">#REF!</definedName>
    <definedName name="AJUSTE">[56]GYP!$A$2</definedName>
    <definedName name="AJUSTE2">[57]GYP!$A$2</definedName>
    <definedName name="AJUV00" localSheetId="5">#REF!</definedName>
    <definedName name="AJUV00" localSheetId="4">#REF!</definedName>
    <definedName name="AJUV00">#REF!</definedName>
    <definedName name="AJUV97" localSheetId="5">#REF!</definedName>
    <definedName name="AJUV97" localSheetId="4">#REF!</definedName>
    <definedName name="AJUV97">#REF!</definedName>
    <definedName name="AJUV98" localSheetId="5">#REF!</definedName>
    <definedName name="AJUV98" localSheetId="4">#REF!</definedName>
    <definedName name="AJUV98">#REF!</definedName>
    <definedName name="AJUV99">#REF!</definedName>
    <definedName name="al" localSheetId="5" hidden="1">{"Riqfin97",#N/A,FALSE,"Tran";"Riqfinpro",#N/A,FALSE,"Tran"}</definedName>
    <definedName name="al" localSheetId="4" hidden="1">{"Riqfin97",#N/A,FALSE,"Tran";"Riqfinpro",#N/A,FALSE,"Tran"}</definedName>
    <definedName name="al" hidden="1">{"Riqfin97",#N/A,FALSE,"Tran";"Riqfinpro",#N/A,FALSE,"Tran"}</definedName>
    <definedName name="alimento">#N/A</definedName>
    <definedName name="alj" localSheetId="5" hidden="1">{"Riqfin97",#N/A,FALSE,"Tran";"Riqfinpro",#N/A,FALSE,"Tran"}</definedName>
    <definedName name="alj" localSheetId="4" hidden="1">{"Riqfin97",#N/A,FALSE,"Tran";"Riqfinpro",#N/A,FALSE,"Tran"}</definedName>
    <definedName name="alj" hidden="1">{"Riqfin97",#N/A,FALSE,"Tran";"Riqfinpro",#N/A,FALSE,"Tran"}</definedName>
    <definedName name="ALL">'[3]Imp:DSA output'!$C$9:$R$464</definedName>
    <definedName name="ALLBIRR" localSheetId="5">#REF!</definedName>
    <definedName name="ALLBIRR" localSheetId="4">#REF!</definedName>
    <definedName name="ALLBIRR">#REF!</definedName>
    <definedName name="AllData" localSheetId="5">#REF!</definedName>
    <definedName name="AllData" localSheetId="4">#REF!</definedName>
    <definedName name="AllData">#REF!</definedName>
    <definedName name="ALLSDR" localSheetId="5">#REF!</definedName>
    <definedName name="ALLSDR" localSheetId="4">#REF!</definedName>
    <definedName name="ALLSDR">#REF!</definedName>
    <definedName name="alpha">'[58]Int rate table spreads'!$C$7</definedName>
    <definedName name="ALRM" localSheetId="5">#REF!</definedName>
    <definedName name="ALRM" localSheetId="4">#REF!</definedName>
    <definedName name="ALRM">#REF!</definedName>
    <definedName name="alter3a" localSheetId="5">#REF!</definedName>
    <definedName name="alter3a" localSheetId="4">#REF!</definedName>
    <definedName name="alter3a">#REF!</definedName>
    <definedName name="alter3b" localSheetId="5">#REF!</definedName>
    <definedName name="alter3b" localSheetId="4">#REF!</definedName>
    <definedName name="alter3b">#REF!</definedName>
    <definedName name="ALTNGDP_R" localSheetId="5">[59]Q1!#REF!</definedName>
    <definedName name="ALTNGDP_R" localSheetId="4">[59]Q1!#REF!</definedName>
    <definedName name="ALTNGDP_R">[59]Q1!#REF!</definedName>
    <definedName name="ALTPCPI" localSheetId="5">[59]Q3!#REF!</definedName>
    <definedName name="ALTPCPI" localSheetId="4">[59]Q3!#REF!</definedName>
    <definedName name="ALTPCPI">[59]Q3!#REF!</definedName>
    <definedName name="amort" localSheetId="5">#REF!</definedName>
    <definedName name="amort" localSheetId="4">#REF!</definedName>
    <definedName name="amort">#REF!</definedName>
    <definedName name="AMORTI" localSheetId="5">#REF!</definedName>
    <definedName name="AMORTI" localSheetId="4">#REF!</definedName>
    <definedName name="AMORTI">#REF!</definedName>
    <definedName name="AMPO5">"Gráfico 8"</definedName>
    <definedName name="AMTZ_NEW" localSheetId="5">[60]Debt!#REF!</definedName>
    <definedName name="AMTZ_NEW" localSheetId="4">[60]Debt!#REF!</definedName>
    <definedName name="AMTZ_NEW">[60]Debt!#REF!</definedName>
    <definedName name="AMTZ_OLD" localSheetId="5">[60]Debt!#REF!</definedName>
    <definedName name="AMTZ_OLD" localSheetId="4">[60]Debt!#REF!</definedName>
    <definedName name="AMTZ_OLD">[60]Debt!#REF!</definedName>
    <definedName name="AMTZ_TOT" localSheetId="5">[60]Debt!#REF!</definedName>
    <definedName name="AMTZ_TOT" localSheetId="4">[60]Debt!#REF!</definedName>
    <definedName name="AMTZ_TOT">[60]Debt!#REF!</definedName>
    <definedName name="ANEXO2" localSheetId="5">[61]BCP!#REF!</definedName>
    <definedName name="ANEXO2" localSheetId="4">[61]BCP!#REF!</definedName>
    <definedName name="ANEXO2">[61]BCP!#REF!</definedName>
    <definedName name="ANEXO3">#N/A</definedName>
    <definedName name="ANEXO4">#N/A</definedName>
    <definedName name="ANEXO5">#N/A</definedName>
    <definedName name="ANEXO6">#N/A</definedName>
    <definedName name="annual">[62]Contribution!$C$326:$DC$340</definedName>
    <definedName name="ANO00" localSheetId="5">#REF!</definedName>
    <definedName name="ANO00" localSheetId="4">#REF!</definedName>
    <definedName name="ANO00">#REF!</definedName>
    <definedName name="ANO00A" localSheetId="5">#REF!</definedName>
    <definedName name="ANO00A" localSheetId="4">#REF!</definedName>
    <definedName name="ANO00A">#REF!</definedName>
    <definedName name="ANO00B" localSheetId="5">#REF!</definedName>
    <definedName name="ANO00B" localSheetId="4">#REF!</definedName>
    <definedName name="ANO00B">#REF!</definedName>
    <definedName name="ANO97A">#REF!</definedName>
    <definedName name="ANO97B">#REF!</definedName>
    <definedName name="ANO98A">#REF!</definedName>
    <definedName name="ANO98B">#REF!</definedName>
    <definedName name="ANO99A">#REF!</definedName>
    <definedName name="ANO99B">#REF!</definedName>
    <definedName name="anual1">#N/A</definedName>
    <definedName name="AÑO">'[63]Federal-r'!$HE$5487</definedName>
    <definedName name="Apalancamiento">'[52]Ranking Bancario'!$R$6:$V$54</definedName>
    <definedName name="apigraphs">#N/A</definedName>
    <definedName name="appendix">[33]QNEWLOR!$J$3:$AU$7,[33]QNEWLOR!$J$21:$AU$77,[33]QNEWLOR!$J$91:$AU$149</definedName>
    <definedName name="APU" localSheetId="5">#REF!</definedName>
    <definedName name="APU" localSheetId="4">#REF!</definedName>
    <definedName name="APU">#REF!</definedName>
    <definedName name="AR">[64]ARBOL!$C$3</definedName>
    <definedName name="Arbol">'[52]Arbol Rentabilidad'!$B$6:$H$68</definedName>
    <definedName name="_xlnm.Print_Area">[65]MONTHLY!$A$2:$U$25,[65]MONTHLY!$A$29:$U$66,[65]MONTHLY!$A$71:$U$124,[65]MONTHLY!$A$127:$U$180,[65]MONTHLY!$A$183:$U$238,[65]MONTHLY!$A$244:$U$287,[65]MONTHLY!$A$291:$U$330</definedName>
    <definedName name="area_de_impressaoEST" localSheetId="5">#REF!</definedName>
    <definedName name="area_de_impressaoEST" localSheetId="4">#REF!</definedName>
    <definedName name="area_de_impressaoEST">#REF!</definedName>
    <definedName name="Área_impressão_DIR" localSheetId="5">#REF!</definedName>
    <definedName name="Área_impressão_DIR" localSheetId="4">#REF!</definedName>
    <definedName name="Área_impressão_DIR">#REF!</definedName>
    <definedName name="AREACONSTRUCCIO" localSheetId="5">#REF!</definedName>
    <definedName name="AREACONSTRUCCIO" localSheetId="4">#REF!</definedName>
    <definedName name="AREACONSTRUCCIO">#REF!</definedName>
    <definedName name="ARREC98">#REF!</definedName>
    <definedName name="ARREC99">#REF!</definedName>
    <definedName name="as" localSheetId="4" hidden="1">'[66]Fax a enviar'!#REF!</definedName>
    <definedName name="as" hidden="1">'[66]Fax a enviar'!#REF!</definedName>
    <definedName name="ASAU" localSheetId="5">#REF!</definedName>
    <definedName name="ASAU" localSheetId="4">#REF!</definedName>
    <definedName name="ASAU">#REF!</definedName>
    <definedName name="ASAU1" localSheetId="5">#REF!</definedName>
    <definedName name="ASAU1" localSheetId="4">#REF!</definedName>
    <definedName name="ASAU1">#REF!</definedName>
    <definedName name="asd" localSheetId="5">#REF!</definedName>
    <definedName name="asd" localSheetId="4">#REF!</definedName>
    <definedName name="asd">#REF!</definedName>
    <definedName name="ASDF">#REF!</definedName>
    <definedName name="ASDFG">#REF!</definedName>
    <definedName name="asdrae" localSheetId="4" hidden="1">#REF!</definedName>
    <definedName name="asdrae" hidden="1">#REF!</definedName>
    <definedName name="asdrra" localSheetId="4">#REF!</definedName>
    <definedName name="asdrra">#REF!</definedName>
    <definedName name="ase" localSheetId="4">#REF!</definedName>
    <definedName name="ase">#REF!</definedName>
    <definedName name="aser" localSheetId="4">#REF!</definedName>
    <definedName name="aser">#REF!</definedName>
    <definedName name="AsignadoA" localSheetId="4">#REF!</definedName>
    <definedName name="AsignadoA">#REF!</definedName>
    <definedName name="ASO" localSheetId="4">#REF!</definedName>
    <definedName name="ASO">#REF!</definedName>
    <definedName name="asraa" localSheetId="4">#REF!</definedName>
    <definedName name="asraa">#REF!</definedName>
    <definedName name="asrraa44" localSheetId="4">#REF!</definedName>
    <definedName name="asrraa44">#REF!</definedName>
    <definedName name="ass">#N/A</definedName>
    <definedName name="ASSET">[64]SOLVENCIA!$D$48</definedName>
    <definedName name="Assistance">[67]Sheet1!$B$2:$T$56</definedName>
    <definedName name="ASSUM" localSheetId="5">#REF!</definedName>
    <definedName name="ASSUM" localSheetId="4">#REF!</definedName>
    <definedName name="ASSUM">#REF!</definedName>
    <definedName name="ASSUMPB" localSheetId="5">#REF!</definedName>
    <definedName name="ASSUMPB" localSheetId="4">#REF!</definedName>
    <definedName name="ASSUMPB">#REF!</definedName>
    <definedName name="atlantic">[68]nonopec!$D$424:$D$433</definedName>
    <definedName name="atrade" localSheetId="9">[18]!atrade</definedName>
    <definedName name="atrade" localSheetId="4">[18]!atrade</definedName>
    <definedName name="atrade">[18]!atrade</definedName>
    <definedName name="ATS" localSheetId="5">#REF!</definedName>
    <definedName name="ATS" localSheetId="4">#REF!</definedName>
    <definedName name="ATS">#REF!</definedName>
    <definedName name="AUS" localSheetId="5">#REF!</definedName>
    <definedName name="AUS" localSheetId="4">#REF!</definedName>
    <definedName name="AUS">#REF!</definedName>
    <definedName name="Australia_wt">'[69]OECD wgt'!$B$13</definedName>
    <definedName name="Austria_wt">'[69]OECD wgt'!$B$14</definedName>
    <definedName name="Average_Daily_Depreciation">'[70]Inter-Bank'!$G$5</definedName>
    <definedName name="Average_Weekly_Depreciation">'[70]Inter-Bank'!$K$5</definedName>
    <definedName name="Average_Weekly_Inter_Bank_Exchange_Rate">'[70]Inter-Bank'!$H$5</definedName>
    <definedName name="AVISO" localSheetId="5">#REF!</definedName>
    <definedName name="AVISO" localSheetId="4">#REF!</definedName>
    <definedName name="AVISO">#REF!</definedName>
    <definedName name="AZUA1.1.00___Administración_General" localSheetId="5">#REF!</definedName>
    <definedName name="AZUA1.1.00___Administración_General" localSheetId="4">#REF!</definedName>
    <definedName name="AZUA1.1.00___Administración_General">#REF!</definedName>
    <definedName name="AZUA2.1.00___Asuntos_económicos__comerciales_y_laborales" localSheetId="5">#REF!</definedName>
    <definedName name="AZUA2.1.00___Asuntos_económicos__comerciales_y_laborales" localSheetId="4">#REF!</definedName>
    <definedName name="AZUA2.1.00___Asuntos_económicos__comerciales_y_laborales">#REF!</definedName>
    <definedName name="B" localSheetId="4">#REF!</definedName>
    <definedName name="B">#REF!</definedName>
    <definedName name="b1std">#REF!</definedName>
    <definedName name="b2std">#REF!</definedName>
    <definedName name="ba">#N/A</definedName>
    <definedName name="Badea">[54]CIRRs!$C$67</definedName>
    <definedName name="BAL" localSheetId="5">#REF!</definedName>
    <definedName name="BAL" localSheetId="4">#REF!</definedName>
    <definedName name="BAL">#REF!</definedName>
    <definedName name="bALANCE" localSheetId="5" hidden="1">{"Minpmon",#N/A,FALSE,"Monthinput"}</definedName>
    <definedName name="bALANCE" localSheetId="4" hidden="1">{"Minpmon",#N/A,FALSE,"Monthinput"}</definedName>
    <definedName name="bALANCE" hidden="1">{"Minpmon",#N/A,FALSE,"Monthinput"}</definedName>
    <definedName name="BANCOS" localSheetId="5">#REF!</definedName>
    <definedName name="BANCOS" localSheetId="4">#REF!</definedName>
    <definedName name="BANCOS">#REF!</definedName>
    <definedName name="banks1" localSheetId="5">#REF!</definedName>
    <definedName name="banks1" localSheetId="4">#REF!</definedName>
    <definedName name="banks1">#REF!</definedName>
    <definedName name="banks2" localSheetId="5">#REF!</definedName>
    <definedName name="banks2" localSheetId="4">#REF!</definedName>
    <definedName name="banks2">#REF!</definedName>
    <definedName name="baron" hidden="1">#REF!</definedName>
    <definedName name="BASDAT">'[42]Annual Tables'!#REF!</definedName>
    <definedName name="base">'[71]K. IMF Base'!$A$170:$CI$255</definedName>
    <definedName name="_xlnm.Database" localSheetId="5">#REF!</definedName>
    <definedName name="_xlnm.Database" localSheetId="4">#REF!</definedName>
    <definedName name="_xlnm.Database">#REF!</definedName>
    <definedName name="baseflow" localSheetId="5">'[71]K. IMF Base'!#REF!</definedName>
    <definedName name="baseflow" localSheetId="4">'[71]K. IMF Base'!#REF!</definedName>
    <definedName name="baseflow">'[71]K. IMF Base'!#REF!</definedName>
    <definedName name="BaseYear" localSheetId="5">#REF!</definedName>
    <definedName name="BaseYear" localSheetId="4">#REF!</definedName>
    <definedName name="BaseYear">#REF!</definedName>
    <definedName name="Basic_Data" localSheetId="5">#REF!</definedName>
    <definedName name="Basic_Data" localSheetId="4">#REF!</definedName>
    <definedName name="Basic_Data">#REF!</definedName>
    <definedName name="BASOMA" localSheetId="5">#REF!</definedName>
    <definedName name="BASOMA" localSheetId="4">#REF!</definedName>
    <definedName name="BASOMA">#REF!</definedName>
    <definedName name="Batumi_debt" localSheetId="4">#REF!</definedName>
    <definedName name="Batumi_debt">#REF!</definedName>
    <definedName name="Bave">#REF!</definedName>
    <definedName name="bb" localSheetId="5" hidden="1">{"Riqfin97",#N/A,FALSE,"Tran";"Riqfinpro",#N/A,FALSE,"Tran"}</definedName>
    <definedName name="bb" localSheetId="4" hidden="1">{"Riqfin97",#N/A,FALSE,"Tran";"Riqfinpro",#N/A,FALSE,"Tran"}</definedName>
    <definedName name="bb" hidden="1">{"Riqfin97",#N/A,FALSE,"Tran";"Riqfinpro",#N/A,FALSE,"Tran"}</definedName>
    <definedName name="BBB" localSheetId="5">#REF!</definedName>
    <definedName name="BBB" localSheetId="4">#REF!</definedName>
    <definedName name="BBB">#REF!</definedName>
    <definedName name="bbbb" localSheetId="5" hidden="1">{"Minpmon",#N/A,FALSE,"Monthinput"}</definedName>
    <definedName name="bbbb" localSheetId="4" hidden="1">{"Minpmon",#N/A,FALSE,"Monthinput"}</definedName>
    <definedName name="bbbb" hidden="1">{"Minpmon",#N/A,FALSE,"Monthinput"}</definedName>
    <definedName name="bbbbbbbbbbbbb" localSheetId="5" hidden="1">{"Tab1",#N/A,FALSE,"P";"Tab2",#N/A,FALSE,"P"}</definedName>
    <definedName name="bbbbbbbbbbbbb" localSheetId="4" hidden="1">{"Tab1",#N/A,FALSE,"P";"Tab2",#N/A,FALSE,"P"}</definedName>
    <definedName name="bbbbbbbbbbbbb" hidden="1">{"Tab1",#N/A,FALSE,"P";"Tab2",#N/A,FALSE,"P"}</definedName>
    <definedName name="BC" localSheetId="5">#REF!</definedName>
    <definedName name="BC" localSheetId="4">#REF!</definedName>
    <definedName name="BC">#REF!</definedName>
    <definedName name="BCA">#N/A</definedName>
    <definedName name="BCA_GDP">#N/A</definedName>
    <definedName name="BCA_NGDP" localSheetId="5">#REF!</definedName>
    <definedName name="BCA_NGDP" localSheetId="4">#REF!</definedName>
    <definedName name="BCA_NGDP">#REF!</definedName>
    <definedName name="BCEProg" localSheetId="5">#REF!</definedName>
    <definedName name="BCEProg" localSheetId="4">#REF!</definedName>
    <definedName name="BCEProg">#REF!</definedName>
    <definedName name="BCH" localSheetId="5">#REF!</definedName>
    <definedName name="BCH" localSheetId="4">#REF!</definedName>
    <definedName name="BCH">#REF!</definedName>
    <definedName name="BCH_10G" localSheetId="4">#REF!</definedName>
    <definedName name="BCH_10G">#REF!</definedName>
    <definedName name="BCH_10R" localSheetId="4">#REF!</definedName>
    <definedName name="BCH_10R">#REF!</definedName>
    <definedName name="Bcos_Com_20G" localSheetId="4">#REF!</definedName>
    <definedName name="Bcos_Com_20G">#REF!</definedName>
    <definedName name="Bcos_Com20R" localSheetId="4">#REF!</definedName>
    <definedName name="Bcos_Com20R">#REF!</definedName>
    <definedName name="BCRD15" hidden="1">'[72]Crédito SPNF (fiscal)'!#REF!</definedName>
    <definedName name="BDEAC">[54]CIRRs!$C$70</definedName>
    <definedName name="BE">#N/A</definedName>
    <definedName name="BEA" localSheetId="5">#REF!</definedName>
    <definedName name="BEA" localSheetId="4">#REF!</definedName>
    <definedName name="BEA">#REF!</definedName>
    <definedName name="BEABA" localSheetId="5">#REF!</definedName>
    <definedName name="BEABA" localSheetId="4">#REF!</definedName>
    <definedName name="BEABA">#REF!</definedName>
    <definedName name="BEABI" localSheetId="5">#REF!</definedName>
    <definedName name="BEABI" localSheetId="4">#REF!</definedName>
    <definedName name="BEABI">#REF!</definedName>
    <definedName name="BEAI">#N/A</definedName>
    <definedName name="BEAIB">#N/A</definedName>
    <definedName name="BEAIG">#N/A</definedName>
    <definedName name="BEAMU" localSheetId="5">#REF!</definedName>
    <definedName name="BEAMU" localSheetId="4">#REF!</definedName>
    <definedName name="BEAMU">#REF!</definedName>
    <definedName name="BEAP">#N/A</definedName>
    <definedName name="BEAPB">#N/A</definedName>
    <definedName name="BEAPG">#N/A</definedName>
    <definedName name="BEC" localSheetId="5">#REF!</definedName>
    <definedName name="BEC" localSheetId="4">#REF!</definedName>
    <definedName name="BEC">#REF!</definedName>
    <definedName name="BED" localSheetId="5">#REF!</definedName>
    <definedName name="BED" localSheetId="4">#REF!</definedName>
    <definedName name="BED">#REF!</definedName>
    <definedName name="BED_6" localSheetId="5">#REF!</definedName>
    <definedName name="BED_6" localSheetId="4">#REF!</definedName>
    <definedName name="BED_6">#REF!</definedName>
    <definedName name="BEDE">#REF!</definedName>
    <definedName name="BEF">[54]CIRRs!$C$79</definedName>
    <definedName name="Bei" localSheetId="5">[73]terms!#REF!</definedName>
    <definedName name="Bei" localSheetId="4">[73]terms!#REF!</definedName>
    <definedName name="Bei">[73]terms!#REF!</definedName>
    <definedName name="Belgium_wt">'[69]OECD wgt'!$B$15</definedName>
    <definedName name="BENEF98" localSheetId="5">#REF!</definedName>
    <definedName name="BENEF98" localSheetId="4">#REF!</definedName>
    <definedName name="BENEF98">#REF!</definedName>
    <definedName name="BENEF99" localSheetId="5">#REF!</definedName>
    <definedName name="BENEF99" localSheetId="4">#REF!</definedName>
    <definedName name="BENEF99">#REF!</definedName>
    <definedName name="BeneficioNetoY3">'[74]Vaciado 1'!$F$153</definedName>
    <definedName name="BEO" localSheetId="5">#REF!</definedName>
    <definedName name="BEO" localSheetId="4">#REF!</definedName>
    <definedName name="BEO">#REF!</definedName>
    <definedName name="BER" localSheetId="5">#REF!</definedName>
    <definedName name="BER" localSheetId="4">#REF!</definedName>
    <definedName name="BER">#REF!</definedName>
    <definedName name="BERBA" localSheetId="5">#REF!</definedName>
    <definedName name="BERBA" localSheetId="4">#REF!</definedName>
    <definedName name="BERBA">#REF!</definedName>
    <definedName name="BERBI">#REF!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5">#REF!</definedName>
    <definedName name="BFD" localSheetId="4">#REF!</definedName>
    <definedName name="BFD">#REF!</definedName>
    <definedName name="BFDA" localSheetId="5">#REF!</definedName>
    <definedName name="BFDA" localSheetId="4">#REF!</definedName>
    <definedName name="BFDA">#REF!</definedName>
    <definedName name="BFDI" localSheetId="5">#REF!</definedName>
    <definedName name="BFDI" localSheetId="4">#REF!</definedName>
    <definedName name="BFDI">#REF!</definedName>
    <definedName name="BFDIL" localSheetId="4">#REF!</definedName>
    <definedName name="BFDIL">#REF!</definedName>
    <definedName name="BFL">#N/A</definedName>
    <definedName name="BFL_C_G" localSheetId="5">#REF!</definedName>
    <definedName name="BFL_C_G" localSheetId="4">#REF!</definedName>
    <definedName name="BFL_C_G">#REF!</definedName>
    <definedName name="BFL_C_P" localSheetId="5">#REF!</definedName>
    <definedName name="BFL_C_P" localSheetId="4">#REF!</definedName>
    <definedName name="BFL_C_P">#REF!</definedName>
    <definedName name="BFL_CBA" localSheetId="5">#REF!</definedName>
    <definedName name="BFL_CBA" localSheetId="4">#REF!</definedName>
    <definedName name="BFL_CBA">#REF!</definedName>
    <definedName name="BFL_CBI">#REF!</definedName>
    <definedName name="BFL_CMU">#REF!</definedName>
    <definedName name="BFL_D">#N/A</definedName>
    <definedName name="BFL_D_G" localSheetId="5">#REF!</definedName>
    <definedName name="BFL_D_G" localSheetId="4">#REF!</definedName>
    <definedName name="BFL_D_G">#REF!</definedName>
    <definedName name="BFL_D_P" localSheetId="5">#REF!</definedName>
    <definedName name="BFL_D_P" localSheetId="4">#REF!</definedName>
    <definedName name="BFL_D_P">#REF!</definedName>
    <definedName name="BFL_DBA" localSheetId="5">#REF!</definedName>
    <definedName name="BFL_DBA" localSheetId="4">#REF!</definedName>
    <definedName name="BFL_DBA">#REF!</definedName>
    <definedName name="BFL_DBI">#REF!</definedName>
    <definedName name="BFL_DF">#N/A</definedName>
    <definedName name="BFL_DMU" localSheetId="5">#REF!</definedName>
    <definedName name="BFL_DMU" localSheetId="4">#REF!</definedName>
    <definedName name="BFL_DMU">#REF!</definedName>
    <definedName name="BFLB">#N/A</definedName>
    <definedName name="BFLB_D">#N/A</definedName>
    <definedName name="BFLB_DF">#N/A</definedName>
    <definedName name="BFLD_DF" localSheetId="9">[75]!BFLD_DF</definedName>
    <definedName name="BFLD_DF" localSheetId="4">[75]!BFLD_DF</definedName>
    <definedName name="BFLD_DF">[75]!BFLD_DF</definedName>
    <definedName name="BFLD_DF1">#N/A</definedName>
    <definedName name="BFLD_DF2">#N/A</definedName>
    <definedName name="BFLG">#N/A</definedName>
    <definedName name="BFLG_D">#N/A</definedName>
    <definedName name="BFLG_DF">#N/A</definedName>
    <definedName name="BFLRES" localSheetId="5">#REF!</definedName>
    <definedName name="BFLRES" localSheetId="4">#REF!</definedName>
    <definedName name="BFLRES">#REF!</definedName>
    <definedName name="BFO" localSheetId="5">#REF!</definedName>
    <definedName name="BFO" localSheetId="4">#REF!</definedName>
    <definedName name="BFO">#REF!</definedName>
    <definedName name="BFO_S" localSheetId="5">#REF!</definedName>
    <definedName name="BFO_S" localSheetId="4">#REF!</definedName>
    <definedName name="BFO_S">#REF!</definedName>
    <definedName name="BFOA" localSheetId="4">#REF!</definedName>
    <definedName name="BFOA">#REF!</definedName>
    <definedName name="BFOAG" localSheetId="4">#REF!</definedName>
    <definedName name="BFOAG">#REF!</definedName>
    <definedName name="BFOL" localSheetId="4">#REF!</definedName>
    <definedName name="BFOL">#REF!</definedName>
    <definedName name="BFOL_B" localSheetId="4">#REF!</definedName>
    <definedName name="BFOL_B">#REF!</definedName>
    <definedName name="BFOL_G" localSheetId="4">#REF!</definedName>
    <definedName name="BFOL_G">#REF!</definedName>
    <definedName name="BFOL_L" localSheetId="4">#REF!</definedName>
    <definedName name="BFOL_L">#REF!</definedName>
    <definedName name="BFOL_O" localSheetId="4">#REF!</definedName>
    <definedName name="BFOL_O">#REF!</definedName>
    <definedName name="BFOL_S" localSheetId="4">#REF!</definedName>
    <definedName name="BFOL_S">#REF!</definedName>
    <definedName name="BFOLB" localSheetId="4">#REF!</definedName>
    <definedName name="BFOLB">#REF!</definedName>
    <definedName name="BFOLG_L" localSheetId="4">#REF!</definedName>
    <definedName name="BFOLG_L">#REF!</definedName>
    <definedName name="BFOTH">#REF!</definedName>
    <definedName name="BFP" localSheetId="4">#REF!</definedName>
    <definedName name="BFP">#REF!</definedName>
    <definedName name="BFPA" localSheetId="4">#REF!</definedName>
    <definedName name="BFPA">#REF!</definedName>
    <definedName name="BFPAG" localSheetId="4">#REF!</definedName>
    <definedName name="BFPAG">#REF!</definedName>
    <definedName name="BFPL" localSheetId="4">#REF!</definedName>
    <definedName name="BFPL">#REF!</definedName>
    <definedName name="BFPLBN" localSheetId="4">#REF!</definedName>
    <definedName name="BFPLBN">#REF!</definedName>
    <definedName name="BFPLD" localSheetId="4">#REF!</definedName>
    <definedName name="BFPLD">#REF!</definedName>
    <definedName name="BFPLD_G" localSheetId="4">#REF!</definedName>
    <definedName name="BFPLD_G">#REF!</definedName>
    <definedName name="BFPLE" localSheetId="4">#REF!</definedName>
    <definedName name="BFPLE">#REF!</definedName>
    <definedName name="BFPLE_G" localSheetId="4">#REF!</definedName>
    <definedName name="BFPLE_G">#REF!</definedName>
    <definedName name="BFPLMM" localSheetId="4">#REF!</definedName>
    <definedName name="BFPLMM">#REF!</definedName>
    <definedName name="BFRA">#N/A</definedName>
    <definedName name="BFUND" localSheetId="5">#REF!</definedName>
    <definedName name="BFUND" localSheetId="4">#REF!</definedName>
    <definedName name="BFUND">#REF!</definedName>
    <definedName name="BGS" localSheetId="5">#REF!</definedName>
    <definedName name="BGS" localSheetId="4">#REF!</definedName>
    <definedName name="BGS">#REF!</definedName>
    <definedName name="BI">#N/A</definedName>
    <definedName name="BIO" localSheetId="5">[43]raw!#REF!</definedName>
    <definedName name="BIO" localSheetId="4">[43]raw!#REF!</definedName>
    <definedName name="BIO">[43]raw!#REF!</definedName>
    <definedName name="BIP" localSheetId="5">#REF!</definedName>
    <definedName name="BIP" localSheetId="4">#REF!</definedName>
    <definedName name="BIP">#REF!</definedName>
    <definedName name="BK">#N/A</definedName>
    <definedName name="BKF">#N/A</definedName>
    <definedName name="BKFA" localSheetId="5">#REF!</definedName>
    <definedName name="BKFA" localSheetId="4">#REF!</definedName>
    <definedName name="BKFA">#REF!</definedName>
    <definedName name="BKFBA" localSheetId="5">#REF!</definedName>
    <definedName name="BKFBA" localSheetId="4">#REF!</definedName>
    <definedName name="BKFBA">#REF!</definedName>
    <definedName name="BKFBI" localSheetId="5">#REF!</definedName>
    <definedName name="BKFBI" localSheetId="4">#REF!</definedName>
    <definedName name="BKFBI">#REF!</definedName>
    <definedName name="BKFMU">#REF!</definedName>
    <definedName name="BKO" localSheetId="4">#REF!</definedName>
    <definedName name="BKO">#REF!</definedName>
    <definedName name="bla" localSheetId="4" hidden="1">#REF!</definedName>
    <definedName name="bla" hidden="1">#REF!</definedName>
    <definedName name="bloco1">#REF!</definedName>
    <definedName name="BLOQUE1">[76]RECIMP99!$A$1:$Q$74</definedName>
    <definedName name="BLOQUE2">[76]RECIMP2000!$A$1:$Q$74</definedName>
    <definedName name="BLOQUE3">[76]RECIMP99!$A$274:$Q$274</definedName>
    <definedName name="BLOQUE4">[76]RECIMP2000real!$A$1:$Q$74</definedName>
    <definedName name="BLOQUE5">[76]RECIMP99!$V$1:$AK$74</definedName>
    <definedName name="BLOQUE6">[76]RECIMP2000!$W$1:$AJ$75</definedName>
    <definedName name="BLOQUE7">[76]RECIMP99!$V$274:$AK$274</definedName>
    <definedName name="BLOQUE8">[76]RECIMP2000real!$V$1:$AK$74</definedName>
    <definedName name="BLPH1" hidden="1">'[77]Ex rate bloom'!$A$4</definedName>
    <definedName name="BLPH2" hidden="1">'[77]Ex rate bloom'!$D$4</definedName>
    <definedName name="BLPH3" hidden="1">'[77]Ex rate bloom'!$G$4</definedName>
    <definedName name="BLPH4" hidden="1">'[77]Ex rate bloom'!$J$4</definedName>
    <definedName name="BLPH5" hidden="1">'[77]Ex rate bloom'!$M$4</definedName>
    <definedName name="BLPH6" hidden="1">'[77]Ex rate bloom'!$P$4</definedName>
    <definedName name="BLPH7" hidden="1">'[77]Ex rate bloom'!$S$4</definedName>
    <definedName name="BLPH8" hidden="1">'[77]Ex rate bloom'!$V$4</definedName>
    <definedName name="BM" localSheetId="5">#REF!</definedName>
    <definedName name="BM" localSheetId="4">#REF!</definedName>
    <definedName name="BM">#REF!</definedName>
    <definedName name="BMG">[78]Q6!$E$28:$AH$28</definedName>
    <definedName name="BMI" localSheetId="5">#REF!</definedName>
    <definedName name="BMI" localSheetId="4">#REF!</definedName>
    <definedName name="BMI">#REF!</definedName>
    <definedName name="BMII">#N/A</definedName>
    <definedName name="BMII_7" localSheetId="5">#REF!</definedName>
    <definedName name="BMII_7" localSheetId="4">#REF!</definedName>
    <definedName name="BMII_7">#REF!</definedName>
    <definedName name="BMII_G" localSheetId="5">#REF!</definedName>
    <definedName name="BMII_G" localSheetId="4">#REF!</definedName>
    <definedName name="BMII_G">#REF!</definedName>
    <definedName name="BMII_P" localSheetId="5">#REF!</definedName>
    <definedName name="BMII_P" localSheetId="4">#REF!</definedName>
    <definedName name="BMII_P">#REF!</definedName>
    <definedName name="BMIIB">#N/A</definedName>
    <definedName name="BMIIBA" localSheetId="5">#REF!</definedName>
    <definedName name="BMIIBA" localSheetId="4">#REF!</definedName>
    <definedName name="BMIIBA">#REF!</definedName>
    <definedName name="BMIIBI" localSheetId="5">#REF!</definedName>
    <definedName name="BMIIBI" localSheetId="4">#REF!</definedName>
    <definedName name="BMIIBI">#REF!</definedName>
    <definedName name="BMIIG">#N/A</definedName>
    <definedName name="BMIIMU" localSheetId="5">#REF!</definedName>
    <definedName name="BMIIMU" localSheetId="4">#REF!</definedName>
    <definedName name="BMIIMU">#REF!</definedName>
    <definedName name="BMS" localSheetId="5">#REF!</definedName>
    <definedName name="BMS" localSheetId="4">#REF!</definedName>
    <definedName name="BMS">#REF!</definedName>
    <definedName name="BNEO" localSheetId="5">#REF!</definedName>
    <definedName name="BNEO" localSheetId="4">#REF!</definedName>
    <definedName name="BNEO">#REF!</definedName>
    <definedName name="BNF">"CA"</definedName>
    <definedName name="BO" localSheetId="5">#REF!</definedName>
    <definedName name="BO" localSheetId="4">#REF!</definedName>
    <definedName name="BO">#REF!</definedName>
    <definedName name="BOG" localSheetId="5">#REF!</definedName>
    <definedName name="BOG" localSheetId="4">#REF!</definedName>
    <definedName name="BOG">#REF!</definedName>
    <definedName name="BOLETIN" localSheetId="5">[61]BCP!#REF!</definedName>
    <definedName name="BOLETIN" localSheetId="4">[61]BCP!#REF!</definedName>
    <definedName name="BOLETIN">[61]BCP!#REF!</definedName>
    <definedName name="Bolivia" localSheetId="5">#REF!</definedName>
    <definedName name="Bolivia" localSheetId="4">#REF!</definedName>
    <definedName name="Bolivia">#REF!</definedName>
    <definedName name="BOP">#N/A</definedName>
    <definedName name="BOPF" localSheetId="5">#REF!</definedName>
    <definedName name="BOPF" localSheetId="4">#REF!</definedName>
    <definedName name="BOPF">#REF!</definedName>
    <definedName name="BOPUSD" localSheetId="5">#REF!</definedName>
    <definedName name="BOPUSD" localSheetId="4">#REF!</definedName>
    <definedName name="BOPUSD">#REF!</definedName>
    <definedName name="BORRA_CUADROS" localSheetId="9">[79]!BORRA_CUADROS</definedName>
    <definedName name="BORRA_CUADROS" localSheetId="4">[79]!BORRA_CUADROS</definedName>
    <definedName name="BORRA_CUADROS">[79]!BORRA_CUADROS</definedName>
    <definedName name="BPBNF" localSheetId="5">#REF!</definedName>
    <definedName name="BPBNF" localSheetId="4">#REF!</definedName>
    <definedName name="BPBNF">#REF!</definedName>
    <definedName name="BRASS" localSheetId="5">#REF!</definedName>
    <definedName name="BRASS" localSheetId="4">#REF!</definedName>
    <definedName name="BRASS">#REF!</definedName>
    <definedName name="BRASS_1" localSheetId="5">#REF!</definedName>
    <definedName name="BRASS_1" localSheetId="4">#REF!</definedName>
    <definedName name="BRASS_1">#REF!</definedName>
    <definedName name="BRASS_6" localSheetId="4">#REF!</definedName>
    <definedName name="BRASS_6">#REF!</definedName>
    <definedName name="Brazil">#REF!</definedName>
    <definedName name="BRECHA">[64]BRECHA!$E$3</definedName>
    <definedName name="BS" localSheetId="5">#REF!</definedName>
    <definedName name="BS" localSheetId="4">#REF!</definedName>
    <definedName name="BS">#REF!</definedName>
    <definedName name="BS1A" localSheetId="5">#REF!</definedName>
    <definedName name="BS1A" localSheetId="4">#REF!</definedName>
    <definedName name="BS1A">#REF!</definedName>
    <definedName name="Bstd" localSheetId="5">#REF!</definedName>
    <definedName name="Bstd" localSheetId="4">#REF!</definedName>
    <definedName name="Bstd">#REF!</definedName>
    <definedName name="BTO">#REF!</definedName>
    <definedName name="BTR" localSheetId="4">#REF!</definedName>
    <definedName name="BTR">#REF!</definedName>
    <definedName name="BTRG" localSheetId="4">#REF!</definedName>
    <definedName name="BTRG">#REF!</definedName>
    <definedName name="BTRP">#REF!</definedName>
    <definedName name="Budget" localSheetId="4">#REF!</definedName>
    <definedName name="Budget">#REF!</definedName>
    <definedName name="Budget_expenditure">#REF!</definedName>
    <definedName name="Budget_revenue">#REF!</definedName>
    <definedName name="BURACO">#REF!</definedName>
    <definedName name="Button_13">"CLAGA2000_Consolidado_2001_List"</definedName>
    <definedName name="BX" localSheetId="5">#REF!</definedName>
    <definedName name="BX" localSheetId="4">#REF!</definedName>
    <definedName name="BX">#REF!</definedName>
    <definedName name="BXG">[78]Q6!$E$26:$AH$26</definedName>
    <definedName name="BXI" localSheetId="5">#REF!</definedName>
    <definedName name="BXI" localSheetId="4">#REF!</definedName>
    <definedName name="BXI">#REF!</definedName>
    <definedName name="BXS" localSheetId="5">#REF!</definedName>
    <definedName name="BXS" localSheetId="4">#REF!</definedName>
    <definedName name="BXS">#REF!</definedName>
    <definedName name="C.2" localSheetId="5">#REF!</definedName>
    <definedName name="C.2" localSheetId="4">#REF!</definedName>
    <definedName name="C.2">#REF!</definedName>
    <definedName name="C_" localSheetId="4">#REF!</definedName>
    <definedName name="C_">#REF!</definedName>
    <definedName name="C_1" localSheetId="5">OFFSET(#REF!,0,0,COUNT(#REF!),1)</definedName>
    <definedName name="C_1" localSheetId="4">OFFSET(#REF!,0,0,COUNT(#REF!),1)</definedName>
    <definedName name="C_1">OFFSET(#REF!,0,0,COUNT(#REF!),1)</definedName>
    <definedName name="C_2" localSheetId="4">OFFSET(#REF!,0,0,COUNT(#REF!),1)</definedName>
    <definedName name="C_2">OFFSET(#REF!,0,0,COUNT(#REF!),1)</definedName>
    <definedName name="CA" localSheetId="5">#REF!</definedName>
    <definedName name="CA" localSheetId="4">#REF!</definedName>
    <definedName name="CA">#REF!</definedName>
    <definedName name="CAD" localSheetId="5">#REF!</definedName>
    <definedName name="CAD" localSheetId="4">#REF!</definedName>
    <definedName name="CAD">#REF!</definedName>
    <definedName name="CAe" localSheetId="5">#REF!</definedName>
    <definedName name="CAe" localSheetId="4">#REF!</definedName>
    <definedName name="CAe">#REF!</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5" hidden="1">{FALSE,FALSE,-1.25,-15.5,484.5,276.75,FALSE,FALSE,TRUE,TRUE,0,12,#N/A,46,#N/A,2.93460490463215,15.35,1,FALSE,FALSE,3,TRUE,1,FALSE,100,"Swvu.PLA1.","ACwvu.PLA1.",#N/A,FALSE,FALSE,0,0,0,0,2,"","",TRUE,TRUE,FALSE,FALSE,1,60,#N/A,#N/A,FALSE,FALSE,FALSE,FALSE,FALSE,FALSE,FALSE,9,65532,65532,FALSE,FALSE,TRUE,TRUE,TRUE}</definedName>
    <definedName name="Caja1" localSheetId="4"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5" hidden="1">{FALSE,FALSE,-1.25,-15.5,484.5,276.75,FALSE,FALSE,TRUE,TRUE,0,12,#N/A,46,#N/A,2.93460490463215,15.35,1,FALSE,FALSE,3,TRUE,1,FALSE,100,"Swvu.PLA1.","ACwvu.PLA1.",#N/A,FALSE,FALSE,0,0,0,0,2,"","",TRUE,TRUE,FALSE,FALSE,1,60,#N/A,#N/A,FALSE,FALSE,FALSE,FALSE,FALSE,FALSE,FALSE,9,65532,65532,FALSE,FALSE,TRUE,TRUE,TRUE}</definedName>
    <definedName name="caja2" localSheetId="4"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5" hidden="1">{FALSE,FALSE,-1.25,-15.5,484.5,276.75,FALSE,FALSE,TRUE,TRUE,0,12,#N/A,46,#N/A,2.93460490463215,15.35,1,FALSE,FALSE,3,TRUE,1,FALSE,100,"Swvu.PLA1.","ACwvu.PLA1.",#N/A,FALSE,FALSE,0,0,0,0,2,"","",TRUE,TRUE,FALSE,FALSE,1,60,#N/A,#N/A,FALSE,FALSE,FALSE,FALSE,FALSE,FALSE,FALSE,9,65532,65532,FALSE,FALSE,TRUE,TRUE,TRUE}</definedName>
    <definedName name="caja3" localSheetId="4"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cNGS_NGDP">#N/A</definedName>
    <definedName name="calculo" localSheetId="5" hidden="1">#REF!</definedName>
    <definedName name="calculo" localSheetId="4" hidden="1">#REF!</definedName>
    <definedName name="calculo" hidden="1">#REF!</definedName>
    <definedName name="CalificaciónFinal">'[52]base de datos MODULO I'!$B$4:$E$49</definedName>
    <definedName name="CalificIndica">'[52]base de datos MODULO I'!$F$5:$AM$50</definedName>
    <definedName name="CAMARON" localSheetId="5">#REF!</definedName>
    <definedName name="CAMARON" localSheetId="4">#REF!</definedName>
    <definedName name="CAMARON">#REF!</definedName>
    <definedName name="Canada_wt">'[69]OECD wgt'!$B$10</definedName>
    <definedName name="CAPA" localSheetId="5">#REF!</definedName>
    <definedName name="CAPA" localSheetId="4">#REF!</definedName>
    <definedName name="CAPA">#REF!</definedName>
    <definedName name="CAperc" localSheetId="5">#REF!</definedName>
    <definedName name="CAperc" localSheetId="4">#REF!</definedName>
    <definedName name="CAperc">#REF!</definedName>
    <definedName name="Capit.Neto">'[52]Ranking Bancario'!$J$4:$N$54</definedName>
    <definedName name="Capitalizacion">'[52]Calidad del Activo'!$A$5:$K$24</definedName>
    <definedName name="CAr" localSheetId="5">#REF!</definedName>
    <definedName name="CAr" localSheetId="4">#REF!</definedName>
    <definedName name="CAr">#REF!</definedName>
    <definedName name="CAS">[64]CASCADA!$C$4</definedName>
    <definedName name="Cascada">[80]Hoja3!$B$1:$L$98</definedName>
    <definedName name="Cavg" localSheetId="5">OFFSET(#REF!,0,0,COUNT(#REF!),1)</definedName>
    <definedName name="Cavg" localSheetId="4">OFFSET(#REF!,0,0,COUNT(#REF!),1)</definedName>
    <definedName name="Cavg">OFFSET(#REF!,0,0,COUNT(#REF!),1)</definedName>
    <definedName name="cc" localSheetId="5" hidden="1">{"Riqfin97",#N/A,FALSE,"Tran";"Riqfinpro",#N/A,FALSE,"Tran"}</definedName>
    <definedName name="cc" localSheetId="4" hidden="1">{"Riqfin97",#N/A,FALSE,"Tran";"Riqfinpro",#N/A,FALSE,"Tran"}</definedName>
    <definedName name="cc" hidden="1">{"Riqfin97",#N/A,FALSE,"Tran";"Riqfinpro",#N/A,FALSE,"Tran"}</definedName>
    <definedName name="ccc">#N/A</definedName>
    <definedName name="cccc">#N/A</definedName>
    <definedName name="ccccc" localSheetId="5" hidden="1">{"Minpmon",#N/A,FALSE,"Monthinput"}</definedName>
    <definedName name="ccccc" localSheetId="4" hidden="1">{"Minpmon",#N/A,FALSE,"Monthinput"}</definedName>
    <definedName name="ccccc" hidden="1">{"Minpmon",#N/A,FALSE,"Monthinput"}</definedName>
    <definedName name="cccccccccccccc" localSheetId="5" hidden="1">{"Tab1",#N/A,FALSE,"P";"Tab2",#N/A,FALSE,"P"}</definedName>
    <definedName name="cccccccccccccc" localSheetId="4" hidden="1">{"Tab1",#N/A,FALSE,"P";"Tab2",#N/A,FALSE,"P"}</definedName>
    <definedName name="cccccccccccccc" hidden="1">{"Tab1",#N/A,FALSE,"P";"Tab2",#N/A,FALSE,"P"}</definedName>
    <definedName name="cccm" localSheetId="5" hidden="1">{"Riqfin97",#N/A,FALSE,"Tran";"Riqfinpro",#N/A,FALSE,"Tran"}</definedName>
    <definedName name="cccm" localSheetId="4" hidden="1">{"Riqfin97",#N/A,FALSE,"Tran";"Riqfinpro",#N/A,FALSE,"Tran"}</definedName>
    <definedName name="cccm" hidden="1">{"Riqfin97",#N/A,FALSE,"Tran";"Riqfinpro",#N/A,FALSE,"Tran"}</definedName>
    <definedName name="ccme" localSheetId="5">#REF!</definedName>
    <definedName name="ccme" localSheetId="4">#REF!</definedName>
    <definedName name="ccme">#REF!</definedName>
    <definedName name="ccme2000" localSheetId="5">#REF!</definedName>
    <definedName name="ccme2000" localSheetId="4">#REF!</definedName>
    <definedName name="ccme2000">#REF!</definedName>
    <definedName name="ccme2001" localSheetId="5">#REF!</definedName>
    <definedName name="ccme2001" localSheetId="4">#REF!</definedName>
    <definedName name="ccme2001">#REF!</definedName>
    <definedName name="ccme2002">#REF!</definedName>
    <definedName name="ccme2003">#REF!</definedName>
    <definedName name="ccme98">[23]Programa!#REF!</definedName>
    <definedName name="ccme98j">[23]Programa!#REF!</definedName>
    <definedName name="ccme98s" localSheetId="5">#REF!</definedName>
    <definedName name="ccme98s" localSheetId="4">#REF!</definedName>
    <definedName name="ccme98s">#REF!</definedName>
    <definedName name="ccme99" localSheetId="5">#REF!</definedName>
    <definedName name="ccme99" localSheetId="4">#REF!</definedName>
    <definedName name="ccme99">#REF!</definedName>
    <definedName name="ccode">273</definedName>
    <definedName name="CD" localSheetId="5">#REF!</definedName>
    <definedName name="CD" localSheetId="4">#REF!</definedName>
    <definedName name="CD">#REF!</definedName>
    <definedName name="CD1A" localSheetId="5">#REF!</definedName>
    <definedName name="CD1A" localSheetId="4">#REF!</definedName>
    <definedName name="CD1A">#REF!</definedName>
    <definedName name="cde" localSheetId="5" hidden="1">{"Riqfin97",#N/A,FALSE,"Tran";"Riqfinpro",#N/A,FALSE,"Tran"}</definedName>
    <definedName name="cde" localSheetId="4" hidden="1">{"Riqfin97",#N/A,FALSE,"Tran";"Riqfinpro",#N/A,FALSE,"Tran"}</definedName>
    <definedName name="cde" hidden="1">{"Riqfin97",#N/A,FALSE,"Tran";"Riqfinpro",#N/A,FALSE,"Tran"}</definedName>
    <definedName name="CEMENTO" localSheetId="5">#REF!</definedName>
    <definedName name="CEMENTO" localSheetId="4">#REF!</definedName>
    <definedName name="CEMENTO">#REF!</definedName>
    <definedName name="CENGOVT" localSheetId="5">#REF!</definedName>
    <definedName name="CENGOVT" localSheetId="4">#REF!</definedName>
    <definedName name="CENGOVT">#REF!</definedName>
    <definedName name="CEPA96" localSheetId="5">#REF!</definedName>
    <definedName name="CEPA96" localSheetId="4">#REF!</definedName>
    <definedName name="CEPA96">#REF!</definedName>
    <definedName name="CFA">[54]CIRRs!$C$81</definedName>
    <definedName name="cfdfdf" localSheetId="5" hidden="1">#REF!</definedName>
    <definedName name="cfdfdf" localSheetId="4" hidden="1">#REF!</definedName>
    <definedName name="cfdfdf" hidden="1">#REF!</definedName>
    <definedName name="CG" localSheetId="5">#REF!</definedName>
    <definedName name="CG" localSheetId="4">#REF!</definedName>
    <definedName name="CG">#REF!</definedName>
    <definedName name="CGBUDG" localSheetId="5">#REF!</definedName>
    <definedName name="CGBUDG" localSheetId="4">#REF!</definedName>
    <definedName name="CGBUDG">#REF!</definedName>
    <definedName name="CGBUDG_">#REF!</definedName>
    <definedName name="CGEXBUDG">#REF!</definedName>
    <definedName name="CGFIS">#REF!</definedName>
    <definedName name="CGNRP">#REF!</definedName>
    <definedName name="CGperc">#REF!</definedName>
    <definedName name="chart" localSheetId="4">#REF!</definedName>
    <definedName name="chart">#REF!</definedName>
    <definedName name="CHF" localSheetId="4">#REF!</definedName>
    <definedName name="CHF">#REF!</definedName>
    <definedName name="CHILE">#REF!</definedName>
    <definedName name="CHK">#REF!</definedName>
    <definedName name="CHK1.1">[59]Q1!#REF!</definedName>
    <definedName name="CHK2.1">[59]Q2!#REF!</definedName>
    <definedName name="CHK2.2">[59]Q2!#REF!</definedName>
    <definedName name="CHK2.3">[59]Q2!#REF!</definedName>
    <definedName name="CHK5.1" localSheetId="5">#REF!</definedName>
    <definedName name="CHK5.1" localSheetId="4">#REF!</definedName>
    <definedName name="CHK5.1">#REF!</definedName>
    <definedName name="cin" localSheetId="4">[23]Programa!#REF!</definedName>
    <definedName name="cin">[23]Programa!#REF!</definedName>
    <definedName name="cirr" localSheetId="5">#REF!</definedName>
    <definedName name="cirr" localSheetId="4">#REF!</definedName>
    <definedName name="cirr">#REF!</definedName>
    <definedName name="ClaveDeColor" localSheetId="5">#REF!</definedName>
    <definedName name="ClaveDeColor" localSheetId="4">#REF!</definedName>
    <definedName name="ClaveDeColor">#REF!</definedName>
    <definedName name="CLUB_PARIS_2004" localSheetId="5">#REF!</definedName>
    <definedName name="CLUB_PARIS_2004" localSheetId="4">#REF!</definedName>
    <definedName name="CLUB_PARIS_2004">#REF!</definedName>
    <definedName name="CLUB91" localSheetId="4">#REF!</definedName>
    <definedName name="CLUB91">#REF!</definedName>
    <definedName name="cmbccr">#REF!</definedName>
    <definedName name="cmbcom">#REF!</definedName>
    <definedName name="CMD">[61]BCP!#REF!</definedName>
    <definedName name="cmethapp" localSheetId="5">#REF!,#REF!,#REF!</definedName>
    <definedName name="cmethapp" localSheetId="4">#REF!,#REF!,#REF!</definedName>
    <definedName name="cmethapp">#REF!,#REF!,#REF!</definedName>
    <definedName name="cmethmain" localSheetId="5">#REF!</definedName>
    <definedName name="cmethmain" localSheetId="4">#REF!</definedName>
    <definedName name="cmethmain">#REF!</definedName>
    <definedName name="Cmin" localSheetId="5">OFFSET(#REF!,0,0,COUNT(#REF!),1)</definedName>
    <definedName name="Cmin" localSheetId="4">OFFSET(#REF!,0,0,COUNT(#REF!),1)</definedName>
    <definedName name="Cmin">OFFSET(#REF!,0,0,COUNT(#REF!),1)</definedName>
    <definedName name="cmsbn" localSheetId="5">#REF!</definedName>
    <definedName name="cmsbn" localSheetId="4">#REF!</definedName>
    <definedName name="cmsbn">#REF!</definedName>
    <definedName name="CN" localSheetId="5">#REF!</definedName>
    <definedName name="CN" localSheetId="4">#REF!</definedName>
    <definedName name="CN">#REF!</definedName>
    <definedName name="CN1A" localSheetId="5">#REF!</definedName>
    <definedName name="CN1A" localSheetId="4">#REF!</definedName>
    <definedName name="CN1A">#REF!</definedName>
    <definedName name="cnspnf">#REF!</definedName>
    <definedName name="CNY">#REF!</definedName>
    <definedName name="Cobertura">'[52]Ranking Bancario'!$Z$4:$AD$54</definedName>
    <definedName name="COLOMBIA" localSheetId="5">#REF!</definedName>
    <definedName name="COLOMBIA" localSheetId="4">#REF!</definedName>
    <definedName name="COLOMBIA">#REF!</definedName>
    <definedName name="Colombia___Summary_Accounts_of_the_Financial_System" localSheetId="9">[81]!base-flow</definedName>
    <definedName name="Colombia___Summary_Accounts_of_the_Financial_System" localSheetId="5">base-flow</definedName>
    <definedName name="Colombia___Summary_Accounts_of_the_Financial_System" localSheetId="4">[82]!base-flow</definedName>
    <definedName name="Colombia___Summary_Accounts_of_the_Financial_System">base-flow</definedName>
    <definedName name="Color1" localSheetId="5">#REF!</definedName>
    <definedName name="Color1" localSheetId="4">#REF!</definedName>
    <definedName name="Color1">#REF!</definedName>
    <definedName name="Color2" localSheetId="5">#REF!</definedName>
    <definedName name="Color2" localSheetId="4">#REF!</definedName>
    <definedName name="Color2">#REF!</definedName>
    <definedName name="Color3" localSheetId="5">#REF!</definedName>
    <definedName name="Color3" localSheetId="4">#REF!</definedName>
    <definedName name="Color3">#REF!</definedName>
    <definedName name="Color4" localSheetId="4">#REF!</definedName>
    <definedName name="Color4">#REF!</definedName>
    <definedName name="Color5" localSheetId="4">#REF!</definedName>
    <definedName name="Color5">#REF!</definedName>
    <definedName name="Color6" localSheetId="4">#REF!</definedName>
    <definedName name="Color6">#REF!</definedName>
    <definedName name="COM" localSheetId="4">#REF!</definedName>
    <definedName name="COM">#REF!</definedName>
    <definedName name="coma" localSheetId="5">[23]Programa!#REF!</definedName>
    <definedName name="coma" localSheetId="4">[23]Programa!#REF!</definedName>
    <definedName name="coma">[23]Programa!#REF!</definedName>
    <definedName name="COMPAR" localSheetId="5">#REF!</definedName>
    <definedName name="COMPAR" localSheetId="4">#REF!</definedName>
    <definedName name="COMPAR">#REF!</definedName>
    <definedName name="COMPIGP" localSheetId="5">#REF!</definedName>
    <definedName name="COMPIGP" localSheetId="4">#REF!</definedName>
    <definedName name="COMPIGP">#REF!</definedName>
    <definedName name="COMPROJ99" localSheetId="5">#REF!</definedName>
    <definedName name="COMPROJ99" localSheetId="4">#REF!</definedName>
    <definedName name="COMPROJ99">#REF!</definedName>
    <definedName name="CONCK">#REF!</definedName>
    <definedName name="conor">#REF!</definedName>
    <definedName name="cons">#REF!</definedName>
    <definedName name="CONS1">[83]MONTHLY!$BP$4:$CA$4</definedName>
    <definedName name="cons12mon" localSheetId="5">'[84]GDP projections'!#REF!</definedName>
    <definedName name="cons12mon" localSheetId="4">'[84]GDP projections'!#REF!</definedName>
    <definedName name="cons12mon">'[84]GDP projections'!#REF!</definedName>
    <definedName name="CONS2">[83]MONTHLY!$CB$4:$CM$4</definedName>
    <definedName name="CONSOL" localSheetId="5">#REF!</definedName>
    <definedName name="CONSOL" localSheetId="4">#REF!</definedName>
    <definedName name="CONSOL">#REF!</definedName>
    <definedName name="CONSOLC2" localSheetId="5">#REF!</definedName>
    <definedName name="CONSOLC2" localSheetId="4">#REF!</definedName>
    <definedName name="CONSOLC2">#REF!</definedName>
    <definedName name="consperc" localSheetId="5">'[84]GDP projections'!#REF!</definedName>
    <definedName name="consperc" localSheetId="4">'[84]GDP projections'!#REF!</definedName>
    <definedName name="consperc">'[84]GDP projections'!#REF!</definedName>
    <definedName name="consqtr" localSheetId="5">'[84]GDP projections'!#REF!</definedName>
    <definedName name="consqtr" localSheetId="4">'[84]GDP projections'!#REF!</definedName>
    <definedName name="consqtr">'[84]GDP projections'!#REF!</definedName>
    <definedName name="CONTENTS">[85]Contents!$A$1:$F$36</definedName>
    <definedName name="cooperantes" localSheetId="5">#REF!</definedName>
    <definedName name="cooperantes" localSheetId="4">#REF!</definedName>
    <definedName name="cooperantes">#REF!</definedName>
    <definedName name="COPA">#N/A</definedName>
    <definedName name="COPARTICIPACION_FEDERAL__LEY_N__23548">[4]C!$B$13:$N$13</definedName>
    <definedName name="copystart" localSheetId="5">#REF!</definedName>
    <definedName name="copystart" localSheetId="4">#REF!</definedName>
    <definedName name="copystart">#REF!</definedName>
    <definedName name="Copytodebt" localSheetId="5">'[3]in-out'!#REF!</definedName>
    <definedName name="Copytodebt" localSheetId="4">'[3]in-out'!#REF!</definedName>
    <definedName name="Copytodebt">'[3]in-out'!#REF!</definedName>
    <definedName name="CostoVentasY1">'[74]Vaciado 1'!$D$126</definedName>
    <definedName name="CostoVentasY2">'[74]Vaciado 1'!$E$126</definedName>
    <definedName name="CostoVentasY3">'[74]Vaciado 1'!$F$126</definedName>
    <definedName name="COUNT" localSheetId="5">#REF!</definedName>
    <definedName name="COUNT" localSheetId="4">#REF!</definedName>
    <definedName name="COUNT">#REF!</definedName>
    <definedName name="COUNTER" localSheetId="5">#REF!</definedName>
    <definedName name="COUNTER" localSheetId="4">#REF!</definedName>
    <definedName name="COUNTER">#REF!</definedName>
    <definedName name="CountryName" localSheetId="5">'[86]Exchange Rate chart'!#REF!</definedName>
    <definedName name="CountryName" localSheetId="4">'[86]Exchange Rate chart'!#REF!</definedName>
    <definedName name="CountryName">'[86]Exchange Rate chart'!#REF!</definedName>
    <definedName name="cp" localSheetId="5" hidden="1">'[87]C Summary'!#REF!</definedName>
    <definedName name="cp" localSheetId="4" hidden="1">'[87]C Summary'!#REF!</definedName>
    <definedName name="cp" hidden="1">'[87]C Summary'!#REF!</definedName>
    <definedName name="CPF" localSheetId="5">#REF!</definedName>
    <definedName name="CPF" localSheetId="4">#REF!</definedName>
    <definedName name="CPF">#REF!</definedName>
    <definedName name="CPI">[88]CPI!$A$4:$M$160</definedName>
    <definedName name="CPI_Core" localSheetId="5">#REF!</definedName>
    <definedName name="CPI_Core" localSheetId="4">#REF!</definedName>
    <definedName name="CPI_Core">#REF!</definedName>
    <definedName name="CPI_NAT_monthly" localSheetId="5">#REF!</definedName>
    <definedName name="CPI_NAT_monthly" localSheetId="4">#REF!</definedName>
    <definedName name="CPI_NAT_monthly">#REF!</definedName>
    <definedName name="CPICUM" localSheetId="5">#REF!</definedName>
    <definedName name="CPICUM" localSheetId="4">#REF!</definedName>
    <definedName name="CPICUM">#REF!</definedName>
    <definedName name="CRECWM">[89]SUPUESTOS!A$15</definedName>
    <definedName name="cred" localSheetId="5">#REF!</definedName>
    <definedName name="cred" localSheetId="4">#REF!</definedName>
    <definedName name="cred">#REF!</definedName>
    <definedName name="cred1" localSheetId="5">#REF!</definedName>
    <definedName name="cred1" localSheetId="4">#REF!</definedName>
    <definedName name="cred1">#REF!</definedName>
    <definedName name="CRED2" localSheetId="5">#REF!</definedName>
    <definedName name="CRED2" localSheetId="4">#REF!</definedName>
    <definedName name="CRED2">#REF!</definedName>
    <definedName name="cred2000">#REF!</definedName>
    <definedName name="cred2001">#REF!</definedName>
    <definedName name="cred2002">#REF!</definedName>
    <definedName name="cred2003">#REF!</definedName>
    <definedName name="cred98" localSheetId="5">[23]Programa!#REF!</definedName>
    <definedName name="cred98" localSheetId="4">[23]Programa!#REF!</definedName>
    <definedName name="cred98">[23]Programa!#REF!</definedName>
    <definedName name="cred98j" localSheetId="5">[23]Programa!#REF!</definedName>
    <definedName name="cred98j" localSheetId="4">[23]Programa!#REF!</definedName>
    <definedName name="cred98j">[23]Programa!#REF!</definedName>
    <definedName name="cred98s" localSheetId="5">#REF!</definedName>
    <definedName name="cred98s" localSheetId="4">#REF!</definedName>
    <definedName name="cred98s">#REF!</definedName>
    <definedName name="cred99" localSheetId="5">#REF!</definedName>
    <definedName name="cred99" localSheetId="4">#REF!</definedName>
    <definedName name="cred99">#REF!</definedName>
    <definedName name="CREDITO" localSheetId="5">#REF!</definedName>
    <definedName name="CREDITO" localSheetId="4">#REF!</definedName>
    <definedName name="CREDITO">#REF!</definedName>
    <definedName name="CREDITOBCH" localSheetId="4">#REF!</definedName>
    <definedName name="CREDITOBCH">#REF!</definedName>
    <definedName name="CREDITORSB" localSheetId="4">#REF!</definedName>
    <definedName name="CREDITORSB">#REF!</definedName>
    <definedName name="Crng" localSheetId="5">OFFSET(#REF!,0,0,COUNT(#REF!),1)</definedName>
    <definedName name="Crng" localSheetId="4">OFFSET(#REF!,0,0,COUNT(#REF!),1)</definedName>
    <definedName name="Crng">OFFSET(#REF!,0,0,COUNT(#REF!),1)</definedName>
    <definedName name="Crt" localSheetId="5">#REF!</definedName>
    <definedName name="Crt" localSheetId="4">#REF!</definedName>
    <definedName name="Crt">#REF!</definedName>
    <definedName name="CRUDE1">[83]MONTHLY!$B$437:$Z$444</definedName>
    <definedName name="CRUDE2">[83]MONTHLY!$B$451:$Z$458</definedName>
    <definedName name="CRUDE3">[83]MONTHLY!$B$465:$Z$472</definedName>
    <definedName name="CRUZ" localSheetId="5">#REF!</definedName>
    <definedName name="CRUZ" localSheetId="4">#REF!</definedName>
    <definedName name="CRUZ">#REF!</definedName>
    <definedName name="CRUZ1" localSheetId="5">#REF!</definedName>
    <definedName name="CRUZ1" localSheetId="4">#REF!</definedName>
    <definedName name="CRUZ1">#REF!</definedName>
    <definedName name="CS" localSheetId="5">#REF!</definedName>
    <definedName name="CS" localSheetId="4">#REF!</definedName>
    <definedName name="CS">#REF!</definedName>
    <definedName name="CS1A" localSheetId="4">#REF!</definedName>
    <definedName name="CS1A">#REF!</definedName>
    <definedName name="CTOOMA00">#REF!</definedName>
    <definedName name="CTOOMA97">#REF!</definedName>
    <definedName name="CTOOMA98">#REF!</definedName>
    <definedName name="CTOOMA99">#REF!</definedName>
    <definedName name="CTOOMV00">#REF!</definedName>
    <definedName name="CTOOMV97">#REF!</definedName>
    <definedName name="CTOOMV98">#REF!</definedName>
    <definedName name="CTOOMV99">#REF!</definedName>
    <definedName name="cuad1">#REF!</definedName>
    <definedName name="cuad10">#REF!</definedName>
    <definedName name="cuad11">#REF!</definedName>
    <definedName name="cuad12">#REF!</definedName>
    <definedName name="cuad13">#REF!</definedName>
    <definedName name="cuad14">#REF!</definedName>
    <definedName name="cuad15">#REF!</definedName>
    <definedName name="cuad16">#REF!</definedName>
    <definedName name="cuad17">#REF!</definedName>
    <definedName name="cuad18">#REF!</definedName>
    <definedName name="cuad19">#REF!</definedName>
    <definedName name="cuad2">#REF!</definedName>
    <definedName name="cuad20">#REF!</definedName>
    <definedName name="cuad21">#REF!</definedName>
    <definedName name="cuad22">#REF!</definedName>
    <definedName name="cuad23">#REF!</definedName>
    <definedName name="cuad24">#REF!</definedName>
    <definedName name="cuad25">#REF!</definedName>
    <definedName name="cuad3">#REF!</definedName>
    <definedName name="cuad4">#REF!</definedName>
    <definedName name="cuad5">#REF!</definedName>
    <definedName name="cuad6">#REF!</definedName>
    <definedName name="cuad7">#REF!</definedName>
    <definedName name="cuad8">#REF!</definedName>
    <definedName name="cuad9">#REF!</definedName>
    <definedName name="CUADR11">#REF!</definedName>
    <definedName name="CUADRO_10.3.1">'[90]fondo promedio'!$A$36:$L$74</definedName>
    <definedName name="CUADRO_N__4.1.3" localSheetId="5">#REF!</definedName>
    <definedName name="CUADRO_N__4.1.3" localSheetId="4">#REF!</definedName>
    <definedName name="CUADRO_N__4.1.3">#REF!</definedName>
    <definedName name="CUADRO_No_9_C" localSheetId="5">#REF!</definedName>
    <definedName name="CUADRO_No_9_C" localSheetId="4">#REF!</definedName>
    <definedName name="CUADRO_No_9_C">#REF!</definedName>
    <definedName name="CUADRO9" localSheetId="5">#REF!</definedName>
    <definedName name="CUADRO9" localSheetId="4">#REF!</definedName>
    <definedName name="CUADRO9">#REF!</definedName>
    <definedName name="CUADRO9A">#REF!</definedName>
    <definedName name="CUADRO9B">#REF!</definedName>
    <definedName name="CUADROI">#REF!</definedName>
    <definedName name="CUADROII">#REF!</definedName>
    <definedName name="CUADROIII">#REF!</definedName>
    <definedName name="CUADROIV">#REF!</definedName>
    <definedName name="CUADROV">#REF!</definedName>
    <definedName name="CUADROVI">#REF!</definedName>
    <definedName name="CUADROVII">#REF!</definedName>
    <definedName name="CUENTASMON">[61]BCP!#REF!</definedName>
    <definedName name="culo">'[91]graf 1'!$A$1:$IV$2</definedName>
    <definedName name="cuman">[62]Contribution!$C$378:$DC$392</definedName>
    <definedName name="Cuota">'[52]Dinámica Couta Mercado'!$A$11:$O$28</definedName>
    <definedName name="CurMonth" localSheetId="5">#REF!</definedName>
    <definedName name="CurMonth" localSheetId="4">#REF!</definedName>
    <definedName name="CurMonth">#REF!</definedName>
    <definedName name="Currency" localSheetId="5">#REF!</definedName>
    <definedName name="Currency" localSheetId="4">#REF!</definedName>
    <definedName name="Currency">#REF!</definedName>
    <definedName name="CURRENTYEAR" localSheetId="5">#REF!</definedName>
    <definedName name="CURRENTYEAR" localSheetId="4">#REF!</definedName>
    <definedName name="CURRENTYEAR">#REF!</definedName>
    <definedName name="CurrVintage">[92]Current!$D$66</definedName>
    <definedName name="cutoff">'[93]LIC cutoff'!$A$2:$B$15</definedName>
    <definedName name="CYEAR2021" localSheetId="4">[94]Coal!$B$583:$J$583</definedName>
    <definedName name="CYEAR2021">[94]Coal!$B$583:$J$583</definedName>
    <definedName name="CYEAR2022" localSheetId="4">[94]Coal!$K$583:$V$583</definedName>
    <definedName name="CYEAR2022">[94]Coal!$K$583:$V$583</definedName>
    <definedName name="CYEAR2023" localSheetId="4">[94]Coal!$W$583:$AH$583</definedName>
    <definedName name="CYEAR2023">[94]Coal!$W$583:$AH$583</definedName>
    <definedName name="CYEAR2024" localSheetId="4">[94]Coal!$AI$583:$AT$583</definedName>
    <definedName name="CYEAR2024">[94]Coal!$AI$583:$AT$583</definedName>
    <definedName name="CYEAR2025" localSheetId="4">[94]Coal!$AU$583:$AX$583</definedName>
    <definedName name="CYEAR2025">[94]Coal!$AU$583:$AX$583</definedName>
    <definedName name="d" localSheetId="5" hidden="1">'[95]Fax a enviar'!#REF!</definedName>
    <definedName name="d" localSheetId="4" hidden="1">'[95]Fax a enviar'!#REF!</definedName>
    <definedName name="d" hidden="1">'[95]Fax a enviar'!#REF!</definedName>
    <definedName name="D_ALTBCA_GDP" localSheetId="5">#REF!</definedName>
    <definedName name="D_ALTBCA_GDP" localSheetId="4">#REF!</definedName>
    <definedName name="D_ALTBCA_GDP">#REF!</definedName>
    <definedName name="D_ALTNGDP_R" localSheetId="5">#REF!</definedName>
    <definedName name="D_ALTNGDP_R" localSheetId="4">#REF!</definedName>
    <definedName name="D_ALTNGDP_R">#REF!</definedName>
    <definedName name="D_ALTNGDP_RG" localSheetId="5">#REF!</definedName>
    <definedName name="D_ALTNGDP_RG" localSheetId="4">#REF!</definedName>
    <definedName name="D_ALTNGDP_RG">#REF!</definedName>
    <definedName name="D_ALTPCPI">#REF!</definedName>
    <definedName name="D_ALTPCPIG">#REF!</definedName>
    <definedName name="D_B" localSheetId="4">#REF!</definedName>
    <definedName name="D_B">#REF!</definedName>
    <definedName name="D_BCA_GDP">#REF!</definedName>
    <definedName name="D_BFD">#REF!</definedName>
    <definedName name="D_BFL">#REF!</definedName>
    <definedName name="D_BFL_D">#REF!</definedName>
    <definedName name="D_BFL_S">#REF!</definedName>
    <definedName name="D_BFLG">#REF!</definedName>
    <definedName name="D_BFOP">#REF!</definedName>
    <definedName name="D_BFPP">#REF!</definedName>
    <definedName name="D_BFRA1">#REF!</definedName>
    <definedName name="D_BFX">#REF!</definedName>
    <definedName name="D_BFXG">#REF!</definedName>
    <definedName name="D_BFXP">#REF!</definedName>
    <definedName name="D_BRASS">#REF!</definedName>
    <definedName name="D_CalcNGS">#REF!</definedName>
    <definedName name="D_CalcNMG_R">#REF!</definedName>
    <definedName name="D_CalcNXG_R">#REF!</definedName>
    <definedName name="D_D">#REF!</definedName>
    <definedName name="D_D_B">#REF!</definedName>
    <definedName name="D_D_Bdiff">#REF!</definedName>
    <definedName name="D_D_Bdiff1">#REF!</definedName>
    <definedName name="D_D_G">#REF!</definedName>
    <definedName name="D_D_Gdiff">#REF!</definedName>
    <definedName name="D_D_Gdiff1">#REF!</definedName>
    <definedName name="D_D_S">#REF!</definedName>
    <definedName name="D_D_Sdiff">#REF!</definedName>
    <definedName name="D_D_Sdiff1">#REF!</definedName>
    <definedName name="D_DA">#REF!</definedName>
    <definedName name="D_DAdiff">#REF!</definedName>
    <definedName name="D_DAdiff1">#REF!</definedName>
    <definedName name="D_Ddiff">#REF!</definedName>
    <definedName name="D_Ddiff1">#REF!</definedName>
    <definedName name="D_DSdiff">#REF!</definedName>
    <definedName name="D_DSdiff1">#REF!</definedName>
    <definedName name="D_EDNA">#REF!</definedName>
    <definedName name="D_EDNA_B">[96]DA!#REF!</definedName>
    <definedName name="D_EDNA_D">[96]DA!#REF!</definedName>
    <definedName name="D_EDNA_T">[96]DA!#REF!</definedName>
    <definedName name="D_EDNE">[96]DA!#REF!</definedName>
    <definedName name="D_ENDA" localSheetId="5">#REF!</definedName>
    <definedName name="D_ENDA" localSheetId="4">#REF!</definedName>
    <definedName name="D_ENDA">#REF!</definedName>
    <definedName name="D_G" localSheetId="5">#REF!</definedName>
    <definedName name="D_G" localSheetId="4">#REF!</definedName>
    <definedName name="D_G">#REF!</definedName>
    <definedName name="D_GCB" localSheetId="5">#REF!</definedName>
    <definedName name="D_GCB" localSheetId="4">#REF!</definedName>
    <definedName name="D_GCB">#REF!</definedName>
    <definedName name="D_GGB">#REF!</definedName>
    <definedName name="D_Ind" localSheetId="4">#REF!</definedName>
    <definedName name="D_Ind">#REF!</definedName>
    <definedName name="D_L" localSheetId="4">#REF!</definedName>
    <definedName name="D_L">#REF!</definedName>
    <definedName name="D_MCV">#REF!</definedName>
    <definedName name="D_MCV_B">#REF!</definedName>
    <definedName name="D_MCV_D">#REF!</definedName>
    <definedName name="D_MCV_N">#REF!</definedName>
    <definedName name="D_MCV_T">#REF!</definedName>
    <definedName name="D_NGDP">#REF!</definedName>
    <definedName name="D_NGDP_D">#REF!</definedName>
    <definedName name="D_NGDP_DAQ">#REF!</definedName>
    <definedName name="D_NGDP_DQ">#REF!</definedName>
    <definedName name="D_NGDP_RG">#REF!</definedName>
    <definedName name="D_NGDP_RGAQ">#REF!</definedName>
    <definedName name="D_NGDP_RGQ">#REF!</definedName>
    <definedName name="D_NGDPD">#REF!</definedName>
    <definedName name="D_NGDPDPC">#REF!</definedName>
    <definedName name="D_NGS">#REF!</definedName>
    <definedName name="D_NMG_R">#REF!</definedName>
    <definedName name="D_NSDGDP">#REF!</definedName>
    <definedName name="D_NSDGDP_R">#REF!</definedName>
    <definedName name="D_NTDD_RG">#REF!</definedName>
    <definedName name="D_NTDD_RGAQ">#REF!</definedName>
    <definedName name="D_NTDD_RGQ">#REF!</definedName>
    <definedName name="D_NXG_R">#REF!</definedName>
    <definedName name="D_O" localSheetId="4">#REF!</definedName>
    <definedName name="D_O">#REF!</definedName>
    <definedName name="D_OTB">#REF!</definedName>
    <definedName name="D_P">#REF!</definedName>
    <definedName name="D_PCPI">#REF!</definedName>
    <definedName name="D_PCPIAQ">#REF!</definedName>
    <definedName name="D_PCPIG">#REF!</definedName>
    <definedName name="D_PCPIGAQ">#REF!</definedName>
    <definedName name="D_PCPIGQ">#REF!</definedName>
    <definedName name="D_PCPIQ">#REF!</definedName>
    <definedName name="D_PPPPC">#REF!</definedName>
    <definedName name="D_PPPWGT">#REF!</definedName>
    <definedName name="D_S" localSheetId="4">#REF!</definedName>
    <definedName name="D_S">#REF!</definedName>
    <definedName name="D_SRM" localSheetId="4">#REF!</definedName>
    <definedName name="D_SRM">#REF!</definedName>
    <definedName name="D_SY" localSheetId="4">#REF!</definedName>
    <definedName name="D_SY">#REF!</definedName>
    <definedName name="D_WPCP33_D">#REF!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 localSheetId="4">#REF!</definedName>
    <definedName name="da">#REF!</definedName>
    <definedName name="DABA">#REF!</definedName>
    <definedName name="DABI">#REF!</definedName>
    <definedName name="DABproj">#N/A</definedName>
    <definedName name="DAGproj">#N/A</definedName>
    <definedName name="Daily_Depreciation">'[70]Inter-Bank'!$E$5</definedName>
    <definedName name="DAMU" localSheetId="5">#REF!</definedName>
    <definedName name="DAMU" localSheetId="4">#REF!</definedName>
    <definedName name="DAMU">#REF!</definedName>
    <definedName name="DAperc" localSheetId="5">#REF!</definedName>
    <definedName name="DAperc" localSheetId="4">#REF!</definedName>
    <definedName name="DAperc">#REF!</definedName>
    <definedName name="DAproj">#N/A</definedName>
    <definedName name="DASD">#N/A</definedName>
    <definedName name="DASDB">#N/A</definedName>
    <definedName name="DASDG">#N/A</definedName>
    <definedName name="data" localSheetId="5">#REF!</definedName>
    <definedName name="data" localSheetId="4">#REF!</definedName>
    <definedName name="data">#REF!</definedName>
    <definedName name="data1" localSheetId="5">#REF!</definedName>
    <definedName name="data1" localSheetId="4">#REF!</definedName>
    <definedName name="data1">#REF!</definedName>
    <definedName name="Data2" localSheetId="5">#REF!</definedName>
    <definedName name="Data2" localSheetId="4">#REF!</definedName>
    <definedName name="Data2">#REF!</definedName>
    <definedName name="Database_MI">#REF!</definedName>
    <definedName name="dataSeguimiento" localSheetId="4">#REF!</definedName>
    <definedName name="dataSeguimiento">#REF!</definedName>
    <definedName name="Dataset" localSheetId="4">#REF!</definedName>
    <definedName name="Dataset">#REF!</definedName>
    <definedName name="datatbl">#REF!</definedName>
    <definedName name="date">[97]Tablas!$IV$1:$IV$2</definedName>
    <definedName name="dates">'[48]shared data'!$S$8:$S$155</definedName>
    <definedName name="DATES_A">'[48]shared data'!$D$2:$AC$2</definedName>
    <definedName name="dates_w" localSheetId="5">#REF!</definedName>
    <definedName name="dates_w" localSheetId="4">#REF!</definedName>
    <definedName name="dates_w">#REF!</definedName>
    <definedName name="Dates1" localSheetId="5">#REF!</definedName>
    <definedName name="Dates1" localSheetId="4">#REF!</definedName>
    <definedName name="Dates1">#REF!</definedName>
    <definedName name="datesaa" localSheetId="5">#REF!</definedName>
    <definedName name="datesaa" localSheetId="4">#REF!</definedName>
    <definedName name="datesaa">#REF!</definedName>
    <definedName name="datess">#REF!</definedName>
    <definedName name="DB" localSheetId="4">#REF!</definedName>
    <definedName name="DB">#REF!</definedName>
    <definedName name="DBA">#REF!</definedName>
    <definedName name="DBI">#REF!</definedName>
    <definedName name="dbo" localSheetId="4">#REF!</definedName>
    <definedName name="dbo">#REF!</definedName>
    <definedName name="DBproj">#N/A</definedName>
    <definedName name="dcc" localSheetId="5">#REF!</definedName>
    <definedName name="dcc" localSheetId="4">#REF!</definedName>
    <definedName name="dcc">#REF!</definedName>
    <definedName name="dcc98j">[23]Programa!#REF!</definedName>
    <definedName name="dcc98s" localSheetId="5">#REF!</definedName>
    <definedName name="dcc98s" localSheetId="4">#REF!</definedName>
    <definedName name="dcc98s">#REF!</definedName>
    <definedName name="dd" localSheetId="5" hidden="1">{"Riqfin97",#N/A,FALSE,"Tran";"Riqfinpro",#N/A,FALSE,"Tran"}</definedName>
    <definedName name="dd" localSheetId="4" hidden="1">{"Riqfin97",#N/A,FALSE,"Tran";"Riqfinpro",#N/A,FALSE,"Tran"}</definedName>
    <definedName name="dd" hidden="1">{"Riqfin97",#N/A,FALSE,"Tran";"Riqfinpro",#N/A,FALSE,"Tran"}</definedName>
    <definedName name="DD__Charts_area" localSheetId="5">#REF!</definedName>
    <definedName name="DD__Charts_area" localSheetId="4">#REF!</definedName>
    <definedName name="DD__Charts_area">#REF!</definedName>
    <definedName name="DD__GDI" localSheetId="5">#REF!</definedName>
    <definedName name="DD__GDI" localSheetId="4">#REF!</definedName>
    <definedName name="DD__GDI">#REF!</definedName>
    <definedName name="DD__GDP_real_by_sector_of_origin" localSheetId="5">#REF!</definedName>
    <definedName name="DD__GDP_real_by_sector_of_origin" localSheetId="4">#REF!</definedName>
    <definedName name="DD__GDP_real_by_sector_of_origin">#REF!</definedName>
    <definedName name="DD__Labor_Productivity">#REF!</definedName>
    <definedName name="DD__National_Accounts_at_1958_prices_">#REF!</definedName>
    <definedName name="DD__National_Accounts_at_Current_Prices">#REF!</definedName>
    <definedName name="DD__National_Accounts_Deflators">#REF!</definedName>
    <definedName name="DD__Prices_CPI_all_items">#REF!</definedName>
    <definedName name="DD__Prices_CPI_by_components">#REF!</definedName>
    <definedName name="DD__Prices_Wage_Indicators">#REF!</definedName>
    <definedName name="DD__Selected_Agricultural_Sector_Statistics">#REF!</definedName>
    <definedName name="DD__Selected_Agricultural_Sector_Statistics__concluded">#REF!</definedName>
    <definedName name="DD_Index_of_employment">#REF!</definedName>
    <definedName name="DD_Indicators_of_emp_wages_ulc">#REF!</definedName>
    <definedName name="DD_Labor_Productivity">#REF!</definedName>
    <definedName name="DDD" localSheetId="4">#REF!</definedName>
    <definedName name="DDD">#REF!</definedName>
    <definedName name="dddd" localSheetId="5" hidden="1">{"Minpmon",#N/A,FALSE,"Monthinput"}</definedName>
    <definedName name="dddd" localSheetId="4" hidden="1">{"Minpmon",#N/A,FALSE,"Monthinput"}</definedName>
    <definedName name="dddd" hidden="1">{"Minpmon",#N/A,FALSE,"Monthinput"}</definedName>
    <definedName name="dddddd" localSheetId="5" hidden="1">{"Tab1",#N/A,FALSE,"P";"Tab2",#N/A,FALSE,"P"}</definedName>
    <definedName name="dddddd" localSheetId="4" hidden="1">{"Tab1",#N/A,FALSE,"P";"Tab2",#N/A,FALSE,"P"}</definedName>
    <definedName name="dddddd" hidden="1">{"Tab1",#N/A,FALSE,"P";"Tab2",#N/A,FALSE,"P"}</definedName>
    <definedName name="ddgdg" localSheetId="5" hidden="1">#REF!</definedName>
    <definedName name="ddgdg" localSheetId="4" hidden="1">#REF!</definedName>
    <definedName name="ddgdg" hidden="1">#REF!</definedName>
    <definedName name="DDR" localSheetId="5">#REF!</definedName>
    <definedName name="DDR" localSheetId="4">#REF!</definedName>
    <definedName name="DDR">#REF!</definedName>
    <definedName name="DDRBA" localSheetId="5">#REF!</definedName>
    <definedName name="DDRBA" localSheetId="4">#REF!</definedName>
    <definedName name="DDRBA">#REF!</definedName>
    <definedName name="Deal_Date">'[70]Inter-Bank'!$B$5</definedName>
    <definedName name="DEBRIEF" localSheetId="5">#REF!</definedName>
    <definedName name="DEBRIEF" localSheetId="4">#REF!</definedName>
    <definedName name="DEBRIEF">#REF!</definedName>
    <definedName name="DEBT" localSheetId="5">#REF!</definedName>
    <definedName name="DEBT" localSheetId="4">#REF!</definedName>
    <definedName name="DEBT">#REF!</definedName>
    <definedName name="DEBT_NEW" localSheetId="5">[60]Debt!#REF!</definedName>
    <definedName name="DEBT_NEW" localSheetId="4">[60]Debt!#REF!</definedName>
    <definedName name="DEBT_NEW">[60]Debt!#REF!</definedName>
    <definedName name="DEBT_OLD" localSheetId="5">[60]Debt!#REF!</definedName>
    <definedName name="DEBT_OLD" localSheetId="4">[60]Debt!#REF!</definedName>
    <definedName name="DEBT_OLD">[60]Debt!#REF!</definedName>
    <definedName name="DEBT_TOT" localSheetId="5">[60]Debt!#REF!</definedName>
    <definedName name="DEBT_TOT" localSheetId="4">[60]Debt!#REF!</definedName>
    <definedName name="DEBT_TOT">[60]Debt!#REF!</definedName>
    <definedName name="DEBT1" localSheetId="5">#REF!</definedName>
    <definedName name="DEBT1" localSheetId="4">#REF!</definedName>
    <definedName name="DEBT1">#REF!</definedName>
    <definedName name="DEBT10" localSheetId="5">#REF!</definedName>
    <definedName name="DEBT10" localSheetId="4">#REF!</definedName>
    <definedName name="DEBT10">#REF!</definedName>
    <definedName name="DEBT11" localSheetId="5">#REF!</definedName>
    <definedName name="DEBT11" localSheetId="4">#REF!</definedName>
    <definedName name="DEBT11">#REF!</definedName>
    <definedName name="DEBT12">#REF!</definedName>
    <definedName name="DEBT13">#REF!</definedName>
    <definedName name="DEBT14">#REF!</definedName>
    <definedName name="DEBT15">#REF!</definedName>
    <definedName name="DEBT16">#REF!</definedName>
    <definedName name="DEBT2">#REF!</definedName>
    <definedName name="DEBT3">#REF!</definedName>
    <definedName name="DEBT4">#REF!</definedName>
    <definedName name="DEBT5">#REF!</definedName>
    <definedName name="DEBT6">#REF!</definedName>
    <definedName name="DEBT7">#REF!</definedName>
    <definedName name="DEBT8">#REF!</definedName>
    <definedName name="DEBT9">#REF!</definedName>
    <definedName name="defesti">#REF!</definedName>
    <definedName name="deficit">#REF!</definedName>
    <definedName name="DEFICIT98">#REF!</definedName>
    <definedName name="DEFICIT99">#REF!</definedName>
    <definedName name="DEFL" localSheetId="4">#REF!</definedName>
    <definedName name="DEFL">#REF!</definedName>
    <definedName name="DEG" localSheetId="4">#REF!</definedName>
    <definedName name="DEG">#REF!</definedName>
    <definedName name="DEM">[54]CIRRs!$C$84</definedName>
    <definedName name="DEMEURO" localSheetId="5">#REF!</definedName>
    <definedName name="DEMEURO" localSheetId="4">#REF!</definedName>
    <definedName name="DEMEURO">#REF!</definedName>
    <definedName name="Denmark_wt">'[69]OECD wgt'!$B$17</definedName>
    <definedName name="Department" localSheetId="5">'[86]Exchange Rate chart'!#REF!</definedName>
    <definedName name="Department" localSheetId="4">'[86]Exchange Rate chart'!#REF!</definedName>
    <definedName name="Department">'[86]Exchange Rate chart'!#REF!</definedName>
    <definedName name="DependenciaBrecha">[98]ROE!$B$136</definedName>
    <definedName name="DependenciaBrecha2">[99]ROE!$B$136</definedName>
    <definedName name="DependenciaSpread">[98]ROE!$B$134</definedName>
    <definedName name="DependenciaSpread2">[99]ROE!$B$134</definedName>
    <definedName name="der" localSheetId="5" hidden="1">{"Tab1",#N/A,FALSE,"P";"Tab2",#N/A,FALSE,"P"}</definedName>
    <definedName name="der" localSheetId="4" hidden="1">{"Tab1",#N/A,FALSE,"P";"Tab2",#N/A,FALSE,"P"}</definedName>
    <definedName name="der" hidden="1">{"Tab1",#N/A,FALSE,"P";"Tab2",#N/A,FALSE,"P"}</definedName>
    <definedName name="DES" localSheetId="5">#REF!</definedName>
    <definedName name="DES" localSheetId="4">#REF!</definedName>
    <definedName name="DES">#REF!</definedName>
    <definedName name="DESC96" localSheetId="5">#REF!</definedName>
    <definedName name="DESC96" localSheetId="4">#REF!</definedName>
    <definedName name="DESC96">#REF!</definedName>
    <definedName name="DESPUESCORTE" localSheetId="5">#REF!</definedName>
    <definedName name="DESPUESCORTE" localSheetId="4">#REF!</definedName>
    <definedName name="DESPUESCORTE">#REF!</definedName>
    <definedName name="dexbccr">#REF!</definedName>
    <definedName name="df">[5]!df</definedName>
    <definedName name="dfdf" localSheetId="5" hidden="1">'[95]Fax a enviar'!#REF!</definedName>
    <definedName name="dfdf" localSheetId="4" hidden="1">'[95]Fax a enviar'!#REF!</definedName>
    <definedName name="dfdf" hidden="1">'[95]Fax a enviar'!#REF!</definedName>
    <definedName name="dfdfsd" localSheetId="5" hidden="1">'[100]Fax a enviar'!#REF!</definedName>
    <definedName name="dfdfsd" localSheetId="4" hidden="1">'[100]Fax a enviar'!#REF!</definedName>
    <definedName name="dfdfsd" hidden="1">'[100]Fax a enviar'!#REF!</definedName>
    <definedName name="dfdgfdfd" localSheetId="5" hidden="1">'[101]Fax a enviar'!#REF!</definedName>
    <definedName name="dfdgfdfd" localSheetId="4" hidden="1">'[101]Fax a enviar'!#REF!</definedName>
    <definedName name="dfdgfdfd" hidden="1">'[101]Fax a enviar'!#REF!</definedName>
    <definedName name="dfdgfdsfsd" localSheetId="5" hidden="1">#REF!</definedName>
    <definedName name="dfdgfdsfsd" localSheetId="4" hidden="1">#REF!</definedName>
    <definedName name="dfdgfdsfsd" hidden="1">#REF!</definedName>
    <definedName name="dfgd" localSheetId="5">#REF!</definedName>
    <definedName name="dfgd" localSheetId="4">#REF!</definedName>
    <definedName name="dfgd">#REF!</definedName>
    <definedName name="DG" localSheetId="5">#REF!</definedName>
    <definedName name="DG" localSheetId="4">#REF!</definedName>
    <definedName name="DG">#REF!</definedName>
    <definedName name="DG_S" localSheetId="4">#REF!</definedName>
    <definedName name="DG_S">#REF!</definedName>
    <definedName name="dgdgd" localSheetId="4" hidden="1">#REF!</definedName>
    <definedName name="dgdgd" hidden="1">#REF!</definedName>
    <definedName name="DGImonth">#REF!</definedName>
    <definedName name="DGproj">#N/A</definedName>
    <definedName name="DIARIO" localSheetId="5">#REF!</definedName>
    <definedName name="DIARIO" localSheetId="4">#REF!</definedName>
    <definedName name="DIARIO">#REF!</definedName>
    <definedName name="DIC._88" localSheetId="5">#REF!</definedName>
    <definedName name="DIC._88" localSheetId="4">#REF!</definedName>
    <definedName name="DIC._88">#REF!</definedName>
    <definedName name="DIC._89" localSheetId="5">#REF!</definedName>
    <definedName name="DIC._89" localSheetId="4">#REF!</definedName>
    <definedName name="DIC._89">#REF!</definedName>
    <definedName name="DIFCTO00">#REF!</definedName>
    <definedName name="DIFCTO97">#REF!</definedName>
    <definedName name="DIFCTO98">#REF!</definedName>
    <definedName name="DIFCTO99">#REF!</definedName>
    <definedName name="Diferencia">[102]A.11!#REF!</definedName>
    <definedName name="DISB">[60]Debt!#REF!</definedName>
    <definedName name="Discount_IDA">[103]NPV!$B$28</definedName>
    <definedName name="Discount_IDA1" localSheetId="5">#REF!</definedName>
    <definedName name="Discount_IDA1" localSheetId="4">#REF!</definedName>
    <definedName name="Discount_IDA1">#REF!</definedName>
    <definedName name="Discount_NC" localSheetId="5">[103]NPV!#REF!</definedName>
    <definedName name="Discount_NC" localSheetId="4">[103]NPV!#REF!</definedName>
    <definedName name="Discount_NC">[103]NPV!#REF!</definedName>
    <definedName name="DiscountRate" localSheetId="5">#REF!</definedName>
    <definedName name="DiscountRate" localSheetId="4">#REF!</definedName>
    <definedName name="DiscountRate">#REF!</definedName>
    <definedName name="divi">[104]Base!$H$2816</definedName>
    <definedName name="DIVISOOR">[105]Sheet2!$A$46</definedName>
    <definedName name="DIVISOR" localSheetId="5">#REF!</definedName>
    <definedName name="DIVISOR" localSheetId="4">#REF!</definedName>
    <definedName name="DIVISOR">#REF!</definedName>
    <definedName name="DIVISOR1" localSheetId="5">#REF!</definedName>
    <definedName name="DIVISOR1" localSheetId="4">#REF!</definedName>
    <definedName name="DIVISOR1">#REF!</definedName>
    <definedName name="DKK" localSheetId="5">#REF!</definedName>
    <definedName name="DKK" localSheetId="4">#REF!</definedName>
    <definedName name="DKK">#REF!</definedName>
    <definedName name="DKR" localSheetId="4">#REF!</definedName>
    <definedName name="DKR">#REF!</definedName>
    <definedName name="DM" localSheetId="4">#REF!</definedName>
    <definedName name="DM">#REF!</definedName>
    <definedName name="DM1A" localSheetId="4">#REF!</definedName>
    <definedName name="DM1A">#REF!</definedName>
    <definedName name="DMBYS">[89]RESULTADOS!$A$86:$IV$86</definedName>
    <definedName name="DMU" localSheetId="5">#REF!</definedName>
    <definedName name="DMU" localSheetId="4">#REF!</definedName>
    <definedName name="DMU">#REF!</definedName>
    <definedName name="DNP">[89]SUPUESTOS!A$18</definedName>
    <definedName name="DO" localSheetId="5">#REF!</definedName>
    <definedName name="DO" localSheetId="4">#REF!</definedName>
    <definedName name="DO">#REF!</definedName>
    <definedName name="DOMI">#N/A</definedName>
    <definedName name="DOMINIO2">#N/A</definedName>
    <definedName name="DPOB">[89]SUPUESTOS!A$7</definedName>
    <definedName name="Dproj">#N/A</definedName>
    <definedName name="DR" localSheetId="5">#REF!</definedName>
    <definedName name="DR" localSheetId="4">#REF!</definedName>
    <definedName name="DR">#REF!</definedName>
    <definedName name="DR1A" localSheetId="5">#REF!</definedName>
    <definedName name="DR1A" localSheetId="4">#REF!</definedName>
    <definedName name="DR1A">#REF!</definedName>
    <definedName name="drd" localSheetId="5" hidden="1">{FALSE,FALSE,-1.25,-15.5,484.5,276.75,FALSE,FALSE,TRUE,TRUE,0,12,#N/A,46,#N/A,2.93460490463215,15.35,1,FALSE,FALSE,3,TRUE,1,FALSE,100,"Swvu.PLA1.","ACwvu.PLA1.",#N/A,FALSE,FALSE,0,0,0,0,2,"","",TRUE,TRUE,FALSE,FALSE,1,60,#N/A,#N/A,FALSE,FALSE,FALSE,FALSE,FALSE,FALSE,FALSE,9,65532,65532,FALSE,FALSE,TRUE,TRUE,TRUE}</definedName>
    <definedName name="drd" localSheetId="4" hidden="1">{FALSE,FALSE,-1.25,-15.5,484.5,276.75,FALSE,FALSE,TRUE,TRUE,0,12,#N/A,46,#N/A,2.93460490463215,15.35,1,FALSE,FALSE,3,TRUE,1,FALSE,100,"Swvu.PLA1.","ACwvu.PLA1.",#N/A,FALSE,FALSE,0,0,0,0,2,"","",TRUE,TRUE,FALSE,FALSE,1,60,#N/A,#N/A,FALSE,FALSE,FALSE,FALSE,FALSE,FALSE,FALSE,9,65532,65532,FALSE,FALSE,TRUE,TRUE,TRUE}</definedName>
    <definedName name="drd" hidden="1">{FALSE,FALSE,-1.25,-15.5,484.5,276.75,FALSE,FALSE,TRUE,TRUE,0,12,#N/A,46,#N/A,2.93460490463215,15.35,1,FALSE,FALSE,3,TRUE,1,FALSE,100,"Swvu.PLA1.","ACwvu.PLA1.",#N/A,FALSE,FALSE,0,0,0,0,2,"","",TRUE,TRUE,FALSE,FALSE,1,60,#N/A,#N/A,FALSE,FALSE,FALSE,FALSE,FALSE,FALSE,FALSE,9,65532,65532,FALSE,FALSE,TRUE,TRUE,TRUE}</definedName>
    <definedName name="DRFP">'[89]SMONET-FINANC'!$A$99:$IV$99</definedName>
    <definedName name="ds" localSheetId="5" hidden="1">'[95]Fax a enviar'!#REF!</definedName>
    <definedName name="ds" localSheetId="4" hidden="1">'[95]Fax a enviar'!#REF!</definedName>
    <definedName name="ds" hidden="1">'[95]Fax a enviar'!#REF!</definedName>
    <definedName name="DSA_Assumptions" localSheetId="5">#REF!</definedName>
    <definedName name="DSA_Assumptions" localSheetId="4">#REF!</definedName>
    <definedName name="DSA_Assumptions">#REF!</definedName>
    <definedName name="dsaout" localSheetId="5">#REF!</definedName>
    <definedName name="dsaout" localSheetId="4">#REF!</definedName>
    <definedName name="dsaout">#REF!</definedName>
    <definedName name="DSD">#N/A</definedName>
    <definedName name="DSD_S">#N/A</definedName>
    <definedName name="DSDB">#N/A</definedName>
    <definedName name="DSDG">#N/A</definedName>
    <definedName name="dsds" localSheetId="5" hidden="1">'[95]Fax a enviar'!#REF!</definedName>
    <definedName name="dsds" localSheetId="4" hidden="1">'[95]Fax a enviar'!#REF!</definedName>
    <definedName name="dsds" hidden="1">'[95]Fax a enviar'!#REF!</definedName>
    <definedName name="DSI" localSheetId="5">#REF!</definedName>
    <definedName name="DSI" localSheetId="4">#REF!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5">#REF!</definedName>
    <definedName name="DSP" localSheetId="4">#REF!</definedName>
    <definedName name="DSP">#REF!</definedName>
    <definedName name="DSPBproj">#N/A</definedName>
    <definedName name="DSPG" localSheetId="5">#REF!</definedName>
    <definedName name="DSPG" localSheetId="4">#REF!</definedName>
    <definedName name="DSPG">#REF!</definedName>
    <definedName name="DSPGproj">#N/A</definedName>
    <definedName name="DSPproj">#N/A</definedName>
    <definedName name="DSPSD">#N/A</definedName>
    <definedName name="DSPSDB">#N/A</definedName>
    <definedName name="DSPSDG">#N/A</definedName>
    <definedName name="DTS" localSheetId="5">#REF!</definedName>
    <definedName name="DTS" localSheetId="4">#REF!</definedName>
    <definedName name="DTS">#REF!</definedName>
    <definedName name="dummy" localSheetId="5">#REF!</definedName>
    <definedName name="dummy" localSheetId="4">#REF!</definedName>
    <definedName name="dummy">#REF!</definedName>
    <definedName name="DXBYS">[89]RESULTADOS!$A$82:$IV$82</definedName>
    <definedName name="DY" localSheetId="5">#REF!</definedName>
    <definedName name="DY" localSheetId="4">#REF!</definedName>
    <definedName name="DY">#REF!</definedName>
    <definedName name="DY1A" localSheetId="5">#REF!</definedName>
    <definedName name="DY1A" localSheetId="4">#REF!</definedName>
    <definedName name="DY1A">#REF!</definedName>
    <definedName name="E" localSheetId="5">#REF!</definedName>
    <definedName name="E" localSheetId="4">#REF!</definedName>
    <definedName name="E">#REF!</definedName>
    <definedName name="EBRD" localSheetId="4">#REF!</definedName>
    <definedName name="EBRD">#REF!</definedName>
    <definedName name="Ecowas">[73]terms!#REF!</definedName>
    <definedName name="ECU" localSheetId="5">#REF!</definedName>
    <definedName name="ECU" localSheetId="4">#REF!</definedName>
    <definedName name="ECU">#REF!</definedName>
    <definedName name="EDNA">#N/A</definedName>
    <definedName name="EDNA_B" localSheetId="4">[96]Q6!#REF!</definedName>
    <definedName name="EDNA_B">[96]Q6!#REF!</definedName>
    <definedName name="EDNA_D" localSheetId="4">[96]Q7!#REF!</definedName>
    <definedName name="EDNA_D">[96]Q7!#REF!</definedName>
    <definedName name="EDNA_T">[96]Q5!#REF!</definedName>
    <definedName name="EDNE">[96]Q7!#REF!</definedName>
    <definedName name="edr" localSheetId="5" hidden="1">{"Riqfin97",#N/A,FALSE,"Tran";"Riqfinpro",#N/A,FALSE,"Tran"}</definedName>
    <definedName name="edr" localSheetId="4" hidden="1">{"Riqfin97",#N/A,FALSE,"Tran";"Riqfinpro",#N/A,FALSE,"Tran"}</definedName>
    <definedName name="edr" hidden="1">{"Riqfin97",#N/A,FALSE,"Tran";"Riqfinpro",#N/A,FALSE,"Tran"}</definedName>
    <definedName name="ee" localSheetId="5" hidden="1">{"Tab1",#N/A,FALSE,"P";"Tab2",#N/A,FALSE,"P"}</definedName>
    <definedName name="ee" localSheetId="4" hidden="1">{"Tab1",#N/A,FALSE,"P";"Tab2",#N/A,FALSE,"P"}</definedName>
    <definedName name="ee" hidden="1">{"Tab1",#N/A,FALSE,"P";"Tab2",#N/A,FALSE,"P"}</definedName>
    <definedName name="EE_Table_02.___Selected_National_Accounts_Aggregates" localSheetId="5">#REF!</definedName>
    <definedName name="EE_Table_02.___Selected_National_Accounts_Aggregates" localSheetId="4">#REF!</definedName>
    <definedName name="EE_Table_02.___Selected_National_Accounts_Aggregates">#REF!</definedName>
    <definedName name="EE_Table_03.___Expenditure_and_Savings" localSheetId="5">#REF!</definedName>
    <definedName name="EE_Table_03.___Expenditure_and_Savings" localSheetId="4">#REF!</definedName>
    <definedName name="EE_Table_03.___Expenditure_and_Savings">#REF!</definedName>
    <definedName name="EE_Table_04.___Consumer_Price_Indices____1" localSheetId="5">#REF!</definedName>
    <definedName name="EE_Table_04.___Consumer_Price_Indices____1" localSheetId="4">#REF!</definedName>
    <definedName name="EE_Table_04.___Consumer_Price_Indices____1">#REF!</definedName>
    <definedName name="EE_Table_16.__National_Accounts_at_Current_Prices">#REF!</definedName>
    <definedName name="EE_Table_17___Real_Gross_Domestic_Expenditure">#REF!</definedName>
    <definedName name="EE_Table_18.__Real_Gross_Domestic_Product_by_Sector">#REF!</definedName>
    <definedName name="EE_Table_19.__Gross_Domestic_Investment">#REF!</definedName>
    <definedName name="EE_Table_20.__Selected_Agricultural_Sector_Statistics">#REF!</definedName>
    <definedName name="EE_Table_20.5__Ag_Sector_Statistics__concluded">#REF!</definedName>
    <definedName name="EE_Table_21.__Manufacturing_Production">#REF!</definedName>
    <definedName name="EE_Table_22.__Production_Exports_and_Imports_of_Petroleum">#REF!</definedName>
    <definedName name="EE_Table_23.__Retail_Prices_for_Petroleum_Products">#REF!</definedName>
    <definedName name="EE_Table_24.__Consumption_of_Petroleum_and_Derivatives">#REF!</definedName>
    <definedName name="EE_Table_25.__Production_and_Distribution_Electricity">#REF!</definedName>
    <definedName name="EE_Table_26.__Average_Price_of_Electricity">#REF!</definedName>
    <definedName name="EE_Table_27.__Guatemala___Consumer_Price_Indices__1">#REF!</definedName>
    <definedName name="EE_Table_28._Guatemala___Selected_Wage_Indicators_1">#REF!</definedName>
    <definedName name="EE_Table_29.__Minimum_Monthly_Wages_by_Economic_Activity">#REF!</definedName>
    <definedName name="EE_Table_30._Guatemala___Selected_Employment_and_Labor_Productivity_Indicators">#REF!</definedName>
    <definedName name="EE_Table_31._Wage_and_Employment_Indicators_1">#REF!</definedName>
    <definedName name="EE_Table_32_ULC_PROD_indicators">#REF!</definedName>
    <definedName name="EE_Table_33_Indicators_of_Competitiveness">#REF!</definedName>
    <definedName name="eee" localSheetId="5" hidden="1">{"Tab1",#N/A,FALSE,"P";"Tab2",#N/A,FALSE,"P"}</definedName>
    <definedName name="eee" localSheetId="4" hidden="1">{"Tab1",#N/A,FALSE,"P";"Tab2",#N/A,FALSE,"P"}</definedName>
    <definedName name="eee" hidden="1">{"Tab1",#N/A,FALSE,"P";"Tab2",#N/A,FALSE,"P"}</definedName>
    <definedName name="eeee" localSheetId="5" hidden="1">{"Riqfin97",#N/A,FALSE,"Tran";"Riqfinpro",#N/A,FALSE,"Tran"}</definedName>
    <definedName name="eeee" localSheetId="4" hidden="1">{"Riqfin97",#N/A,FALSE,"Tran";"Riqfinpro",#N/A,FALSE,"Tran"}</definedName>
    <definedName name="eeee" hidden="1">{"Riqfin97",#N/A,FALSE,"Tran";"Riqfinpro",#N/A,FALSE,"Tran"}</definedName>
    <definedName name="eeeee" localSheetId="5" hidden="1">{"Riqfin97",#N/A,FALSE,"Tran";"Riqfinpro",#N/A,FALSE,"Tran"}</definedName>
    <definedName name="eeeee" localSheetId="4" hidden="1">{"Riqfin97",#N/A,FALSE,"Tran";"Riqfinpro",#N/A,FALSE,"Tran"}</definedName>
    <definedName name="eeeee" hidden="1">{"Riqfin97",#N/A,FALSE,"Tran";"Riqfinpro",#N/A,FALSE,"Tran"}</definedName>
    <definedName name="eeeeeee" localSheetId="5" hidden="1">{"Riqfin97",#N/A,FALSE,"Tran";"Riqfinpro",#N/A,FALSE,"Tran"}</definedName>
    <definedName name="eeeeeee" localSheetId="4" hidden="1">{"Riqfin97",#N/A,FALSE,"Tran";"Riqfinpro",#N/A,FALSE,"Tran"}</definedName>
    <definedName name="eeeeeee" hidden="1">{"Riqfin97",#N/A,FALSE,"Tran";"Riqfinpro",#N/A,FALSE,"Tran"}</definedName>
    <definedName name="eeeeeeeeee" localSheetId="5" hidden="1">#REF!</definedName>
    <definedName name="eeeeeeeeee" localSheetId="4" hidden="1">#REF!</definedName>
    <definedName name="eeeeeeeeee" hidden="1">#REF!</definedName>
    <definedName name="efdfrd" localSheetId="5" hidden="1">{"Tab1",#N/A,FALSE,"P";"Tab2",#N/A,FALSE,"P"}</definedName>
    <definedName name="efdfrd" localSheetId="4" hidden="1">{"Tab1",#N/A,FALSE,"P";"Tab2",#N/A,FALSE,"P"}</definedName>
    <definedName name="efdfrd" hidden="1">{"Tab1",#N/A,FALSE,"P";"Tab2",#N/A,FALSE,"P"}</definedName>
    <definedName name="efdgd" localSheetId="4" hidden="1">'[106]Fax a enviar'!#REF!</definedName>
    <definedName name="efdgd" hidden="1">'[106]Fax a enviar'!#REF!</definedName>
    <definedName name="EfectivoCuentasBancarias">'[74]Vaciado 1'!$D$13</definedName>
    <definedName name="efefte" localSheetId="5" hidden="1">'[106]Fax a enviar'!#REF!</definedName>
    <definedName name="efefte" localSheetId="4" hidden="1">'[106]Fax a enviar'!#REF!</definedName>
    <definedName name="efefte" hidden="1">'[106]Fax a enviar'!#REF!</definedName>
    <definedName name="efsdfsd" localSheetId="5" hidden="1">#REF!</definedName>
    <definedName name="efsdfsd" localSheetId="4" hidden="1">#REF!</definedName>
    <definedName name="efsdfsd" hidden="1">#REF!</definedName>
    <definedName name="EIB">[54]CIRRs!$C$61</definedName>
    <definedName name="eka" localSheetId="5">#REF!</definedName>
    <definedName name="eka" localSheetId="4">#REF!</definedName>
    <definedName name="eka">#REF!</definedName>
    <definedName name="ele" localSheetId="5">#REF!</definedName>
    <definedName name="ele" localSheetId="4">#REF!</definedName>
    <definedName name="ele">#REF!</definedName>
    <definedName name="elect" localSheetId="5">#REF!</definedName>
    <definedName name="elect" localSheetId="4">#REF!</definedName>
    <definedName name="elect">#REF!</definedName>
    <definedName name="ELV" localSheetId="5">[107]FIN!#REF!</definedName>
    <definedName name="ELV" localSheetId="4">[107]FIN!#REF!</definedName>
    <definedName name="ELV">[107]FIN!#REF!</definedName>
    <definedName name="EMETEL" localSheetId="5">#REF!</definedName>
    <definedName name="EMETEL" localSheetId="4">#REF!</definedName>
    <definedName name="EMETEL">#REF!</definedName>
    <definedName name="emi" localSheetId="5">#REF!</definedName>
    <definedName name="emi" localSheetId="4">#REF!</definedName>
    <definedName name="emi">#REF!</definedName>
    <definedName name="emi98j" localSheetId="5">[23]Programa!#REF!</definedName>
    <definedName name="emi98j" localSheetId="4">[23]Programa!#REF!</definedName>
    <definedName name="emi98j">[23]Programa!#REF!</definedName>
    <definedName name="emi98s" localSheetId="5">#REF!</definedName>
    <definedName name="emi98s" localSheetId="4">#REF!</definedName>
    <definedName name="emi98s">#REF!</definedName>
    <definedName name="EMISION" localSheetId="5">[61]BCP!#REF!</definedName>
    <definedName name="EMISION" localSheetId="4">[61]BCP!#REF!</definedName>
    <definedName name="EMISION">[61]BCP!#REF!</definedName>
    <definedName name="EMIT">'[108]Ranking Bancario'!$BF$5:$BJ$54</definedName>
    <definedName name="empty" localSheetId="5">#REF!</definedName>
    <definedName name="empty" localSheetId="4">#REF!</definedName>
    <definedName name="empty">#REF!</definedName>
    <definedName name="encajec" localSheetId="5">#REF!</definedName>
    <definedName name="encajec" localSheetId="4">#REF!</definedName>
    <definedName name="encajec">#REF!</definedName>
    <definedName name="encajed" localSheetId="5">#REF!</definedName>
    <definedName name="encajed" localSheetId="4">#REF!</definedName>
    <definedName name="encajed">#REF!</definedName>
    <definedName name="ENDA">#N/A</definedName>
    <definedName name="ENDA_PR" localSheetId="5">#REF!</definedName>
    <definedName name="ENDA_PR" localSheetId="4">#REF!</definedName>
    <definedName name="ENDA_PR">#REF!</definedName>
    <definedName name="enda2">[1]Q6!$E$132:$AH$132</definedName>
    <definedName name="ENDE" localSheetId="5">#REF!</definedName>
    <definedName name="ENDE" localSheetId="4">#REF!</definedName>
    <definedName name="ENDE">#REF!</definedName>
    <definedName name="ENE._89" localSheetId="5">#REF!</definedName>
    <definedName name="ENE._89" localSheetId="4">#REF!</definedName>
    <definedName name="ENE._89">#REF!</definedName>
    <definedName name="ENE._90" localSheetId="5">#REF!</definedName>
    <definedName name="ENE._90" localSheetId="4">#REF!</definedName>
    <definedName name="ENE._90">#REF!</definedName>
    <definedName name="enri" localSheetId="4">#REF!</definedName>
    <definedName name="enri">#REF!</definedName>
    <definedName name="EP">#REF!</definedName>
    <definedName name="EPNF96">#REF!</definedName>
    <definedName name="erererer" localSheetId="4" hidden="1">'[95]Fax a enviar'!#REF!</definedName>
    <definedName name="erererer" hidden="1">'[95]Fax a enviar'!#REF!</definedName>
    <definedName name="ererwrw" localSheetId="4" hidden="1">'[101]Fax a enviar'!#REF!</definedName>
    <definedName name="ererwrw" hidden="1">'[101]Fax a enviar'!#REF!</definedName>
    <definedName name="ergferger" localSheetId="5" hidden="1">{"Main Economic Indicators",#N/A,FALSE,"C"}</definedName>
    <definedName name="ergferger" localSheetId="4" hidden="1">{"Main Economic Indicators",#N/A,FALSE,"C"}</definedName>
    <definedName name="ergferger" hidden="1">{"Main Economic Indicators",#N/A,FALSE,"C"}</definedName>
    <definedName name="ergferger1" localSheetId="5" hidden="1">{"Main Economic Indicators",#N/A,FALSE,"C"}</definedName>
    <definedName name="ergferger1" localSheetId="4" hidden="1">{"Main Economic Indicators",#N/A,FALSE,"C"}</definedName>
    <definedName name="ergferger1" hidden="1">{"Main Economic Indicators",#N/A,FALSE,"C"}</definedName>
    <definedName name="ernesto">#N/A</definedName>
    <definedName name="ert" localSheetId="5" hidden="1">{"Minpmon",#N/A,FALSE,"Monthinput"}</definedName>
    <definedName name="ert" localSheetId="4" hidden="1">{"Minpmon",#N/A,FALSE,"Monthinput"}</definedName>
    <definedName name="ert" hidden="1">{"Minpmon",#N/A,FALSE,"Monthinput"}</definedName>
    <definedName name="ESAF_QUAR_GDP" localSheetId="5">#REF!</definedName>
    <definedName name="ESAF_QUAR_GDP" localSheetId="4">#REF!</definedName>
    <definedName name="ESAF_QUAR_GDP">#REF!</definedName>
    <definedName name="esafr" localSheetId="5">#REF!</definedName>
    <definedName name="esafr" localSheetId="4">#REF!</definedName>
    <definedName name="esafr">#REF!</definedName>
    <definedName name="ESC" localSheetId="5">#REF!</definedName>
    <definedName name="ESC" localSheetId="4">#REF!</definedName>
    <definedName name="ESC">#REF!</definedName>
    <definedName name="ESP">#REF!</definedName>
    <definedName name="estacional">#REF!</definedName>
    <definedName name="ESTRUCTURA" localSheetId="4" hidden="1">[9]C!#REF!</definedName>
    <definedName name="ESTRUCTURA" hidden="1">[9]C!#REF!</definedName>
    <definedName name="etewte" localSheetId="5" hidden="1">#REF!</definedName>
    <definedName name="etewte" localSheetId="4" hidden="1">#REF!</definedName>
    <definedName name="etewte" hidden="1">#REF!</definedName>
    <definedName name="etwt" localSheetId="5" hidden="1">#REF!</definedName>
    <definedName name="etwt" localSheetId="4" hidden="1">#REF!</definedName>
    <definedName name="etwt" hidden="1">#REF!</definedName>
    <definedName name="EU">[54]CIRRs!$C$62</definedName>
    <definedName name="EUR">[54]CIRRs!$C$87</definedName>
    <definedName name="EURCRUDE87" localSheetId="5">#REF!</definedName>
    <definedName name="EURCRUDE87" localSheetId="4">#REF!</definedName>
    <definedName name="EURCRUDE87">#REF!</definedName>
    <definedName name="EURCRUDE88" localSheetId="5">#REF!</definedName>
    <definedName name="EURCRUDE88" localSheetId="4">#REF!</definedName>
    <definedName name="EURCRUDE88">#REF!</definedName>
    <definedName name="EURO" localSheetId="5">#REF!</definedName>
    <definedName name="EURO" localSheetId="4">#REF!</definedName>
    <definedName name="EURO">#REF!</definedName>
    <definedName name="EURO1" localSheetId="4">#REF!</definedName>
    <definedName name="EURO1">#REF!</definedName>
    <definedName name="EURPROD87" localSheetId="4">#REF!</definedName>
    <definedName name="EURPROD87">#REF!</definedName>
    <definedName name="EURPROD88" localSheetId="4">#REF!</definedName>
    <definedName name="EURPROD88">#REF!</definedName>
    <definedName name="EURTOT87" localSheetId="4">#REF!</definedName>
    <definedName name="EURTOT87">#REF!</definedName>
    <definedName name="EURTOT88" localSheetId="4">#REF!</definedName>
    <definedName name="EURTOT88">#REF!</definedName>
    <definedName name="eustocks">#N/A</definedName>
    <definedName name="ex">[109]Sheet1!$N$2:$Q$26</definedName>
    <definedName name="EXCEDENTE_DEL_10__SEGUN_EL_TOPE_ASIGNADO_A__BUENOS_AIRES__LEY_N__23621">[4]C!$B$18:$N$18</definedName>
    <definedName name="Exch.Rate" localSheetId="5">#REF!</definedName>
    <definedName name="Exch.Rate" localSheetId="4">#REF!</definedName>
    <definedName name="Exch.Rate">#REF!</definedName>
    <definedName name="ExitWRS">[110]Main!$AB$25</definedName>
    <definedName name="Exportacion_Por_Importancia">[111]Macro1!$A$1</definedName>
    <definedName name="EXR_UPDATE" localSheetId="5">#REF!</definedName>
    <definedName name="EXR_UPDATE" localSheetId="4">#REF!</definedName>
    <definedName name="EXR_UPDATE">#REF!</definedName>
    <definedName name="External_debt_indicators">[112]Table3!$F$8:$AB$437:'[112]Table3'!$AB$9</definedName>
    <definedName name="FAL" localSheetId="5">#REF!</definedName>
    <definedName name="FAL" localSheetId="4">#REF!</definedName>
    <definedName name="FAL">#REF!</definedName>
    <definedName name="FB" localSheetId="5">#REF!</definedName>
    <definedName name="FB" localSheetId="4">#REF!</definedName>
    <definedName name="FB">#REF!</definedName>
    <definedName name="FB1A" localSheetId="5">#REF!</definedName>
    <definedName name="FB1A" localSheetId="4">#REF!</definedName>
    <definedName name="FB1A">#REF!</definedName>
    <definedName name="fdfd" localSheetId="5" hidden="1">'[36]Fax a enviar'!#REF!</definedName>
    <definedName name="fdfd" localSheetId="4" hidden="1">'[36]Fax a enviar'!#REF!</definedName>
    <definedName name="fdfd" hidden="1">'[36]Fax a enviar'!#REF!</definedName>
    <definedName name="fdfdd" localSheetId="5" hidden="1">#REF!</definedName>
    <definedName name="fdfdd" localSheetId="4" hidden="1">#REF!</definedName>
    <definedName name="fdfdd" hidden="1">#REF!</definedName>
    <definedName name="fdfddf" localSheetId="5" hidden="1">#REF!</definedName>
    <definedName name="fdfddf" localSheetId="4" hidden="1">#REF!</definedName>
    <definedName name="fdfddf" hidden="1">#REF!</definedName>
    <definedName name="fdfdf" localSheetId="5" hidden="1">'[36]Fax a enviar'!#REF!</definedName>
    <definedName name="fdfdf" localSheetId="4" hidden="1">'[36]Fax a enviar'!#REF!</definedName>
    <definedName name="fdfdf" hidden="1">'[36]Fax a enviar'!#REF!</definedName>
    <definedName name="fdfds" localSheetId="5" hidden="1">#REF!</definedName>
    <definedName name="fdfds" localSheetId="4" hidden="1">#REF!</definedName>
    <definedName name="fdfds" hidden="1">#REF!</definedName>
    <definedName name="fdfdsafsdf" localSheetId="5" hidden="1">'[100]Fax a enviar'!#REF!</definedName>
    <definedName name="fdfdsafsdf" localSheetId="4" hidden="1">'[100]Fax a enviar'!#REF!</definedName>
    <definedName name="fdfdsafsdf" hidden="1">'[100]Fax a enviar'!#REF!</definedName>
    <definedName name="fdfdsf" localSheetId="5" hidden="1">#REF!</definedName>
    <definedName name="fdfdsf" localSheetId="4" hidden="1">#REF!</definedName>
    <definedName name="fdfdsf" hidden="1">#REF!</definedName>
    <definedName name="fdfsd" localSheetId="5" hidden="1">'[66]Fax a enviar'!#REF!</definedName>
    <definedName name="fdfsd" localSheetId="4" hidden="1">'[66]Fax a enviar'!#REF!</definedName>
    <definedName name="fdfsd" hidden="1">'[66]Fax a enviar'!#REF!</definedName>
    <definedName name="feb" localSheetId="5">[23]Programa!#REF!</definedName>
    <definedName name="feb" localSheetId="4">[23]Programa!#REF!</definedName>
    <definedName name="feb">[23]Programa!#REF!</definedName>
    <definedName name="FEB._89" localSheetId="5">#REF!</definedName>
    <definedName name="FEB._89" localSheetId="4">#REF!</definedName>
    <definedName name="FEB._89">#REF!</definedName>
    <definedName name="fecha" localSheetId="5">[23]Programa!#REF!</definedName>
    <definedName name="fecha" localSheetId="4">[23]Programa!#REF!</definedName>
    <definedName name="fecha">[23]Programa!#REF!</definedName>
    <definedName name="fechas">[62]Contribution!$K$51:$DC$52</definedName>
    <definedName name="fed" localSheetId="5" hidden="1">{"Riqfin97",#N/A,FALSE,"Tran";"Riqfinpro",#N/A,FALSE,"Tran"}</definedName>
    <definedName name="fed" localSheetId="4" hidden="1">{"Riqfin97",#N/A,FALSE,"Tran";"Riqfinpro",#N/A,FALSE,"Tran"}</definedName>
    <definedName name="fed" hidden="1">{"Riqfin97",#N/A,FALSE,"Tran";"Riqfinpro",#N/A,FALSE,"Tran"}</definedName>
    <definedName name="feere" hidden="1">'[95]Fax a enviar'!#REF!</definedName>
    <definedName name="fef" hidden="1">'[95]Fax a enviar'!#REF!</definedName>
    <definedName name="fer" localSheetId="5" hidden="1">{"Riqfin97",#N/A,FALSE,"Tran";"Riqfinpro",#N/A,FALSE,"Tran"}</definedName>
    <definedName name="fer" localSheetId="4" hidden="1">{"Riqfin97",#N/A,FALSE,"Tran";"Riqfinpro",#N/A,FALSE,"Tran"}</definedName>
    <definedName name="fer" hidden="1">{"Riqfin97",#N/A,FALSE,"Tran";"Riqfinpro",#N/A,FALSE,"Tran"}</definedName>
    <definedName name="FF" localSheetId="5">#REF!</definedName>
    <definedName name="FF" localSheetId="4">#REF!</definedName>
    <definedName name="FF">#REF!</definedName>
    <definedName name="FF1A" localSheetId="5">#REF!</definedName>
    <definedName name="FF1A" localSheetId="4">#REF!</definedName>
    <definedName name="FF1A">#REF!</definedName>
    <definedName name="fff" localSheetId="5" hidden="1">#REF!</definedName>
    <definedName name="fff" localSheetId="4" hidden="1">#REF!</definedName>
    <definedName name="fff" hidden="1">#REF!</definedName>
    <definedName name="ffff" localSheetId="5" hidden="1">{"Riqfin97",#N/A,FALSE,"Tran";"Riqfinpro",#N/A,FALSE,"Tran"}</definedName>
    <definedName name="ffff" localSheetId="4" hidden="1">{"Riqfin97",#N/A,FALSE,"Tran";"Riqfinpro",#N/A,FALSE,"Tran"}</definedName>
    <definedName name="ffff" hidden="1">{"Riqfin97",#N/A,FALSE,"Tran";"Riqfinpro",#N/A,FALSE,"Tran"}</definedName>
    <definedName name="fffff" localSheetId="5">#REF!</definedName>
    <definedName name="fffff" localSheetId="4">#REF!</definedName>
    <definedName name="fffff">#REF!</definedName>
    <definedName name="ffffff" localSheetId="5" hidden="1">#REF!</definedName>
    <definedName name="ffffff" localSheetId="4" hidden="1">#REF!</definedName>
    <definedName name="ffffff" hidden="1">#REF!</definedName>
    <definedName name="fffffff" localSheetId="5" hidden="1">{"Minpmon",#N/A,FALSE,"Monthinput"}</definedName>
    <definedName name="fffffff" localSheetId="4" hidden="1">{"Minpmon",#N/A,FALSE,"Monthinput"}</definedName>
    <definedName name="fffffff" hidden="1">{"Minpmon",#N/A,FALSE,"Monthinput"}</definedName>
    <definedName name="fffffffff" hidden="1">'[95]Fax a enviar'!#REF!</definedName>
    <definedName name="ffffffffffffff" localSheetId="5" hidden="1">{"Riqfin97",#N/A,FALSE,"Tran";"Riqfinpro",#N/A,FALSE,"Tran"}</definedName>
    <definedName name="ffffffffffffff" localSheetId="4" hidden="1">{"Riqfin97",#N/A,FALSE,"Tran";"Riqfinpro",#N/A,FALSE,"Tran"}</definedName>
    <definedName name="ffffffffffffff" hidden="1">{"Riqfin97",#N/A,FALSE,"Tran";"Riqfinpro",#N/A,FALSE,"Tran"}</definedName>
    <definedName name="FFNN" localSheetId="5">#REF!</definedName>
    <definedName name="FFNN" localSheetId="4">#REF!</definedName>
    <definedName name="FFNN">#REF!</definedName>
    <definedName name="fgf" localSheetId="5" hidden="1">{"Riqfin97",#N/A,FALSE,"Tran";"Riqfinpro",#N/A,FALSE,"Tran"}</definedName>
    <definedName name="fgf" localSheetId="4" hidden="1">{"Riqfin97",#N/A,FALSE,"Tran";"Riqfinpro",#N/A,FALSE,"Tran"}</definedName>
    <definedName name="fgf" hidden="1">{"Riqfin97",#N/A,FALSE,"Tran";"Riqfinpro",#N/A,FALSE,"Tran"}</definedName>
    <definedName name="fgfg" hidden="1">'[101]Fax a enviar'!#REF!</definedName>
    <definedName name="fghfghf" hidden="1">'[113]Fax a enviar'!#REF!</definedName>
    <definedName name="fhnfdj" hidden="1">'[95]Fax a enviar'!#REF!</definedName>
    <definedName name="FIDR" localSheetId="5">#REF!</definedName>
    <definedName name="FIDR" localSheetId="4">#REF!</definedName>
    <definedName name="FIDR">#REF!</definedName>
    <definedName name="Fig.1" localSheetId="5">#REF!</definedName>
    <definedName name="Fig.1" localSheetId="4">#REF!</definedName>
    <definedName name="Fig.1">#REF!</definedName>
    <definedName name="FigTitle" localSheetId="5">#REF!</definedName>
    <definedName name="FigTitle" localSheetId="4">#REF!</definedName>
    <definedName name="FigTitle">#REF!</definedName>
    <definedName name="Figure.3" localSheetId="4">#REF!</definedName>
    <definedName name="Figure.3">#REF!</definedName>
    <definedName name="FIM">#REF!</definedName>
    <definedName name="finan">#REF!</definedName>
    <definedName name="finan1">#REF!</definedName>
    <definedName name="Financing" localSheetId="5" hidden="1">{"Tab1",#N/A,FALSE,"P";"Tab2",#N/A,FALSE,"P"}</definedName>
    <definedName name="Financing" localSheetId="4" hidden="1">{"Tab1",#N/A,FALSE,"P";"Tab2",#N/A,FALSE,"P"}</definedName>
    <definedName name="Financing" hidden="1">{"Tab1",#N/A,FALSE,"P";"Tab2",#N/A,FALSE,"P"}</definedName>
    <definedName name="Finland_wt">'[69]OECD wgt'!$B$18</definedName>
    <definedName name="FIP" localSheetId="5">[114]Q4!#REF!</definedName>
    <definedName name="FIP" localSheetId="4">[114]Q4!#REF!</definedName>
    <definedName name="FIP">[114]Q4!#REF!</definedName>
    <definedName name="Fisc" localSheetId="5">#REF!</definedName>
    <definedName name="Fisc" localSheetId="4">#REF!</definedName>
    <definedName name="Fisc">#REF!</definedName>
    <definedName name="Fisca" localSheetId="5">#REF!</definedName>
    <definedName name="Fisca" localSheetId="4">#REF!</definedName>
    <definedName name="Fisca">#REF!</definedName>
    <definedName name="FISUM" localSheetId="5">#REF!</definedName>
    <definedName name="FISUM" localSheetId="4">#REF!</definedName>
    <definedName name="FISUM">#REF!</definedName>
    <definedName name="FLIBOR" localSheetId="5">[114]Q4!#REF!</definedName>
    <definedName name="FLIBOR" localSheetId="4">[114]Q4!#REF!</definedName>
    <definedName name="FLIBOR">[114]Q4!#REF!</definedName>
    <definedName name="FLOPEC" localSheetId="5">#REF!</definedName>
    <definedName name="FLOPEC" localSheetId="4">#REF!</definedName>
    <definedName name="FLOPEC">#REF!</definedName>
    <definedName name="FLOWS" localSheetId="5">#REF!</definedName>
    <definedName name="FLOWS" localSheetId="4">#REF!</definedName>
    <definedName name="FLOWS">#REF!</definedName>
    <definedName name="fluct" localSheetId="5">#REF!</definedName>
    <definedName name="fluct" localSheetId="4">#REF!</definedName>
    <definedName name="fluct">#REF!</definedName>
    <definedName name="Flujo">[80]Hoja5!$X$1:$AF$61</definedName>
    <definedName name="FLUXO" localSheetId="5">#REF!</definedName>
    <definedName name="FLUXO" localSheetId="4">#REF!</definedName>
    <definedName name="FLUXO">#REF!</definedName>
    <definedName name="FMB" localSheetId="5">#REF!</definedName>
    <definedName name="FMB" localSheetId="4">#REF!</definedName>
    <definedName name="FMB">#REF!</definedName>
    <definedName name="FMI" localSheetId="5">[61]BCP!#REF!</definedName>
    <definedName name="FMI" localSheetId="4">[61]BCP!#REF!</definedName>
    <definedName name="FMI">[61]BCP!#REF!</definedName>
    <definedName name="FMK" localSheetId="5">#REF!</definedName>
    <definedName name="FMK" localSheetId="4">#REF!</definedName>
    <definedName name="FMK">#REF!</definedName>
    <definedName name="FODESEC" localSheetId="5">#REF!</definedName>
    <definedName name="FODESEC" localSheetId="4">#REF!</definedName>
    <definedName name="FODESEC">#REF!</definedName>
    <definedName name="FONDO_COMPENSADOR_DE_DESEQUILIBRIOS_FISCALES_PROVINCIALES">[4]C!$B$15:$N$15</definedName>
    <definedName name="FONDO_EDUCATIVO__LEY_N__23906_ART._3_Y_4">[4]C!$B$16:$N$16</definedName>
    <definedName name="FONDO_ESPECIAL_DE_DESARROLLO_ELECTRICO_DEL_INTERIOR__LEYES_NROS._23966_ART._19_Y_24065">[4]C!$B$26:$N$26</definedName>
    <definedName name="FONDO_NACIONAL_DE_LA_VIVIENDA__LEY_N__23966_ART._18">[4]C!$B$25:$N$25</definedName>
    <definedName name="Fondos">[80]Hoja5!$J$1:$U$44</definedName>
    <definedName name="FORMATO">#N/A</definedName>
    <definedName name="FRAMENO" localSheetId="5">#REF!</definedName>
    <definedName name="FRAMENO" localSheetId="4">#REF!</definedName>
    <definedName name="FRAMENO">#REF!</definedName>
    <definedName name="framework_macro" localSheetId="5">#REF!</definedName>
    <definedName name="framework_macro" localSheetId="4">#REF!</definedName>
    <definedName name="framework_macro">#REF!</definedName>
    <definedName name="framework_macro_new" localSheetId="5">#REF!</definedName>
    <definedName name="framework_macro_new" localSheetId="4">#REF!</definedName>
    <definedName name="framework_macro_new">#REF!</definedName>
    <definedName name="framework_monetary" localSheetId="4">#REF!</definedName>
    <definedName name="framework_monetary">#REF!</definedName>
    <definedName name="FRAMEYES" localSheetId="4">#REF!</definedName>
    <definedName name="FRAMEYES">#REF!</definedName>
    <definedName name="France_wt">'[69]OECD wgt'!$B$7</definedName>
    <definedName name="fre" localSheetId="5" hidden="1">{"Tab1",#N/A,FALSE,"P";"Tab2",#N/A,FALSE,"P"}</definedName>
    <definedName name="fre" localSheetId="4" hidden="1">{"Tab1",#N/A,FALSE,"P";"Tab2",#N/A,FALSE,"P"}</definedName>
    <definedName name="fre" hidden="1">{"Tab1",#N/A,FALSE,"P";"Tab2",#N/A,FALSE,"P"}</definedName>
    <definedName name="FRF" localSheetId="5">#REF!</definedName>
    <definedName name="FRF" localSheetId="4">#REF!</definedName>
    <definedName name="FRF">#REF!</definedName>
    <definedName name="FRFEURO" localSheetId="5">#REF!</definedName>
    <definedName name="FRFEURO" localSheetId="4">#REF!</definedName>
    <definedName name="FRFEURO">#REF!</definedName>
    <definedName name="FS" localSheetId="5">#REF!</definedName>
    <definedName name="FS" localSheetId="4">#REF!</definedName>
    <definedName name="FS">#REF!</definedName>
    <definedName name="FS1A" localSheetId="4">#REF!</definedName>
    <definedName name="FS1A">#REF!</definedName>
    <definedName name="fsdfsd" localSheetId="4" hidden="1">[115]C!#REF!</definedName>
    <definedName name="fsdfsd" hidden="1">[115]C!#REF!</definedName>
    <definedName name="fsdsdfa" localSheetId="4" hidden="1">'[100]Fax a enviar'!#REF!</definedName>
    <definedName name="fsdsdfa" hidden="1">'[100]Fax a enviar'!#REF!</definedName>
    <definedName name="FT" localSheetId="5">#REF!</definedName>
    <definedName name="FT" localSheetId="4">#REF!</definedName>
    <definedName name="FT">#REF!</definedName>
    <definedName name="FT1A" localSheetId="5">#REF!</definedName>
    <definedName name="FT1A" localSheetId="4">#REF!</definedName>
    <definedName name="FT1A">#REF!</definedName>
    <definedName name="ftaref" localSheetId="5">#REF!</definedName>
    <definedName name="ftaref" localSheetId="4">#REF!</definedName>
    <definedName name="ftaref">#REF!</definedName>
    <definedName name="ftconf">#REF!</definedName>
    <definedName name="ftima">#REF!</definedName>
    <definedName name="ftimaf">#REF!</definedName>
    <definedName name="ftr" localSheetId="5" hidden="1">{"Riqfin97",#N/A,FALSE,"Tran";"Riqfinpro",#N/A,FALSE,"Tran"}</definedName>
    <definedName name="ftr" localSheetId="4" hidden="1">{"Riqfin97",#N/A,FALSE,"Tran";"Riqfinpro",#N/A,FALSE,"Tran"}</definedName>
    <definedName name="ftr" hidden="1">{"Riqfin97",#N/A,FALSE,"Tran";"Riqfinpro",#N/A,FALSE,"Tran"}</definedName>
    <definedName name="fty" localSheetId="5" hidden="1">{"Riqfin97",#N/A,FALSE,"Tran";"Riqfinpro",#N/A,FALSE,"Tran"}</definedName>
    <definedName name="fty" localSheetId="4" hidden="1">{"Riqfin97",#N/A,FALSE,"Tran";"Riqfinpro",#N/A,FALSE,"Tran"}</definedName>
    <definedName name="fty" hidden="1">{"Riqfin97",#N/A,FALSE,"Tran";"Riqfinpro",#N/A,FALSE,"Tran"}</definedName>
    <definedName name="FUENTE" localSheetId="9">#REF!</definedName>
    <definedName name="FUENTE" localSheetId="5">#REF!</definedName>
    <definedName name="FUENTE" localSheetId="0">#REF!</definedName>
    <definedName name="FUENTE" localSheetId="3">#REF!</definedName>
    <definedName name="FUENTE" localSheetId="4">#REF!</definedName>
    <definedName name="FUENTE" localSheetId="6">#REF!</definedName>
    <definedName name="FUENTE" localSheetId="7">#REF!</definedName>
    <definedName name="FUENTE" localSheetId="8">#REF!</definedName>
    <definedName name="FUENTE">#REF!</definedName>
    <definedName name="fuente1" localSheetId="9">#REF!</definedName>
    <definedName name="fuente1" localSheetId="5">#REF!</definedName>
    <definedName name="fuente1" localSheetId="0">#REF!</definedName>
    <definedName name="fuente1" localSheetId="3">#REF!</definedName>
    <definedName name="fuente1" localSheetId="4">#REF!</definedName>
    <definedName name="fuente1" localSheetId="6">#REF!</definedName>
    <definedName name="fuente1" localSheetId="7">#REF!</definedName>
    <definedName name="fuente1" localSheetId="8">#REF!</definedName>
    <definedName name="fuente1">#REF!</definedName>
    <definedName name="FUENTE2" localSheetId="5">#REF!</definedName>
    <definedName name="FUENTE2" localSheetId="4">#REF!</definedName>
    <definedName name="FUENTE2">#REF!</definedName>
    <definedName name="Fuentes" localSheetId="4">#REF!</definedName>
    <definedName name="Fuentes">#REF!</definedName>
    <definedName name="fx" localSheetId="4">#REF!</definedName>
    <definedName name="fx">#REF!</definedName>
    <definedName name="FX98IGP">#REF!</definedName>
    <definedName name="FX98RE">#REF!</definedName>
    <definedName name="FX99RE">#REF!</definedName>
    <definedName name="G" localSheetId="5" hidden="1">{"Main Economic Indicators",#N/A,FALSE,"C"}</definedName>
    <definedName name="G" localSheetId="4" hidden="1">{"Main Economic Indicators",#N/A,FALSE,"C"}</definedName>
    <definedName name="G" hidden="1">{"Main Economic Indicators",#N/A,FALSE,"C"}</definedName>
    <definedName name="g1std" localSheetId="5">#REF!</definedName>
    <definedName name="g1std" localSheetId="4">#REF!</definedName>
    <definedName name="g1std">#REF!</definedName>
    <definedName name="g2std" localSheetId="5">#REF!</definedName>
    <definedName name="g2std" localSheetId="4">#REF!</definedName>
    <definedName name="g2std">#REF!</definedName>
    <definedName name="GAP" localSheetId="5">#REF!</definedName>
    <definedName name="GAP" localSheetId="4">#REF!</definedName>
    <definedName name="GAP">#REF!</definedName>
    <definedName name="GAPFGFROM" localSheetId="4">#REF!</definedName>
    <definedName name="GAPFGFROM">#REF!</definedName>
    <definedName name="GAPFGTO" localSheetId="4">#REF!</definedName>
    <definedName name="GAPFGTO">#REF!</definedName>
    <definedName name="GAPSTFROM" localSheetId="4">#REF!</definedName>
    <definedName name="GAPSTFROM">#REF!</definedName>
    <definedName name="GAPSTTO" localSheetId="4">#REF!</definedName>
    <definedName name="GAPSTTO">#REF!</definedName>
    <definedName name="GAPTEST" localSheetId="4">#REF!</definedName>
    <definedName name="GAPTEST">#REF!</definedName>
    <definedName name="GAPTESTFG" localSheetId="4">#REF!</definedName>
    <definedName name="GAPTESTFG">#REF!</definedName>
    <definedName name="gas">#N/A</definedName>
    <definedName name="GASO">#N/A</definedName>
    <definedName name="gasolinas">#N/A</definedName>
    <definedName name="gasolinas1">#N/A</definedName>
    <definedName name="GATO" localSheetId="5">#REF!</definedName>
    <definedName name="GATO" localSheetId="4">#REF!</definedName>
    <definedName name="GATO">#REF!</definedName>
    <definedName name="Gave" localSheetId="5">#REF!</definedName>
    <definedName name="Gave" localSheetId="4">#REF!</definedName>
    <definedName name="Gave">#REF!</definedName>
    <definedName name="GAZZETTE" localSheetId="5">#REF!</definedName>
    <definedName name="GAZZETTE" localSheetId="4">#REF!</definedName>
    <definedName name="GAZZETTE">#REF!</definedName>
    <definedName name="GBP" localSheetId="4">#REF!</definedName>
    <definedName name="GBP">#REF!</definedName>
    <definedName name="GCB">[59]Q4!#REF!</definedName>
    <definedName name="GCB_NGDP">#N/A</definedName>
    <definedName name="GCEC" localSheetId="5">#REF!</definedName>
    <definedName name="GCEC" localSheetId="4">#REF!</definedName>
    <definedName name="GCEC">#REF!</definedName>
    <definedName name="GCED" localSheetId="5">#REF!</definedName>
    <definedName name="GCED" localSheetId="4">#REF!</definedName>
    <definedName name="GCED">#REF!</definedName>
    <definedName name="GCEE" localSheetId="5">#REF!</definedName>
    <definedName name="GCEE" localSheetId="4">#REF!</definedName>
    <definedName name="GCEE">#REF!</definedName>
    <definedName name="GCEEP">#REF!</definedName>
    <definedName name="GCEES">#REF!</definedName>
    <definedName name="GCEG">#REF!</definedName>
    <definedName name="GCEH">#REF!</definedName>
    <definedName name="GCEHP">#REF!</definedName>
    <definedName name="GCEI_D">#REF!</definedName>
    <definedName name="GCEI_F">#REF!</definedName>
    <definedName name="GCENL">#REF!</definedName>
    <definedName name="GCEO">#REF!</definedName>
    <definedName name="GCESWH">#REF!</definedName>
    <definedName name="GCEW">#REF!</definedName>
    <definedName name="GCG">#REF!</definedName>
    <definedName name="GCGC">#REF!</definedName>
    <definedName name="GCND_NGDP">[59]Q4!#REF!</definedName>
    <definedName name="GCRG" localSheetId="5">#REF!</definedName>
    <definedName name="GCRG" localSheetId="4">#REF!</definedName>
    <definedName name="GCRG">#REF!</definedName>
    <definedName name="gdg" localSheetId="4" hidden="1">'[95]Fax a enviar'!#REF!</definedName>
    <definedName name="gdg" hidden="1">'[95]Fax a enviar'!#REF!</definedName>
    <definedName name="gdgd" hidden="1">'[106]Fax a enviar'!#REF!</definedName>
    <definedName name="gdp">[116]GDP_WEO!$A$3:$AB$188</definedName>
    <definedName name="gdpall">[116]GDP!$B$2:$AD$134</definedName>
    <definedName name="GDPDEFL" localSheetId="5">[117]NA!#REF!</definedName>
    <definedName name="GDPDEFL" localSheetId="4">[117]NA!#REF!</definedName>
    <definedName name="GDPDEFL">[117]NA!#REF!</definedName>
    <definedName name="GDPOR" localSheetId="5">[117]NA!#REF!</definedName>
    <definedName name="GDPOR" localSheetId="4">[117]NA!#REF!</definedName>
    <definedName name="GDPOR">[117]NA!#REF!</definedName>
    <definedName name="GDPOR_" localSheetId="5">[117]NA!#REF!</definedName>
    <definedName name="GDPOR_" localSheetId="4">[117]NA!#REF!</definedName>
    <definedName name="GDPOR_">[117]NA!#REF!</definedName>
    <definedName name="gdppc">[116]GDPpc_WEO!$A$3:$AC$188</definedName>
    <definedName name="Germany_wt">'[69]OECD wgt'!$B$6</definedName>
    <definedName name="Gestión">[80]Hoja2!$A$1:$L$76</definedName>
    <definedName name="gfdsgfsa" localSheetId="5" hidden="1">{"Riqfin97",#N/A,FALSE,"Tran";"Riqfinpro",#N/A,FALSE,"Tran"}</definedName>
    <definedName name="gfdsgfsa" localSheetId="4" hidden="1">{"Riqfin97",#N/A,FALSE,"Tran";"Riqfinpro",#N/A,FALSE,"Tran"}</definedName>
    <definedName name="gfdsgfsa" hidden="1">{"Riqfin97",#N/A,FALSE,"Tran";"Riqfinpro",#N/A,FALSE,"Tran"}</definedName>
    <definedName name="GG" localSheetId="5">#REF!</definedName>
    <definedName name="GG" localSheetId="4">#REF!</definedName>
    <definedName name="GG">#REF!</definedName>
    <definedName name="GGB" localSheetId="5">[59]Q4!#REF!</definedName>
    <definedName name="GGB" localSheetId="4">[59]Q4!#REF!</definedName>
    <definedName name="GGB">[59]Q4!#REF!</definedName>
    <definedName name="GGB_NGDP">#N/A</definedName>
    <definedName name="GGBXI" localSheetId="5">[114]Q4!#REF!</definedName>
    <definedName name="GGBXI" localSheetId="4">[114]Q4!#REF!</definedName>
    <definedName name="GGBXI">[114]Q4!#REF!</definedName>
    <definedName name="GGEC" localSheetId="5">#REF!</definedName>
    <definedName name="GGEC" localSheetId="4">#REF!</definedName>
    <definedName name="GGEC">#REF!</definedName>
    <definedName name="GGENL" localSheetId="5">#REF!</definedName>
    <definedName name="GGENL" localSheetId="4">#REF!</definedName>
    <definedName name="GGENL">#REF!</definedName>
    <definedName name="ggfrfff" localSheetId="5" hidden="1">#REF!</definedName>
    <definedName name="ggfrfff" localSheetId="4" hidden="1">#REF!</definedName>
    <definedName name="ggfrfff" hidden="1">#REF!</definedName>
    <definedName name="ggg" localSheetId="5" hidden="1">{"Riqfin97",#N/A,FALSE,"Tran";"Riqfinpro",#N/A,FALSE,"Tran"}</definedName>
    <definedName name="ggg" localSheetId="4" hidden="1">{"Riqfin97",#N/A,FALSE,"Tran";"Riqfinpro",#N/A,FALSE,"Tran"}</definedName>
    <definedName name="ggg" hidden="1">{"Riqfin97",#N/A,FALSE,"Tran";"Riqfinpro",#N/A,FALSE,"Tran"}</definedName>
    <definedName name="gggg" localSheetId="5" hidden="1">{"bop94-99",#N/A,FALSE,"BOP";"bgdp94-99",#N/A,FALSE,"BOPGDP";"exp94-99",#N/A,FALSE,"EXP";"imp94-99",#N/A,FALSE,"IMP";"tt9499",#N/A,FALSE,"TT";"ss94-99",#N/A,FALSE,"SERV";"tran94-99",#N/A,FALSE,"TRAN";"dis95-98",#N/A,FALSE,"DISB";"amor94-99",#N/A,FALSE,"AMOR";"int94-98",#N/A,FALSE,"INT";"debt94-99",#N/A,FALSE,"DEBT"}</definedName>
    <definedName name="gggg" localSheetId="4" hidden="1">{"bop94-99",#N/A,FALSE,"BOP";"bgdp94-99",#N/A,FALSE,"BOPGDP";"exp94-99",#N/A,FALSE,"EXP";"imp94-99",#N/A,FALSE,"IMP";"tt9499",#N/A,FALSE,"TT";"ss94-99",#N/A,FALSE,"SERV";"tran94-99",#N/A,FALSE,"TRAN";"dis95-98",#N/A,FALSE,"DISB";"amor94-99",#N/A,FALSE,"AMOR";"int94-98",#N/A,FALSE,"INT";"debt94-99",#N/A,FALSE,"DEBT"}</definedName>
    <definedName name="gggg" hidden="1">{"bop94-99",#N/A,FALSE,"BOP";"bgdp94-99",#N/A,FALSE,"BOPGDP";"exp94-99",#N/A,FALSE,"EXP";"imp94-99",#N/A,FALSE,"IMP";"tt9499",#N/A,FALSE,"TT";"ss94-99",#N/A,FALSE,"SERV";"tran94-99",#N/A,FALSE,"TRAN";"dis95-98",#N/A,FALSE,"DISB";"amor94-99",#N/A,FALSE,"AMOR";"int94-98",#N/A,FALSE,"INT";"debt94-99",#N/A,FALSE,"DEBT"}</definedName>
    <definedName name="ggggg" hidden="1">'[118]J(Priv.Cap)'!#REF!</definedName>
    <definedName name="ggggggggggggggg" localSheetId="5" hidden="1">#REF!</definedName>
    <definedName name="ggggggggggggggg" localSheetId="4" hidden="1">#REF!</definedName>
    <definedName name="ggggggggggggggg" hidden="1">#REF!</definedName>
    <definedName name="GGperc" localSheetId="5">#REF!</definedName>
    <definedName name="GGperc" localSheetId="4">#REF!</definedName>
    <definedName name="GGperc">#REF!</definedName>
    <definedName name="GGRG" localSheetId="5">#REF!</definedName>
    <definedName name="GGRG" localSheetId="4">#REF!</definedName>
    <definedName name="GGRG">#REF!</definedName>
    <definedName name="GGSB" localSheetId="5">[114]Q4!#REF!</definedName>
    <definedName name="GGSB" localSheetId="4">[114]Q4!#REF!</definedName>
    <definedName name="GGSB">[114]Q4!#REF!</definedName>
    <definedName name="GGSBXS" localSheetId="5">[114]Q4!#REF!</definedName>
    <definedName name="GGSBXS" localSheetId="4">[114]Q4!#REF!</definedName>
    <definedName name="GGSBXS">[114]Q4!#REF!</definedName>
    <definedName name="ght" localSheetId="5" hidden="1">{"Tab1",#N/A,FALSE,"P";"Tab2",#N/A,FALSE,"P"}</definedName>
    <definedName name="ght" localSheetId="4" hidden="1">{"Tab1",#N/A,FALSE,"P";"Tab2",#N/A,FALSE,"P"}</definedName>
    <definedName name="ght" hidden="1">{"Tab1",#N/A,FALSE,"P";"Tab2",#N/A,FALSE,"P"}</definedName>
    <definedName name="GL_Z" localSheetId="5">#REF!</definedName>
    <definedName name="GL_Z" localSheetId="4">#REF!</definedName>
    <definedName name="GL_Z">#REF!</definedName>
    <definedName name="gni">[93]GNIpc!$A$1:$R$235</definedName>
    <definedName name="goafrica" localSheetId="9">[119]!goafrica</definedName>
    <definedName name="goafrica" localSheetId="4">[119]!goafrica</definedName>
    <definedName name="goafrica">[119]!goafrica</definedName>
    <definedName name="goasia" localSheetId="9">[119]!goasia</definedName>
    <definedName name="goasia" localSheetId="4">[119]!goasia</definedName>
    <definedName name="goasia">[119]!goasia</definedName>
    <definedName name="GOB" localSheetId="5">#REF!</definedName>
    <definedName name="GOB" localSheetId="4">#REF!</definedName>
    <definedName name="GOB">#REF!</definedName>
    <definedName name="goeeup" localSheetId="9">[119]!goeeup</definedName>
    <definedName name="goeeup" localSheetId="4">[119]!goeeup</definedName>
    <definedName name="goeeup">[119]!goeeup</definedName>
    <definedName name="GOESC96" localSheetId="5">#REF!</definedName>
    <definedName name="GOESC96" localSheetId="4">#REF!</definedName>
    <definedName name="GOESC96">#REF!</definedName>
    <definedName name="goeurope" localSheetId="9">[119]!goeurope</definedName>
    <definedName name="goeurope" localSheetId="4">[119]!goeurope</definedName>
    <definedName name="goeurope">[119]!goeurope</definedName>
    <definedName name="golamerica" localSheetId="9">[119]!golamerica</definedName>
    <definedName name="golamerica" localSheetId="4">[119]!golamerica</definedName>
    <definedName name="golamerica">[119]!golamerica</definedName>
    <definedName name="gomeast" localSheetId="9">[119]!gomeast</definedName>
    <definedName name="gomeast" localSheetId="4">[119]!gomeast</definedName>
    <definedName name="gomeast">[119]!gomeast</definedName>
    <definedName name="gooecd" localSheetId="9">[119]!gooecd</definedName>
    <definedName name="gooecd" localSheetId="4">[119]!gooecd</definedName>
    <definedName name="gooecd">[119]!gooecd</definedName>
    <definedName name="goopec" localSheetId="9">[119]!goopec</definedName>
    <definedName name="goopec" localSheetId="4">[119]!goopec</definedName>
    <definedName name="goopec">[119]!goopec</definedName>
    <definedName name="gosummary" localSheetId="9">[119]!gosummary</definedName>
    <definedName name="gosummary" localSheetId="4">[119]!gosummary</definedName>
    <definedName name="gosummary">[119]!gosummary</definedName>
    <definedName name="_xlnm.Recorder" localSheetId="5">#REF!</definedName>
    <definedName name="_xlnm.Recorder" localSheetId="4">#REF!</definedName>
    <definedName name="_xlnm.Recorder">#REF!</definedName>
    <definedName name="Grace_IDA">[103]NPV!$B$25</definedName>
    <definedName name="Grace_IDA1" localSheetId="5">#REF!</definedName>
    <definedName name="Grace_IDA1" localSheetId="4">#REF!</definedName>
    <definedName name="Grace_IDA1">#REF!</definedName>
    <definedName name="Grace_NC" localSheetId="5">[103]NPV!#REF!</definedName>
    <definedName name="Grace_NC" localSheetId="4">[103]NPV!#REF!</definedName>
    <definedName name="Grace_NC">[103]NPV!#REF!</definedName>
    <definedName name="Grace1_IDA" localSheetId="5">#REF!</definedName>
    <definedName name="Grace1_IDA" localSheetId="4">#REF!</definedName>
    <definedName name="Grace1_IDA">#REF!</definedName>
    <definedName name="graf">#N/A</definedName>
    <definedName name="GRAF2">#N/A</definedName>
    <definedName name="GRAFDOM">#N/A</definedName>
    <definedName name="grafico">[5]!grafico</definedName>
    <definedName name="GRÁFICO_10.3.1.">'[90]GRÁFICO DE FONDO POR AFILIADO'!$A$3:$H$35</definedName>
    <definedName name="GRÁFICO_10.3.2">'[90]GRÁFICO DE FONDO POR AFILIADO'!$A$36:$H$68</definedName>
    <definedName name="GRÁFICO_10.3.3">'[90]GRÁFICO DE FONDO POR AFILIADO'!$A$69:$H$101</definedName>
    <definedName name="GRÁFICO_10.3.4.">'[90]GRÁFICO DE FONDO POR AFILIADO'!$A$103:$H$135</definedName>
    <definedName name="GRÁFICO_N_10.2.4." localSheetId="5">#REF!</definedName>
    <definedName name="GRÁFICO_N_10.2.4." localSheetId="4">#REF!</definedName>
    <definedName name="GRÁFICO_N_10.2.4.">#REF!</definedName>
    <definedName name="GRAFICO2">#N/A</definedName>
    <definedName name="gre" localSheetId="5" hidden="1">{"Riqfin97",#N/A,FALSE,"Tran";"Riqfinpro",#N/A,FALSE,"Tran"}</definedName>
    <definedName name="gre" localSheetId="4" hidden="1">{"Riqfin97",#N/A,FALSE,"Tran";"Riqfinpro",#N/A,FALSE,"Tran"}</definedName>
    <definedName name="gre" hidden="1">{"Riqfin97",#N/A,FALSE,"Tran";"Riqfinpro",#N/A,FALSE,"Tran"}</definedName>
    <definedName name="Greece_wt">'[69]OECD wgt'!$B$19</definedName>
    <definedName name="grtrt" localSheetId="5" hidden="1">'[101]Fax a enviar'!#REF!</definedName>
    <definedName name="grtrt" localSheetId="4" hidden="1">'[101]Fax a enviar'!#REF!</definedName>
    <definedName name="grtrt" hidden="1">'[101]Fax a enviar'!#REF!</definedName>
    <definedName name="Gstd" localSheetId="5">#REF!</definedName>
    <definedName name="Gstd" localSheetId="4">#REF!</definedName>
    <definedName name="Gstd">#REF!</definedName>
    <definedName name="GT">'[64]GT%'!$C$5</definedName>
    <definedName name="gtryrtyr" localSheetId="5" hidden="1">#REF!</definedName>
    <definedName name="gtryrtyr" localSheetId="4" hidden="1">#REF!</definedName>
    <definedName name="gtryrtyr" hidden="1">#REF!</definedName>
    <definedName name="GUEBVIO" localSheetId="5" hidden="1">#REF!</definedName>
    <definedName name="GUEBVIO" localSheetId="4" hidden="1">#REF!</definedName>
    <definedName name="GUEBVIO" hidden="1">#REF!</definedName>
    <definedName name="GUIL" localSheetId="5">#REF!</definedName>
    <definedName name="GUIL" localSheetId="4">#REF!</definedName>
    <definedName name="GUIL">#REF!</definedName>
    <definedName name="GUIL1" localSheetId="4">#REF!</definedName>
    <definedName name="GUIL1">#REF!</definedName>
    <definedName name="GYEAR2021" localSheetId="4">[94]Gold!$B$583:$J$583</definedName>
    <definedName name="GYEAR2021">[94]Gold!$B$583:$J$583</definedName>
    <definedName name="GYEAR2022" localSheetId="4">[94]Gold!$K$583:$U$583</definedName>
    <definedName name="GYEAR2022">[94]Gold!$K$583:$U$583</definedName>
    <definedName name="gyu" localSheetId="5" hidden="1">{"Tab1",#N/A,FALSE,"P";"Tab2",#N/A,FALSE,"P"}</definedName>
    <definedName name="gyu" localSheetId="4" hidden="1">{"Tab1",#N/A,FALSE,"P";"Tab2",#N/A,FALSE,"P"}</definedName>
    <definedName name="gyu" hidden="1">{"Tab1",#N/A,FALSE,"P";"Tab2",#N/A,FALSE,"P"}</definedName>
    <definedName name="h" localSheetId="5" hidden="1">#REF!</definedName>
    <definedName name="h" localSheetId="4" hidden="1">#REF!</definedName>
    <definedName name="h" hidden="1">#REF!</definedName>
    <definedName name="hdhdfghdf" localSheetId="5" hidden="1">{"Minpmon",#N/A,FALSE,"Monthinput"}</definedName>
    <definedName name="hdhdfghdf" localSheetId="4" hidden="1">{"Minpmon",#N/A,FALSE,"Monthinput"}</definedName>
    <definedName name="hdhdfghdf" hidden="1">{"Minpmon",#N/A,FALSE,"Monthinput"}</definedName>
    <definedName name="HEADING" localSheetId="5">#REF!</definedName>
    <definedName name="HEADING" localSheetId="4">#REF!</definedName>
    <definedName name="HEADING">#REF!</definedName>
    <definedName name="Heading2" localSheetId="5">#REF!</definedName>
    <definedName name="Heading2" localSheetId="4">#REF!</definedName>
    <definedName name="Heading2">#REF!</definedName>
    <definedName name="Heading39">'[48]shared data'!$A$1:$G$5</definedName>
    <definedName name="hfhf" localSheetId="5">#REF!</definedName>
    <definedName name="hfhf" localSheetId="4">#REF!</definedName>
    <definedName name="hfhf">#REF!</definedName>
    <definedName name="hfhfhf" localSheetId="4" hidden="1">'[95]Fax a enviar'!#REF!</definedName>
    <definedName name="hfhfhf" hidden="1">'[95]Fax a enviar'!#REF!</definedName>
    <definedName name="hhh" localSheetId="4" hidden="1">'[120]J(Priv.Cap)'!#REF!</definedName>
    <definedName name="hhh" hidden="1">'[120]J(Priv.Cap)'!#REF!</definedName>
    <definedName name="HHHH" localSheetId="5" hidden="1">#REF!</definedName>
    <definedName name="HHHH" localSheetId="4" hidden="1">#REF!</definedName>
    <definedName name="HHHH" hidden="1">#REF!</definedName>
    <definedName name="hhhhh" localSheetId="5" hidden="1">{"Tab1",#N/A,FALSE,"P";"Tab2",#N/A,FALSE,"P"}</definedName>
    <definedName name="hhhhh" localSheetId="4" hidden="1">{"Tab1",#N/A,FALSE,"P";"Tab2",#N/A,FALSE,"P"}</definedName>
    <definedName name="hhhhh" hidden="1">{"Tab1",#N/A,FALSE,"P";"Tab2",#N/A,FALSE,"P"}</definedName>
    <definedName name="hhhhhh" localSheetId="5" hidden="1">{"bop94-99",#N/A,FALSE,"BOP";"bgdp94-99",#N/A,FALSE,"BOPGDP";"exp94-99",#N/A,FALSE,"EXP";"imp94-99",#N/A,FALSE,"IMP";"tt9499",#N/A,FALSE,"TT";"ss94-99",#N/A,FALSE,"SERV";"tran94-99",#N/A,FALSE,"TRAN";"dis95-98",#N/A,FALSE,"DISB";"amor94-99",#N/A,FALSE,"AMOR";"int94-98",#N/A,FALSE,"INT";"debt94-99",#N/A,FALSE,"DEBT"}</definedName>
    <definedName name="hhhhhh" localSheetId="4" hidden="1">{"bop94-99",#N/A,FALSE,"BOP";"bgdp94-99",#N/A,FALSE,"BOPGDP";"exp94-99",#N/A,FALSE,"EXP";"imp94-99",#N/A,FALSE,"IMP";"tt9499",#N/A,FALSE,"TT";"ss94-99",#N/A,FALSE,"SERV";"tran94-99",#N/A,FALSE,"TRAN";"dis95-98",#N/A,FALSE,"DISB";"amor94-99",#N/A,FALSE,"AMOR";"int94-98",#N/A,FALSE,"INT";"debt94-99",#N/A,FALSE,"DEBT"}</definedName>
    <definedName name="hhhhhh" hidden="1">{"bop94-99",#N/A,FALSE,"BOP";"bgdp94-99",#N/A,FALSE,"BOPGDP";"exp94-99",#N/A,FALSE,"EXP";"imp94-99",#N/A,FALSE,"IMP";"tt9499",#N/A,FALSE,"TT";"ss94-99",#N/A,FALSE,"SERV";"tran94-99",#N/A,FALSE,"TRAN";"dis95-98",#N/A,FALSE,"DISB";"amor94-99",#N/A,FALSE,"AMOR";"int94-98",#N/A,FALSE,"INT";"debt94-99",#N/A,FALSE,"DEBT"}</definedName>
    <definedName name="High_external" localSheetId="5">#REF!</definedName>
    <definedName name="High_external" localSheetId="4">#REF!</definedName>
    <definedName name="High_external">#REF!</definedName>
    <definedName name="High_fiscal" localSheetId="5">#REF!</definedName>
    <definedName name="High_fiscal" localSheetId="4">#REF!</definedName>
    <definedName name="High_fiscal">#REF!</definedName>
    <definedName name="High_growth_extended" localSheetId="5">#REF!</definedName>
    <definedName name="High_growth_extended" localSheetId="4">#REF!</definedName>
    <definedName name="High_growth_extended">#REF!</definedName>
    <definedName name="High_growth_summary">#REF!</definedName>
    <definedName name="High_monetary">#REF!</definedName>
    <definedName name="High_real">#REF!</definedName>
    <definedName name="High_summary">#REF!</definedName>
    <definedName name="Highest_Inter_Bank_Rate">'[70]Inter-Bank'!$L$5</definedName>
    <definedName name="hio" localSheetId="5" hidden="1">{"Tab1",#N/A,FALSE,"P";"Tab2",#N/A,FALSE,"P"}</definedName>
    <definedName name="hio" localSheetId="4" hidden="1">{"Tab1",#N/A,FALSE,"P";"Tab2",#N/A,FALSE,"P"}</definedName>
    <definedName name="hio" hidden="1">{"Tab1",#N/A,FALSE,"P";"Tab2",#N/A,FALSE,"P"}</definedName>
    <definedName name="HIPCDATA" localSheetId="5">#REF!</definedName>
    <definedName name="HIPCDATA" localSheetId="4">#REF!</definedName>
    <definedName name="HIPCDATA">#REF!</definedName>
    <definedName name="hjkhgkky" localSheetId="5" hidden="1">'[101]Fax a enviar'!#REF!</definedName>
    <definedName name="hjkhgkky" localSheetId="4" hidden="1">'[101]Fax a enviar'!#REF!</definedName>
    <definedName name="hjkhgkky" hidden="1">'[101]Fax a enviar'!#REF!</definedName>
    <definedName name="hkh" localSheetId="5" hidden="1">#REF!</definedName>
    <definedName name="hkh" localSheetId="4" hidden="1">#REF!</definedName>
    <definedName name="hkh" hidden="1">#REF!</definedName>
    <definedName name="hkhkh" localSheetId="5" hidden="1">#REF!</definedName>
    <definedName name="hkhkh" localSheetId="4" hidden="1">#REF!</definedName>
    <definedName name="hkhkh" hidden="1">#REF!</definedName>
    <definedName name="hola" localSheetId="5">#REF!</definedName>
    <definedName name="hola" localSheetId="4">#REF!</definedName>
    <definedName name="hola">#REF!</definedName>
    <definedName name="holalalala" localSheetId="5" hidden="1">'[36]Fax a enviar'!#REF!</definedName>
    <definedName name="holalalala" localSheetId="4" hidden="1">'[36]Fax a enviar'!#REF!</definedName>
    <definedName name="holalalala" hidden="1">'[36]Fax a enviar'!#REF!</definedName>
    <definedName name="holallll" localSheetId="5">#REF!</definedName>
    <definedName name="holallll" localSheetId="4">#REF!</definedName>
    <definedName name="holallll">#REF!</definedName>
    <definedName name="hora" localSheetId="5">[23]Programa!#REF!</definedName>
    <definedName name="hora" localSheetId="4">[23]Programa!#REF!</definedName>
    <definedName name="hora">[23]Programa!#REF!</definedName>
    <definedName name="HOSP96" localSheetId="5">#REF!</definedName>
    <definedName name="HOSP96" localSheetId="4">#REF!</definedName>
    <definedName name="HOSP96">#REF!</definedName>
    <definedName name="hpu" localSheetId="5" hidden="1">{"Tab1",#N/A,FALSE,"P";"Tab2",#N/A,FALSE,"P"}</definedName>
    <definedName name="hpu" localSheetId="4" hidden="1">{"Tab1",#N/A,FALSE,"P";"Tab2",#N/A,FALSE,"P"}</definedName>
    <definedName name="hpu" hidden="1">{"Tab1",#N/A,FALSE,"P";"Tab2",#N/A,FALSE,"P"}</definedName>
    <definedName name="HTML_CodePage" hidden="1">1252</definedName>
    <definedName name="HTML_Control" localSheetId="5" hidden="1">{"'para SB'!$A$1318:$F$1381"}</definedName>
    <definedName name="HTML_Control" localSheetId="4" hidden="1">{"'para SB'!$A$1318:$F$1381"}</definedName>
    <definedName name="HTML_Control" hidden="1">{"'para SB'!$A$1318:$F$1381"}</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hui" localSheetId="5" hidden="1">{"Tab1",#N/A,FALSE,"P";"Tab2",#N/A,FALSE,"P"}</definedName>
    <definedName name="hui" localSheetId="4" hidden="1">{"Tab1",#N/A,FALSE,"P";"Tab2",#N/A,FALSE,"P"}</definedName>
    <definedName name="hui" hidden="1">{"Tab1",#N/A,FALSE,"P";"Tab2",#N/A,FALSE,"P"}</definedName>
    <definedName name="huo" localSheetId="5" hidden="1">{"Tab1",#N/A,FALSE,"P";"Tab2",#N/A,FALSE,"P"}</definedName>
    <definedName name="huo" localSheetId="4" hidden="1">{"Tab1",#N/A,FALSE,"P";"Tab2",#N/A,FALSE,"P"}</definedName>
    <definedName name="huo" hidden="1">{"Tab1",#N/A,FALSE,"P";"Tab2",#N/A,FALSE,"P"}</definedName>
    <definedName name="hutyu7" localSheetId="5" hidden="1">#REF!</definedName>
    <definedName name="hutyu7" localSheetId="4" hidden="1">#REF!</definedName>
    <definedName name="hutyu7" hidden="1">#REF!</definedName>
    <definedName name="HVYNONO1" localSheetId="5">[68]nonopec!#REF!</definedName>
    <definedName name="HVYNONO1" localSheetId="4">[68]nonopec!#REF!</definedName>
    <definedName name="HVYNONO1">[68]nonopec!#REF!</definedName>
    <definedName name="HVYNONO2" localSheetId="5">[68]nonopec!#REF!</definedName>
    <definedName name="HVYNONO2" localSheetId="4">[68]nonopec!#REF!</definedName>
    <definedName name="HVYNONO2">[68]nonopec!#REF!</definedName>
    <definedName name="HVYNONOPEC" localSheetId="4">[68]nonopec!#REF!</definedName>
    <definedName name="HVYNONOPEC">[68]nonopec!#REF!</definedName>
    <definedName name="HVYOECD">[68]nonopec!#REF!</definedName>
    <definedName name="HVYOPEC">[68]nonopec!#REF!</definedName>
    <definedName name="HVYSUMM">[68]nonopec!#REF!</definedName>
    <definedName name="i" localSheetId="5">#REF!</definedName>
    <definedName name="i" localSheetId="4">#REF!</definedName>
    <definedName name="i">#REF!</definedName>
    <definedName name="i2std" localSheetId="5">#REF!</definedName>
    <definedName name="i2std" localSheetId="4">#REF!</definedName>
    <definedName name="i2std">#REF!</definedName>
    <definedName name="iave" localSheetId="5">#REF!</definedName>
    <definedName name="iave" localSheetId="4">#REF!</definedName>
    <definedName name="iave">#REF!</definedName>
    <definedName name="ibank1">#REF!</definedName>
    <definedName name="ibank2">#REF!</definedName>
    <definedName name="ibank3">#REF!</definedName>
    <definedName name="IBCA">'[64]IBCA-MOODY´S'!$C$4</definedName>
    <definedName name="Ibrd">[54]CIRRs!$C$63</definedName>
    <definedName name="Iceland_wt">'[69]OECD wgt'!$B$21</definedName>
    <definedName name="IDA">[54]CIRRs!$C$64</definedName>
    <definedName name="IDA_assistance">'[121]tab 14'!$B$6:$U$25</definedName>
    <definedName name="IDAr" localSheetId="5">#REF!</definedName>
    <definedName name="IDAr" localSheetId="4">#REF!</definedName>
    <definedName name="IDAr">#REF!</definedName>
    <definedName name="IDB" localSheetId="5">#REF!</definedName>
    <definedName name="IDB" localSheetId="4">#REF!</definedName>
    <definedName name="IDB">#REF!</definedName>
    <definedName name="IESS" localSheetId="5">#REF!</definedName>
    <definedName name="IESS" localSheetId="4">#REF!</definedName>
    <definedName name="IESS">#REF!</definedName>
    <definedName name="Ifad">[54]CIRRs!$C$65</definedName>
    <definedName name="IFSASSETS" localSheetId="5">#REF!</definedName>
    <definedName name="IFSASSETS" localSheetId="4">#REF!</definedName>
    <definedName name="IFSASSETS">#REF!</definedName>
    <definedName name="IFSLIABS" localSheetId="5">#REF!</definedName>
    <definedName name="IFSLIABS" localSheetId="4">#REF!</definedName>
    <definedName name="IFSLIABS">#REF!</definedName>
    <definedName name="ii" localSheetId="5" hidden="1">{"Tab1",#N/A,FALSE,"P";"Tab2",#N/A,FALSE,"P"}</definedName>
    <definedName name="ii" localSheetId="4" hidden="1">{"Tab1",#N/A,FALSE,"P";"Tab2",#N/A,FALSE,"P"}</definedName>
    <definedName name="ii" hidden="1">{"Tab1",#N/A,FALSE,"P";"Tab2",#N/A,FALSE,"P"}</definedName>
    <definedName name="iii" localSheetId="5" hidden="1">{"Riqfin97",#N/A,FALSE,"Tran";"Riqfinpro",#N/A,FALSE,"Tran"}</definedName>
    <definedName name="iii" localSheetId="4" hidden="1">{"Riqfin97",#N/A,FALSE,"Tran";"Riqfinpro",#N/A,FALSE,"Tran"}</definedName>
    <definedName name="iii" hidden="1">{"Riqfin97",#N/A,FALSE,"Tran";"Riqfinpro",#N/A,FALSE,"Tran"}</definedName>
    <definedName name="iiiiiiiiiii" localSheetId="5" hidden="1">#REF!</definedName>
    <definedName name="iiiiiiiiiii" localSheetId="4" hidden="1">#REF!</definedName>
    <definedName name="iiiiiiiiiii" hidden="1">#REF!</definedName>
    <definedName name="iiiiiiiiiiii" localSheetId="5" hidden="1">'[95]Fax a enviar'!#REF!</definedName>
    <definedName name="iiiiiiiiiiii" localSheetId="4" hidden="1">'[95]Fax a enviar'!#REF!</definedName>
    <definedName name="iiiiiiiiiiii" hidden="1">'[95]Fax a enviar'!#REF!</definedName>
    <definedName name="iiiiiiiiiiiiiiiii" localSheetId="5" hidden="1">'[95]Fax a enviar'!#REF!</definedName>
    <definedName name="iiiiiiiiiiiiiiiii" localSheetId="4" hidden="1">'[95]Fax a enviar'!#REF!</definedName>
    <definedName name="iiiiiiiiiiiiiiiii" hidden="1">'[95]Fax a enviar'!#REF!</definedName>
    <definedName name="iiiiiiiiiiiiiiiiiiiiiiiiii" localSheetId="5" hidden="1">#REF!</definedName>
    <definedName name="iiiiiiiiiiiiiiiiiiiiiiiiii" localSheetId="4" hidden="1">#REF!</definedName>
    <definedName name="iiiiiiiiiiiiiiiiiiiiiiiiii" hidden="1">#REF!</definedName>
    <definedName name="iiiooo" localSheetId="5">#REF!</definedName>
    <definedName name="iiiooo" localSheetId="4">#REF!</definedName>
    <definedName name="iiiooo">#REF!</definedName>
    <definedName name="IKR" localSheetId="5">#REF!</definedName>
    <definedName name="IKR" localSheetId="4">#REF!</definedName>
    <definedName name="IKR">#REF!</definedName>
    <definedName name="ilo" localSheetId="5" hidden="1">{"Riqfin97",#N/A,FALSE,"Tran";"Riqfinpro",#N/A,FALSE,"Tran"}</definedName>
    <definedName name="ilo" localSheetId="4" hidden="1">{"Riqfin97",#N/A,FALSE,"Tran";"Riqfinpro",#N/A,FALSE,"Tran"}</definedName>
    <definedName name="ilo" hidden="1">{"Riqfin97",#N/A,FALSE,"Tran";"Riqfinpro",#N/A,FALSE,"Tran"}</definedName>
    <definedName name="ilu" localSheetId="5" hidden="1">{"Riqfin97",#N/A,FALSE,"Tran";"Riqfinpro",#N/A,FALSE,"Tran"}</definedName>
    <definedName name="ilu" localSheetId="4" hidden="1">{"Riqfin97",#N/A,FALSE,"Tran";"Riqfinpro",#N/A,FALSE,"Tran"}</definedName>
    <definedName name="ilu" hidden="1">{"Riqfin97",#N/A,FALSE,"Tran";"Riqfinpro",#N/A,FALSE,"Tran"}</definedName>
    <definedName name="IM" localSheetId="5">#REF!</definedName>
    <definedName name="IM" localSheetId="4">#REF!</definedName>
    <definedName name="IM">#REF!</definedName>
    <definedName name="ima" localSheetId="5">#REF!</definedName>
    <definedName name="ima" localSheetId="4">#REF!</definedName>
    <definedName name="ima">#REF!</definedName>
    <definedName name="imaor" localSheetId="5">#REF!</definedName>
    <definedName name="imaor" localSheetId="4">#REF!</definedName>
    <definedName name="imaor">#REF!</definedName>
    <definedName name="IMF" localSheetId="4">#REF!</definedName>
    <definedName name="IMF">#REF!</definedName>
    <definedName name="impacto">#REF!</definedName>
    <definedName name="Importaciones" localSheetId="4" hidden="1">'[16]Base Original'!#REF!</definedName>
    <definedName name="Importaciones" hidden="1">'[16]Base Original'!#REF!</definedName>
    <definedName name="impresionueva" localSheetId="5">#REF!</definedName>
    <definedName name="impresionueva" localSheetId="4">#REF!</definedName>
    <definedName name="impresionueva">#REF!</definedName>
    <definedName name="Imprimir_área_IM" localSheetId="5">#REF!</definedName>
    <definedName name="Imprimir_área_IM" localSheetId="4">#REF!</definedName>
    <definedName name="Imprimir_área_IM">#REF!</definedName>
    <definedName name="ind" localSheetId="5">#REF!</definedName>
    <definedName name="ind" localSheetId="4">#REF!</definedName>
    <definedName name="ind">#REF!</definedName>
    <definedName name="INDICE" localSheetId="5">[23]Programa!#REF!</definedName>
    <definedName name="INDICE" localSheetId="4">[23]Programa!#REF!</definedName>
    <definedName name="INDICE">[23]Programa!#REF!</definedName>
    <definedName name="INDICEPRODUCCIO" localSheetId="5">#REF!</definedName>
    <definedName name="INDICEPRODUCCIO" localSheetId="4">#REF!</definedName>
    <definedName name="INDICEPRODUCCIO">#REF!</definedName>
    <definedName name="indigo">#N/A</definedName>
    <definedName name="INE" localSheetId="5">#REF!</definedName>
    <definedName name="INE" localSheetId="4">#REF!</definedName>
    <definedName name="INE">#REF!</definedName>
    <definedName name="INECEL" localSheetId="5">#REF!</definedName>
    <definedName name="INECEL" localSheetId="4">#REF!</definedName>
    <definedName name="INECEL">#REF!</definedName>
    <definedName name="INF">[89]SUPUESTOS!A$21</definedName>
    <definedName name="INFISC1" localSheetId="5">#REF!</definedName>
    <definedName name="INFISC1" localSheetId="4">#REF!</definedName>
    <definedName name="INFISC1">#REF!</definedName>
    <definedName name="INFISC2" localSheetId="5">#REF!</definedName>
    <definedName name="INFISC2" localSheetId="4">#REF!</definedName>
    <definedName name="INFISC2">#REF!</definedName>
    <definedName name="Inflation">[88]CPI!$A$210:$M$354</definedName>
    <definedName name="info" localSheetId="5">#REF!</definedName>
    <definedName name="info" localSheetId="4">#REF!</definedName>
    <definedName name="info">#REF!</definedName>
    <definedName name="INFOGER" localSheetId="5">[61]BCP!#REF!</definedName>
    <definedName name="INFOGER" localSheetId="4">[61]BCP!#REF!</definedName>
    <definedName name="INFOGER">[61]BCP!#REF!</definedName>
    <definedName name="infonotes" localSheetId="5">#REF!</definedName>
    <definedName name="infonotes" localSheetId="4">#REF!</definedName>
    <definedName name="infonotes">#REF!</definedName>
    <definedName name="INGOES96" localSheetId="5">#REF!</definedName>
    <definedName name="INGOES96" localSheetId="4">#REF!</definedName>
    <definedName name="INGOES96">#REF!</definedName>
    <definedName name="INGRESOS" localSheetId="5">#REF!</definedName>
    <definedName name="INGRESOS" localSheetId="4">#REF!</definedName>
    <definedName name="INGRESOS">#REF!</definedName>
    <definedName name="INIT" localSheetId="4">#REF!</definedName>
    <definedName name="INIT">#REF!</definedName>
    <definedName name="INMN">#REF!</definedName>
    <definedName name="INPROJ">#REF!</definedName>
    <definedName name="INPUT_2" localSheetId="4">[20]Input!#REF!</definedName>
    <definedName name="INPUT_2">[20]Input!#REF!</definedName>
    <definedName name="INPUT_4" localSheetId="4">[20]Input!#REF!</definedName>
    <definedName name="INPUT_4">[20]Input!#REF!</definedName>
    <definedName name="INPUTSB" localSheetId="5">#REF!</definedName>
    <definedName name="INPUTSB" localSheetId="4">#REF!</definedName>
    <definedName name="INPUTSB">#REF!</definedName>
    <definedName name="Inst_ReportHeader" localSheetId="5">#REF!</definedName>
    <definedName name="Inst_ReportHeader" localSheetId="4">#REF!</definedName>
    <definedName name="Inst_ReportHeader">#REF!</definedName>
    <definedName name="Inst_Response">[122]Master!$AK$5:$AK$10</definedName>
    <definedName name="InstitutionName" localSheetId="5">#REF!</definedName>
    <definedName name="InstitutionName" localSheetId="4">#REF!</definedName>
    <definedName name="InstitutionName">#REF!</definedName>
    <definedName name="int" localSheetId="5">#REF!</definedName>
    <definedName name="int" localSheetId="4">#REF!</definedName>
    <definedName name="int">#REF!</definedName>
    <definedName name="Int.Crédito">'[52]Ranking Bancario'!$BF$5:$BJ$54</definedName>
    <definedName name="Int.Inv">'[52]Ranking Bancario'!$BN$5:$BR$54</definedName>
    <definedName name="INTERES" localSheetId="5">#REF!</definedName>
    <definedName name="INTERES" localSheetId="4">#REF!</definedName>
    <definedName name="INTERES">#REF!</definedName>
    <definedName name="INTEREST" localSheetId="5">#REF!</definedName>
    <definedName name="INTEREST" localSheetId="4">#REF!</definedName>
    <definedName name="INTEREST">#REF!</definedName>
    <definedName name="Interest_IDA">[103]NPV!$B$27</definedName>
    <definedName name="Interest_IDA1" localSheetId="5">#REF!</definedName>
    <definedName name="Interest_IDA1" localSheetId="4">#REF!</definedName>
    <definedName name="Interest_IDA1">#REF!</definedName>
    <definedName name="Interest_NC" localSheetId="5">[103]NPV!#REF!</definedName>
    <definedName name="Interest_NC" localSheetId="4">[103]NPV!#REF!</definedName>
    <definedName name="Interest_NC">[103]NPV!#REF!</definedName>
    <definedName name="InterestRate" localSheetId="5">#REF!</definedName>
    <definedName name="InterestRate" localSheetId="4">#REF!</definedName>
    <definedName name="InterestRate">#REF!</definedName>
    <definedName name="inthalf">[123]Sheet4!$C$58:$G$112</definedName>
    <definedName name="INTR_NEW" localSheetId="5">[60]Debt!#REF!</definedName>
    <definedName name="INTR_NEW" localSheetId="4">[60]Debt!#REF!</definedName>
    <definedName name="INTR_NEW">[60]Debt!#REF!</definedName>
    <definedName name="INTR_OLD" localSheetId="5">[60]Debt!#REF!</definedName>
    <definedName name="INTR_OLD" localSheetId="4">[60]Debt!#REF!</definedName>
    <definedName name="INTR_OLD">[60]Debt!#REF!</definedName>
    <definedName name="INTR_RAT" localSheetId="5">[60]Debt!#REF!</definedName>
    <definedName name="INTR_RAT" localSheetId="4">[60]Debt!#REF!</definedName>
    <definedName name="INTR_RAT">[60]Debt!#REF!</definedName>
    <definedName name="INTR_TOT" localSheetId="5">[60]Debt!#REF!</definedName>
    <definedName name="INTR_TOT" localSheetId="4">[60]Debt!#REF!</definedName>
    <definedName name="INTR_TOT">[60]Debt!#REF!</definedName>
    <definedName name="IPC" localSheetId="4">[124]ipc!#REF!</definedName>
    <definedName name="IPC">[124]ipc!#REF!</definedName>
    <definedName name="ipc98j">[23]Programa!#REF!</definedName>
    <definedName name="ipc98s" localSheetId="5">#REF!</definedName>
    <definedName name="ipc98s" localSheetId="4">#REF!</definedName>
    <definedName name="ipc98s">#REF!</definedName>
    <definedName name="IQ_ADDIN" hidden="1">"AUTO"</definedName>
    <definedName name="IQ_CH" hidden="1">110000</definedName>
    <definedName name="IQ_CQ" hidden="1">5000</definedName>
    <definedName name="IQ_CY" hidden="1">10000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MONTH" hidden="1">15000</definedName>
    <definedName name="IQ_NAMES_REVISION_DATE_" hidden="1">39926.455</definedName>
    <definedName name="IQ_NTM" hidden="1">6000</definedName>
    <definedName name="IQ_TODAY" hidden="1">0</definedName>
    <definedName name="IQ_WEEK" hidden="1">50000</definedName>
    <definedName name="IQ_YTD" hidden="1">3000</definedName>
    <definedName name="Ireland_wt">'[69]OECD wgt'!$B$22</definedName>
    <definedName name="IRLS" localSheetId="5">#REF!</definedName>
    <definedName name="IRLS" localSheetId="4">#REF!</definedName>
    <definedName name="IRLS">#REF!</definedName>
    <definedName name="IRLS1" localSheetId="5">#REF!</definedName>
    <definedName name="IRLS1" localSheetId="4">#REF!</definedName>
    <definedName name="IRLS1">#REF!</definedName>
    <definedName name="IRP" localSheetId="5">#REF!</definedName>
    <definedName name="IRP" localSheetId="4">#REF!</definedName>
    <definedName name="IRP">#REF!</definedName>
    <definedName name="ISD">#REF!</definedName>
    <definedName name="IsDB">[54]CIRRs!$C$68</definedName>
    <definedName name="ishocked" localSheetId="5">#REF!</definedName>
    <definedName name="ishocked" localSheetId="4">#REF!</definedName>
    <definedName name="ishocked">#REF!</definedName>
    <definedName name="ishocked2" localSheetId="5">#REF!</definedName>
    <definedName name="ishocked2" localSheetId="4">#REF!</definedName>
    <definedName name="ishocked2">#REF!</definedName>
    <definedName name="ISSS96" localSheetId="5">#REF!</definedName>
    <definedName name="ISSS96" localSheetId="4">#REF!</definedName>
    <definedName name="ISSS96">#REF!</definedName>
    <definedName name="ISTA96">#REF!</definedName>
    <definedName name="istd">#REF!</definedName>
    <definedName name="Italy_wt">'[69]OECD wgt'!$B$8</definedName>
    <definedName name="ITL" localSheetId="5">#REF!</definedName>
    <definedName name="ITL" localSheetId="4">#REF!</definedName>
    <definedName name="ITL">#REF!</definedName>
    <definedName name="iuf.kugj">#N/A</definedName>
    <definedName name="iyiyiy" localSheetId="5" hidden="1">#REF!</definedName>
    <definedName name="iyiyiy" localSheetId="4" hidden="1">#REF!</definedName>
    <definedName name="iyiyiy" hidden="1">#REF!</definedName>
    <definedName name="JA" localSheetId="5">#REF!</definedName>
    <definedName name="JA" localSheetId="4">#REF!</definedName>
    <definedName name="JA">#REF!</definedName>
    <definedName name="jagu4" localSheetId="5">#REF!</definedName>
    <definedName name="jagu4" localSheetId="4">#REF!</definedName>
    <definedName name="jagu4">#REF!</definedName>
    <definedName name="JAPCRUDE87" localSheetId="4">#REF!</definedName>
    <definedName name="JAPCRUDE87">#REF!</definedName>
    <definedName name="JAPCRUDE88" localSheetId="4">#REF!</definedName>
    <definedName name="JAPCRUDE88">#REF!</definedName>
    <definedName name="JAPPROD87" localSheetId="4">#REF!</definedName>
    <definedName name="JAPPROD87">#REF!</definedName>
    <definedName name="JAPPROD88" localSheetId="4">#REF!</definedName>
    <definedName name="JAPPROD88">#REF!</definedName>
    <definedName name="JAPTOT87" localSheetId="4">#REF!</definedName>
    <definedName name="JAPTOT87">#REF!</definedName>
    <definedName name="JAPTOT88" localSheetId="4">#REF!</definedName>
    <definedName name="JAPTOT88">#REF!</definedName>
    <definedName name="JHAN1">#REF!</definedName>
    <definedName name="JHAN2">#REF!</definedName>
    <definedName name="JHAN3">#REF!</definedName>
    <definedName name="JHAN4">#REF!</definedName>
    <definedName name="Jin">'[38]Proposed arrangements'!#REF!</definedName>
    <definedName name="JJ" localSheetId="5">#REF!</definedName>
    <definedName name="JJ" localSheetId="4">#REF!</definedName>
    <definedName name="JJ">#REF!</definedName>
    <definedName name="jjj" localSheetId="4" hidden="1">'[66]Fax a enviar'!#REF!</definedName>
    <definedName name="jjj" hidden="1">'[66]Fax a enviar'!#REF!</definedName>
    <definedName name="jjjj" localSheetId="5" hidden="1">{"Tab1",#N/A,FALSE,"P";"Tab2",#N/A,FALSE,"P"}</definedName>
    <definedName name="jjjj" localSheetId="4" hidden="1">{"Tab1",#N/A,FALSE,"P";"Tab2",#N/A,FALSE,"P"}</definedName>
    <definedName name="jjjj" hidden="1">{"Tab1",#N/A,FALSE,"P";"Tab2",#N/A,FALSE,"P"}</definedName>
    <definedName name="jjjjjj" hidden="1">'[118]J(Priv.Cap)'!#REF!</definedName>
    <definedName name="JJJJJJJJJJ" localSheetId="5" hidden="1">#REF!</definedName>
    <definedName name="JJJJJJJJJJ" localSheetId="4" hidden="1">#REF!</definedName>
    <definedName name="JJJJJJJJJJ" hidden="1">#REF!</definedName>
    <definedName name="jjjjjjjjjjjjjjjjjj" localSheetId="5" hidden="1">{"Tab1",#N/A,FALSE,"P";"Tab2",#N/A,FALSE,"P"}</definedName>
    <definedName name="jjjjjjjjjjjjjjjjjj" localSheetId="4" hidden="1">{"Tab1",#N/A,FALSE,"P";"Tab2",#N/A,FALSE,"P"}</definedName>
    <definedName name="jjjjjjjjjjjjjjjjjj" hidden="1">{"Tab1",#N/A,FALSE,"P";"Tab2",#N/A,FALSE,"P"}</definedName>
    <definedName name="jkk" localSheetId="5" hidden="1">{#N/A,#N/A,FALSE,"NFPS GDP"}</definedName>
    <definedName name="jkk" localSheetId="4" hidden="1">{#N/A,#N/A,FALSE,"NFPS GDP"}</definedName>
    <definedName name="jkk" hidden="1">{#N/A,#N/A,FALSE,"NFPS GDP"}</definedName>
    <definedName name="JPY" localSheetId="5">#REF!</definedName>
    <definedName name="JPY" localSheetId="4">#REF!</definedName>
    <definedName name="JPY">#REF!</definedName>
    <definedName name="JR" localSheetId="5">#REF!</definedName>
    <definedName name="JR" localSheetId="4">#REF!</definedName>
    <definedName name="JR">#REF!</definedName>
    <definedName name="jui" localSheetId="5" hidden="1">{"Riqfin97",#N/A,FALSE,"Tran";"Riqfinpro",#N/A,FALSE,"Tran"}</definedName>
    <definedName name="jui" localSheetId="4" hidden="1">{"Riqfin97",#N/A,FALSE,"Tran";"Riqfinpro",#N/A,FALSE,"Tran"}</definedName>
    <definedName name="jui" hidden="1">{"Riqfin97",#N/A,FALSE,"Tran";"Riqfinpro",#N/A,FALSE,"Tran"}</definedName>
    <definedName name="JUL._89" localSheetId="5">#REF!</definedName>
    <definedName name="JUL._89" localSheetId="4">#REF!</definedName>
    <definedName name="JUL._89">#REF!</definedName>
    <definedName name="JUN._89" localSheetId="5">#REF!</definedName>
    <definedName name="JUN._89" localSheetId="4">#REF!</definedName>
    <definedName name="JUN._89">#REF!</definedName>
    <definedName name="JUNIO">'[108]Ranking Bancario'!$Z$4:$AD$54</definedName>
    <definedName name="JUROS" localSheetId="5">#REF!</definedName>
    <definedName name="JUROS" localSheetId="4">#REF!</definedName>
    <definedName name="JUROS">#REF!</definedName>
    <definedName name="jutjugyj" localSheetId="5" hidden="1">#REF!</definedName>
    <definedName name="jutjugyj" localSheetId="4" hidden="1">#REF!</definedName>
    <definedName name="jutjugyj" hidden="1">#REF!</definedName>
    <definedName name="juy" localSheetId="5" hidden="1">{"Tab1",#N/A,FALSE,"P";"Tab2",#N/A,FALSE,"P"}</definedName>
    <definedName name="juy" localSheetId="4" hidden="1">{"Tab1",#N/A,FALSE,"P";"Tab2",#N/A,FALSE,"P"}</definedName>
    <definedName name="juy" hidden="1">{"Tab1",#N/A,FALSE,"P";"Tab2",#N/A,FALSE,"P"}</definedName>
    <definedName name="k" localSheetId="5" hidden="1">{"Main Economic Indicators",#N/A,FALSE,"C"}</definedName>
    <definedName name="k" localSheetId="4" hidden="1">{"Main Economic Indicators",#N/A,FALSE,"C"}</definedName>
    <definedName name="k" hidden="1">{"Main Economic Indicators",#N/A,FALSE,"C"}</definedName>
    <definedName name="KD" localSheetId="5">#REF!</definedName>
    <definedName name="KD" localSheetId="4">#REF!</definedName>
    <definedName name="KD">#REF!</definedName>
    <definedName name="KD1A" localSheetId="5">#REF!</definedName>
    <definedName name="KD1A" localSheetId="4">#REF!</definedName>
    <definedName name="KD1A">#REF!</definedName>
    <definedName name="khkh" localSheetId="5" hidden="1">'[95]Fax a enviar'!#REF!</definedName>
    <definedName name="khkh" localSheetId="4" hidden="1">'[95]Fax a enviar'!#REF!</definedName>
    <definedName name="khkh" hidden="1">'[95]Fax a enviar'!#REF!</definedName>
    <definedName name="KID">'[108]base de datos MODULO I'!$B$4:$E$49</definedName>
    <definedName name="kiiiiii" localSheetId="5" hidden="1">#REF!</definedName>
    <definedName name="kiiiiii" localSheetId="4" hidden="1">#REF!</definedName>
    <definedName name="kiiiiii" hidden="1">#REF!</definedName>
    <definedName name="kim" localSheetId="5">#REF!</definedName>
    <definedName name="kim" localSheetId="4">#REF!</definedName>
    <definedName name="kim">#REF!</definedName>
    <definedName name="kio" localSheetId="5" hidden="1">{"Tab1",#N/A,FALSE,"P";"Tab2",#N/A,FALSE,"P"}</definedName>
    <definedName name="kio" localSheetId="4" hidden="1">{"Tab1",#N/A,FALSE,"P";"Tab2",#N/A,FALSE,"P"}</definedName>
    <definedName name="kio" hidden="1">{"Tab1",#N/A,FALSE,"P";"Tab2",#N/A,FALSE,"P"}</definedName>
    <definedName name="kiu" localSheetId="5" hidden="1">{"Riqfin97",#N/A,FALSE,"Tran";"Riqfinpro",#N/A,FALSE,"Tran"}</definedName>
    <definedName name="kiu" localSheetId="4" hidden="1">{"Riqfin97",#N/A,FALSE,"Tran";"Riqfinpro",#N/A,FALSE,"Tran"}</definedName>
    <definedName name="kiu" hidden="1">{"Riqfin97",#N/A,FALSE,"Tran";"Riqfinpro",#N/A,FALSE,"Tran"}</definedName>
    <definedName name="kjkj" hidden="1">'[95]Fax a enviar'!#REF!</definedName>
    <definedName name="kk" localSheetId="5" hidden="1">{"Tab1",#N/A,FALSE,"P";"Tab2",#N/A,FALSE,"P"}</definedName>
    <definedName name="kk" localSheetId="4" hidden="1">{"Tab1",#N/A,FALSE,"P";"Tab2",#N/A,FALSE,"P"}</definedName>
    <definedName name="kk" hidden="1">{"Tab1",#N/A,FALSE,"P";"Tab2",#N/A,FALSE,"P"}</definedName>
    <definedName name="kkk" localSheetId="5" hidden="1">{"Tab1",#N/A,FALSE,"P";"Tab2",#N/A,FALSE,"P"}</definedName>
    <definedName name="kkk" localSheetId="4" hidden="1">{"Tab1",#N/A,FALSE,"P";"Tab2",#N/A,FALSE,"P"}</definedName>
    <definedName name="kkk" hidden="1">{"Tab1",#N/A,FALSE,"P";"Tab2",#N/A,FALSE,"P"}</definedName>
    <definedName name="kkkk" hidden="1">[125]M!#REF!</definedName>
    <definedName name="kkkkk" hidden="1">'[126]J(Priv.Cap)'!#REF!</definedName>
    <definedName name="kkkkkkkk" localSheetId="5" hidden="1">{"Riqfin97",#N/A,FALSE,"Tran";"Riqfinpro",#N/A,FALSE,"Tran"}</definedName>
    <definedName name="kkkkkkkk" localSheetId="4" hidden="1">{"Riqfin97",#N/A,FALSE,"Tran";"Riqfinpro",#N/A,FALSE,"Tran"}</definedName>
    <definedName name="kkkkkkkk" hidden="1">{"Riqfin97",#N/A,FALSE,"Tran";"Riqfinpro",#N/A,FALSE,"Tran"}</definedName>
    <definedName name="KWD" localSheetId="5">#REF!</definedName>
    <definedName name="KWD" localSheetId="4">#REF!</definedName>
    <definedName name="KWD">#REF!</definedName>
    <definedName name="kykiyu" localSheetId="5" hidden="1">'[95]Fax a enviar'!#REF!</definedName>
    <definedName name="kykiyu" localSheetId="4" hidden="1">'[95]Fax a enviar'!#REF!</definedName>
    <definedName name="kykiyu" hidden="1">'[95]Fax a enviar'!#REF!</definedName>
    <definedName name="L" localSheetId="5">[114]DA!#REF!</definedName>
    <definedName name="L" localSheetId="4">[114]DA!#REF!</definedName>
    <definedName name="L">[114]DA!#REF!</definedName>
    <definedName name="L_">#N/A</definedName>
    <definedName name="LastOpenedWorkSheet" localSheetId="5">#REF!</definedName>
    <definedName name="LastOpenedWorkSheet" localSheetId="4">#REF!</definedName>
    <definedName name="LastOpenedWorkSheet">#REF!</definedName>
    <definedName name="LastRefreshed" localSheetId="5">#REF!</definedName>
    <definedName name="LastRefreshed" localSheetId="4">#REF!</definedName>
    <definedName name="LastRefreshed">#REF!</definedName>
    <definedName name="LD" localSheetId="5">#REF!</definedName>
    <definedName name="LD" localSheetId="4">#REF!</definedName>
    <definedName name="LD">#REF!</definedName>
    <definedName name="LD1A" localSheetId="4">#REF!</definedName>
    <definedName name="LD1A">#REF!</definedName>
    <definedName name="LE" localSheetId="4">#REF!</definedName>
    <definedName name="LE">#REF!</definedName>
    <definedName name="LE1A" localSheetId="4">#REF!</definedName>
    <definedName name="LE1A">#REF!</definedName>
    <definedName name="LEAP" localSheetId="4">#REF!</definedName>
    <definedName name="LEAP">#REF!</definedName>
    <definedName name="LEGC">#REF!</definedName>
    <definedName name="LG">#REF!</definedName>
    <definedName name="LGperc">#REF!</definedName>
    <definedName name="LGTNONO1">[68]nonopec!#REF!</definedName>
    <definedName name="LGTNONO2">[68]nonopec!#REF!</definedName>
    <definedName name="LGTNONOPEC">[68]nonopec!#REF!</definedName>
    <definedName name="LGTNSUMM">[68]nonopec!#REF!</definedName>
    <definedName name="LGTOECD">[68]nonopec!#REF!</definedName>
    <definedName name="LGTOPEC">[68]nonopec!#REF!</definedName>
    <definedName name="LGTPCNT">[68]nonopec!#REF!</definedName>
    <definedName name="LIBOR3">[89]SUPUESTOS!$A$12:$IV$12</definedName>
    <definedName name="LIBOR6">[89]SUPUESTOS!A$11</definedName>
    <definedName name="LIBRAE" localSheetId="5">#REF!</definedName>
    <definedName name="LIBRAE" localSheetId="4">#REF!</definedName>
    <definedName name="LIBRAE">#REF!</definedName>
    <definedName name="LINES" localSheetId="5">#REF!</definedName>
    <definedName name="LINES" localSheetId="4">#REF!</definedName>
    <definedName name="LINES">#REF!</definedName>
    <definedName name="liqc" localSheetId="5">[23]Programa!#REF!</definedName>
    <definedName name="liqc" localSheetId="4">[23]Programa!#REF!</definedName>
    <definedName name="liqc">[23]Programa!#REF!</definedName>
    <definedName name="liqd" localSheetId="5">[23]Programa!#REF!</definedName>
    <definedName name="liqd" localSheetId="4">[23]Programa!#REF!</definedName>
    <definedName name="liqd">[23]Programa!#REF!</definedName>
    <definedName name="Liquidez">'[52]Ranking Bancario'!$BV$5:$BZ$54</definedName>
    <definedName name="LIT" localSheetId="5">#REF!</definedName>
    <definedName name="LIT" localSheetId="4">#REF!</definedName>
    <definedName name="LIT">#REF!</definedName>
    <definedName name="lita">#N/A</definedName>
    <definedName name="LITEURO" localSheetId="5">#REF!</definedName>
    <definedName name="LITEURO" localSheetId="4">#REF!</definedName>
    <definedName name="LITEURO">#REF!</definedName>
    <definedName name="ll" localSheetId="5" hidden="1">{"Tab1",#N/A,FALSE,"P";"Tab2",#N/A,FALSE,"P"}</definedName>
    <definedName name="ll" localSheetId="4" hidden="1">{"Tab1",#N/A,FALSE,"P";"Tab2",#N/A,FALSE,"P"}</definedName>
    <definedName name="ll" hidden="1">{"Tab1",#N/A,FALSE,"P";"Tab2",#N/A,FALSE,"P"}</definedName>
    <definedName name="LLF">[59]Q3!#REF!</definedName>
    <definedName name="lll" localSheetId="5" hidden="1">{"Riqfin97",#N/A,FALSE,"Tran";"Riqfinpro",#N/A,FALSE,"Tran"}</definedName>
    <definedName name="lll" localSheetId="4" hidden="1">{"Riqfin97",#N/A,FALSE,"Tran";"Riqfinpro",#N/A,FALSE,"Tran"}</definedName>
    <definedName name="lll" hidden="1">{"Riqfin97",#N/A,FALSE,"Tran";"Riqfinpro",#N/A,FALSE,"Tran"}</definedName>
    <definedName name="llll" hidden="1">[127]M!#REF!</definedName>
    <definedName name="lllll" localSheetId="5" hidden="1">{"Tab1",#N/A,FALSE,"P";"Tab2",#N/A,FALSE,"P"}</definedName>
    <definedName name="lllll" localSheetId="4" hidden="1">{"Tab1",#N/A,FALSE,"P";"Tab2",#N/A,FALSE,"P"}</definedName>
    <definedName name="lllll" hidden="1">{"Tab1",#N/A,FALSE,"P";"Tab2",#N/A,FALSE,"P"}</definedName>
    <definedName name="llllll" localSheetId="5" hidden="1">{"Minpmon",#N/A,FALSE,"Monthinput"}</definedName>
    <definedName name="llllll" localSheetId="4" hidden="1">{"Minpmon",#N/A,FALSE,"Monthinput"}</definedName>
    <definedName name="llllll" hidden="1">{"Minpmon",#N/A,FALSE,"Monthinput"}</definedName>
    <definedName name="lllllll" localSheetId="5" hidden="1">{"bop94-99",#N/A,FALSE,"BOP";"bgdp94-99",#N/A,FALSE,"BOPGDP";"exp94-99",#N/A,FALSE,"EXP";"imp94-99",#N/A,FALSE,"IMP";"tt9499",#N/A,FALSE,"TT";"ss94-99",#N/A,FALSE,"SERV";"tran94-99",#N/A,FALSE,"TRAN";"dis95-98",#N/A,FALSE,"DISB";"amor94-99",#N/A,FALSE,"AMOR";"int94-98",#N/A,FALSE,"INT";"debt94-99",#N/A,FALSE,"DEBT"}</definedName>
    <definedName name="lllllll" localSheetId="4" hidden="1">{"bop94-99",#N/A,FALSE,"BOP";"bgdp94-99",#N/A,FALSE,"BOPGDP";"exp94-99",#N/A,FALSE,"EXP";"imp94-99",#N/A,FALSE,"IMP";"tt9499",#N/A,FALSE,"TT";"ss94-99",#N/A,FALSE,"SERV";"tran94-99",#N/A,FALSE,"TRAN";"dis95-98",#N/A,FALSE,"DISB";"amor94-99",#N/A,FALSE,"AMOR";"int94-98",#N/A,FALSE,"INT";"debt94-99",#N/A,FALSE,"DEBT"}</definedName>
    <definedName name="lllllll" hidden="1">{"bop94-99",#N/A,FALSE,"BOP";"bgdp94-99",#N/A,FALSE,"BOPGDP";"exp94-99",#N/A,FALSE,"EXP";"imp94-99",#N/A,FALSE,"IMP";"tt9499",#N/A,FALSE,"TT";"ss94-99",#N/A,FALSE,"SERV";"tran94-99",#N/A,FALSE,"TRAN";"dis95-98",#N/A,FALSE,"DISB";"amor94-99",#N/A,FALSE,"AMOR";"int94-98",#N/A,FALSE,"INT";"debt94-99",#N/A,FALSE,"DEBT"}</definedName>
    <definedName name="lllllllllllllllll" localSheetId="5" hidden="1">{"Minpmon",#N/A,FALSE,"Monthinput"}</definedName>
    <definedName name="lllllllllllllllll" localSheetId="4" hidden="1">{"Minpmon",#N/A,FALSE,"Monthinput"}</definedName>
    <definedName name="lllllllllllllllll" hidden="1">{"Minpmon",#N/A,FALSE,"Monthinput"}</definedName>
    <definedName name="lloo" localSheetId="5" hidden="1">#REF!</definedName>
    <definedName name="lloo" localSheetId="4" hidden="1">#REF!</definedName>
    <definedName name="lloo" hidden="1">#REF!</definedName>
    <definedName name="lodnjkhdnbdv" localSheetId="5">#REF!</definedName>
    <definedName name="lodnjkhdnbdv" localSheetId="4">#REF!</definedName>
    <definedName name="lodnjkhdnbdv">#REF!</definedName>
    <definedName name="lolololo" localSheetId="5">#REF!</definedName>
    <definedName name="lolololo" localSheetId="4">#REF!</definedName>
    <definedName name="lolololo">#REF!</definedName>
    <definedName name="LONAB96">#REF!</definedName>
    <definedName name="LOOKUPMTH" localSheetId="4">#REF!</definedName>
    <definedName name="LOOKUPMTH">#REF!</definedName>
    <definedName name="Low_external">#REF!</definedName>
    <definedName name="Low_fiscal">#REF!</definedName>
    <definedName name="Low_growth_extended">#REF!</definedName>
    <definedName name="Low_growth_summary">#REF!</definedName>
    <definedName name="Low_monetary">#REF!</definedName>
    <definedName name="Low_real">#REF!</definedName>
    <definedName name="Low_summary">#REF!</definedName>
    <definedName name="Lowest_Inter_Bank_Rate">'[70]Inter-Bank'!$M$5</definedName>
    <definedName name="LP" localSheetId="5">#REF!</definedName>
    <definedName name="LP" localSheetId="4">#REF!</definedName>
    <definedName name="LP">#REF!</definedName>
    <definedName name="LP1A" localSheetId="5">#REF!</definedName>
    <definedName name="LP1A" localSheetId="4">#REF!</definedName>
    <definedName name="LP1A">#REF!</definedName>
    <definedName name="LPEperc" localSheetId="5">#REF!</definedName>
    <definedName name="LPEperc" localSheetId="4">#REF!</definedName>
    <definedName name="LPEperc">#REF!</definedName>
    <definedName name="LPperc">#REF!</definedName>
    <definedName name="LT">#REF!</definedName>
    <definedName name="LTcirr" localSheetId="4">#REF!</definedName>
    <definedName name="LTcirr">#REF!</definedName>
    <definedName name="LTr" localSheetId="4">#REF!</definedName>
    <definedName name="LTr">#REF!</definedName>
    <definedName name="LUR">#N/A</definedName>
    <definedName name="LUXF" localSheetId="5">#REF!</definedName>
    <definedName name="LUXF" localSheetId="4">#REF!</definedName>
    <definedName name="LUXF">#REF!</definedName>
    <definedName name="LUXF1" localSheetId="5">#REF!</definedName>
    <definedName name="LUXF1" localSheetId="4">#REF!</definedName>
    <definedName name="LUXF1">#REF!</definedName>
    <definedName name="Lyon">[67]Sheet3!$O$1</definedName>
    <definedName name="m">#N/A</definedName>
    <definedName name="MACRO" localSheetId="5">#REF!</definedName>
    <definedName name="MACRO" localSheetId="4">#REF!</definedName>
    <definedName name="MACRO">#REF!</definedName>
    <definedName name="MACRO_ASSUMP_2006" localSheetId="5">#REF!</definedName>
    <definedName name="MACRO_ASSUMP_2006" localSheetId="4">#REF!</definedName>
    <definedName name="MACRO_ASSUMP_2006">#REF!</definedName>
    <definedName name="Macro2" localSheetId="5">#REF!</definedName>
    <definedName name="Macro2" localSheetId="4">#REF!</definedName>
    <definedName name="Macro2">#REF!</definedName>
    <definedName name="Macro3">#REF!</definedName>
    <definedName name="Macro5">#REF!</definedName>
    <definedName name="Macro6">#REF!</definedName>
    <definedName name="MACROINPUT">#REF!</definedName>
    <definedName name="MACROS">[76]MACROS!$A$1:$A$1</definedName>
    <definedName name="maintabs">[33]QNEWLOR!$B$3:$G$17,[33]QNEWLOR!$B$20:$G$87,[33]QNEWLOR!$B$90:$G$159</definedName>
    <definedName name="MALAX" localSheetId="5">#REF!</definedName>
    <definedName name="MALAX" localSheetId="4">#REF!</definedName>
    <definedName name="MALAX">#REF!</definedName>
    <definedName name="MALAX1" localSheetId="5">#REF!</definedName>
    <definedName name="MALAX1" localSheetId="4">#REF!</definedName>
    <definedName name="MALAX1">#REF!</definedName>
    <definedName name="Malaysia" localSheetId="5">#REF!</definedName>
    <definedName name="Malaysia" localSheetId="4">#REF!</definedName>
    <definedName name="Malaysia">#REF!</definedName>
    <definedName name="MANUAL">#REF!</definedName>
    <definedName name="mapa1">#REF!</definedName>
    <definedName name="mapa2">#REF!</definedName>
    <definedName name="mar">[23]Programa!#REF!</definedName>
    <definedName name="MAR._89" localSheetId="5">#REF!</definedName>
    <definedName name="MAR._89" localSheetId="4">#REF!</definedName>
    <definedName name="MAR._89">#REF!</definedName>
    <definedName name="Maturity_IDA">[103]NPV!$B$26</definedName>
    <definedName name="Maturity_IDA1" localSheetId="5">#REF!</definedName>
    <definedName name="Maturity_IDA1" localSheetId="4">#REF!</definedName>
    <definedName name="Maturity_IDA1">#REF!</definedName>
    <definedName name="Maturity_NC" localSheetId="5">[103]NPV!#REF!</definedName>
    <definedName name="Maturity_NC" localSheetId="4">[103]NPV!#REF!</definedName>
    <definedName name="Maturity_NC">[103]NPV!#REF!</definedName>
    <definedName name="may" localSheetId="5">[23]Programa!#REF!</definedName>
    <definedName name="may" localSheetId="4">[23]Programa!#REF!</definedName>
    <definedName name="may">[23]Programa!#REF!</definedName>
    <definedName name="MAY._89" localSheetId="5">#REF!</definedName>
    <definedName name="MAY._89" localSheetId="4">#REF!</definedName>
    <definedName name="MAY._89">#REF!</definedName>
    <definedName name="MCPI" localSheetId="5">#REF!</definedName>
    <definedName name="MCPI" localSheetId="4">#REF!</definedName>
    <definedName name="MCPI">#REF!</definedName>
    <definedName name="MCV">#N/A</definedName>
    <definedName name="MCV_B">#N/A</definedName>
    <definedName name="MCV_B1" localSheetId="5">#REF!</definedName>
    <definedName name="MCV_B1" localSheetId="4">#REF!</definedName>
    <definedName name="MCV_B1">#REF!</definedName>
    <definedName name="mcv_b2">[1]Q6!$E$141:$AH$141</definedName>
    <definedName name="MCV_D">#N/A</definedName>
    <definedName name="MCV_D1" localSheetId="5">#REF!</definedName>
    <definedName name="MCV_D1" localSheetId="4">#REF!</definedName>
    <definedName name="MCV_D1">#REF!</definedName>
    <definedName name="MCV_N">#N/A</definedName>
    <definedName name="MCV_T">#N/A</definedName>
    <definedName name="MCV_T1" localSheetId="5">#REF!</definedName>
    <definedName name="MCV_T1" localSheetId="4">#REF!</definedName>
    <definedName name="MCV_T1">#REF!</definedName>
    <definedName name="mdavila" localSheetId="5">#REF!</definedName>
    <definedName name="mdavila" localSheetId="4">#REF!</definedName>
    <definedName name="mdavila">#REF!</definedName>
    <definedName name="me" localSheetId="5">[23]Programa!#REF!</definedName>
    <definedName name="me" localSheetId="4">[23]Programa!#REF!</definedName>
    <definedName name="me">[23]Programa!#REF!</definedName>
    <definedName name="Mecon">'[91]graf 1'!$A$3:$C$28</definedName>
    <definedName name="MEDTERM" localSheetId="5">#REF!</definedName>
    <definedName name="MEDTERM" localSheetId="4">#REF!</definedName>
    <definedName name="MEDTERM">#REF!</definedName>
    <definedName name="MENORES" localSheetId="5">#REF!</definedName>
    <definedName name="MENORES" localSheetId="4">#REF!</definedName>
    <definedName name="MENORES">#REF!</definedName>
    <definedName name="Meses">[128]Codigos!$A$14:$B$25</definedName>
    <definedName name="MEX" localSheetId="5">#REF!</definedName>
    <definedName name="MEX" localSheetId="4">#REF!</definedName>
    <definedName name="MEX">#REF!</definedName>
    <definedName name="MFISCAL" localSheetId="5">'[42]Annual Raw Data'!#REF!</definedName>
    <definedName name="MFISCAL" localSheetId="4">'[42]Annual Raw Data'!#REF!</definedName>
    <definedName name="MFISCAL">'[42]Annual Raw Data'!#REF!</definedName>
    <definedName name="mflowsa" localSheetId="9">[18]!mflowsa</definedName>
    <definedName name="mflowsa" localSheetId="4">[18]!mflowsa</definedName>
    <definedName name="mflowsa">[18]!mflowsa</definedName>
    <definedName name="mflowsq" localSheetId="9">[18]!mflowsq</definedName>
    <definedName name="mflowsq" localSheetId="4">[18]!mflowsq</definedName>
    <definedName name="mflowsq">[18]!mflowsq</definedName>
    <definedName name="MICRO" localSheetId="5">#REF!</definedName>
    <definedName name="MICRO" localSheetId="4">#REF!</definedName>
    <definedName name="MICRO">#REF!</definedName>
    <definedName name="MIDDLE" localSheetId="5">#REF!</definedName>
    <definedName name="MIDDLE" localSheetId="4">#REF!</definedName>
    <definedName name="MIDDLE">#REF!</definedName>
    <definedName name="Million_b_d">[68]nonopec!$D$426:$D$426</definedName>
    <definedName name="MINISTÉRIO_DA_PREVIDÊNCIA_E_ASSISTÊNCIA_SOCIAL" localSheetId="5">#REF!</definedName>
    <definedName name="MINISTÉRIO_DA_PREVIDÊNCIA_E_ASSISTÊNCIA_SOCIAL" localSheetId="4">#REF!</definedName>
    <definedName name="MINISTÉRIO_DA_PREVIDÊNCIA_E_ASSISTÊNCIA_SOCIAL">#REF!</definedName>
    <definedName name="MIRIAMA" localSheetId="5">#REF!</definedName>
    <definedName name="MIRIAMA" localSheetId="4">#REF!</definedName>
    <definedName name="MIRIAMA">#REF!</definedName>
    <definedName name="MIRIAMB" localSheetId="5">#REF!</definedName>
    <definedName name="MIRIAMB" localSheetId="4">#REF!</definedName>
    <definedName name="MIRIAMB">#REF!</definedName>
    <definedName name="MISC3">#REF!</definedName>
    <definedName name="MISC4" localSheetId="4">[20]OUTPUT!#REF!</definedName>
    <definedName name="MISC4">[20]OUTPUT!#REF!</definedName>
    <definedName name="mmm" localSheetId="5" hidden="1">{"Riqfin97",#N/A,FALSE,"Tran";"Riqfinpro",#N/A,FALSE,"Tran"}</definedName>
    <definedName name="mmm" localSheetId="4" hidden="1">{"Riqfin97",#N/A,FALSE,"Tran";"Riqfinpro",#N/A,FALSE,"Tran"}</definedName>
    <definedName name="mmm" hidden="1">{"Riqfin97",#N/A,FALSE,"Tran";"Riqfinpro",#N/A,FALSE,"Tran"}</definedName>
    <definedName name="mmmm" localSheetId="5" hidden="1">{"Tab1",#N/A,FALSE,"P";"Tab2",#N/A,FALSE,"P"}</definedName>
    <definedName name="mmmm" localSheetId="4" hidden="1">{"Tab1",#N/A,FALSE,"P";"Tab2",#N/A,FALSE,"P"}</definedName>
    <definedName name="mmmm" hidden="1">{"Tab1",#N/A,FALSE,"P";"Tab2",#N/A,FALSE,"P"}</definedName>
    <definedName name="mmmmm" localSheetId="5" hidden="1">{"Riqfin97",#N/A,FALSE,"Tran";"Riqfinpro",#N/A,FALSE,"Tran"}</definedName>
    <definedName name="mmmmm" localSheetId="4" hidden="1">{"Riqfin97",#N/A,FALSE,"Tran";"Riqfinpro",#N/A,FALSE,"Tran"}</definedName>
    <definedName name="mmmmm" hidden="1">{"Riqfin97",#N/A,FALSE,"Tran";"Riqfinpro",#N/A,FALSE,"Tran"}</definedName>
    <definedName name="mmmmmmmmm" localSheetId="5" hidden="1">{"Riqfin97",#N/A,FALSE,"Tran";"Riqfinpro",#N/A,FALSE,"Tran"}</definedName>
    <definedName name="mmmmmmmmm" localSheetId="4" hidden="1">{"Riqfin97",#N/A,FALSE,"Tran";"Riqfinpro",#N/A,FALSE,"Tran"}</definedName>
    <definedName name="mmmmmmmmm" hidden="1">{"Riqfin97",#N/A,FALSE,"Tran";"Riqfinpro",#N/A,FALSE,"Tran"}</definedName>
    <definedName name="MN">[61]BCP!#REF!</definedName>
    <definedName name="MNDATES" localSheetId="5">#REF!</definedName>
    <definedName name="MNDATES" localSheetId="4">#REF!</definedName>
    <definedName name="MNDATES">#REF!</definedName>
    <definedName name="MNP" localSheetId="4">[61]BCP!#REF!</definedName>
    <definedName name="MNP">[61]BCP!#REF!</definedName>
    <definedName name="Módulo2.completo">#N/A</definedName>
    <definedName name="MON_SM" localSheetId="5">#REF!</definedName>
    <definedName name="MON_SM" localSheetId="4">#REF!</definedName>
    <definedName name="MON_SM">#REF!</definedName>
    <definedName name="MONF_SM" localSheetId="5">#REF!</definedName>
    <definedName name="MONF_SM" localSheetId="4">#REF!</definedName>
    <definedName name="MONF_SM">#REF!</definedName>
    <definedName name="Month" localSheetId="5">#REF!</definedName>
    <definedName name="Month" localSheetId="4">#REF!</definedName>
    <definedName name="Month">#REF!</definedName>
    <definedName name="MonthIndex" localSheetId="4">#REF!</definedName>
    <definedName name="MonthIndex">#REF!</definedName>
    <definedName name="MonthlyInf">[88]CPI!$A$403:$N$559</definedName>
    <definedName name="MONTHS">[83]MONTHLY!$BV$3:$CG$3</definedName>
    <definedName name="MONY" localSheetId="5">#REF!</definedName>
    <definedName name="MONY" localSheetId="4">#REF!</definedName>
    <definedName name="MONY">#REF!</definedName>
    <definedName name="moodys" localSheetId="5">'[129]Credit ratings on 1st issues'!#REF!</definedName>
    <definedName name="moodys" localSheetId="4">'[129]Credit ratings on 1st issues'!#REF!</definedName>
    <definedName name="moodys">'[129]Credit ratings on 1st issues'!#REF!</definedName>
    <definedName name="MPETROLEO" localSheetId="5">#REF!</definedName>
    <definedName name="MPETROLEO" localSheetId="4">#REF!</definedName>
    <definedName name="MPETROLEO">#REF!</definedName>
    <definedName name="msci">[109]Sheet1!$H$2:$K$24</definedName>
    <definedName name="mscid">[109]Sheet1!$B$2:$E$24</definedName>
    <definedName name="mscil">[109]Sheet1!$H$2:$K$24</definedName>
    <definedName name="mstocksa" localSheetId="9">[18]!mstocksa</definedName>
    <definedName name="mstocksa" localSheetId="4">[18]!mstocksa</definedName>
    <definedName name="mstocksa">[18]!mstocksa</definedName>
    <definedName name="mstocksq" localSheetId="9">[18]!mstocksq</definedName>
    <definedName name="mstocksq" localSheetId="4">[18]!mstocksq</definedName>
    <definedName name="mstocksq">[18]!mstocksq</definedName>
    <definedName name="mte" localSheetId="5" hidden="1">{"Riqfin97",#N/A,FALSE,"Tran";"Riqfinpro",#N/A,FALSE,"Tran"}</definedName>
    <definedName name="mte" localSheetId="4" hidden="1">{"Riqfin97",#N/A,FALSE,"Tran";"Riqfinpro",#N/A,FALSE,"Tran"}</definedName>
    <definedName name="mte" hidden="1">{"Riqfin97",#N/A,FALSE,"Tran";"Riqfinpro",#N/A,FALSE,"Tran"}</definedName>
    <definedName name="MUNI96" localSheetId="5">#REF!</definedName>
    <definedName name="MUNI96" localSheetId="4">#REF!</definedName>
    <definedName name="MUNI96">#REF!</definedName>
    <definedName name="Municipios" localSheetId="5">#REF!</definedName>
    <definedName name="Municipios" localSheetId="4">#REF!</definedName>
    <definedName name="Municipios">#REF!</definedName>
    <definedName name="n" localSheetId="5" hidden="1">{"Minpmon",#N/A,FALSE,"Monthinput"}</definedName>
    <definedName name="n" localSheetId="4" hidden="1">{"Minpmon",#N/A,FALSE,"Monthinput"}</definedName>
    <definedName name="n" hidden="1">{"Minpmon",#N/A,FALSE,"Monthinput"}</definedName>
    <definedName name="names">'[48]shared data'!$B$7:$O$7</definedName>
    <definedName name="NAMES_A">'[48]shared data'!$B$5:$B$223</definedName>
    <definedName name="names_w" localSheetId="5">#REF!</definedName>
    <definedName name="names_w" localSheetId="4">#REF!</definedName>
    <definedName name="names_w">#REF!</definedName>
    <definedName name="NC_R" localSheetId="5">[59]Q1!#REF!</definedName>
    <definedName name="NC_R" localSheetId="4">[59]Q1!#REF!</definedName>
    <definedName name="NC_R">[59]Q1!#REF!</definedName>
    <definedName name="NCG">#N/A</definedName>
    <definedName name="NCG_R">#N/A</definedName>
    <definedName name="NCP">#N/A</definedName>
    <definedName name="NCP_R">#N/A</definedName>
    <definedName name="Ndf">[54]CIRRs!$C$69</definedName>
    <definedName name="NE" localSheetId="5">#REF!</definedName>
    <definedName name="NE" localSheetId="4">#REF!</definedName>
    <definedName name="NE">#REF!</definedName>
    <definedName name="NECESSIDADE_DE_FINANCIAMENTO" localSheetId="5">#REF!</definedName>
    <definedName name="NECESSIDADE_DE_FINANCIAMENTO" localSheetId="4">#REF!</definedName>
    <definedName name="NECESSIDADE_DE_FINANCIAMENTO">#REF!</definedName>
    <definedName name="NEperc" localSheetId="5">#REF!</definedName>
    <definedName name="NEperc" localSheetId="4">#REF!</definedName>
    <definedName name="NEperc">#REF!</definedName>
    <definedName name="Netherlands_wt">'[69]OECD wgt'!$B$26</definedName>
    <definedName name="new" localSheetId="5">#REF!</definedName>
    <definedName name="new" localSheetId="4">#REF!</definedName>
    <definedName name="new">#REF!</definedName>
    <definedName name="NEWSHEET" localSheetId="5">#REF!</definedName>
    <definedName name="NEWSHEET" localSheetId="4">#REF!</definedName>
    <definedName name="NEWSHEET">#REF!</definedName>
    <definedName name="nfa_by_bank" localSheetId="5">#REF!</definedName>
    <definedName name="nfa_by_bank" localSheetId="4">#REF!</definedName>
    <definedName name="nfa_by_bank">#REF!</definedName>
    <definedName name="NFB_R" localSheetId="5">[59]Q1!#REF!</definedName>
    <definedName name="NFB_R" localSheetId="4">[59]Q1!#REF!</definedName>
    <definedName name="NFB_R">[59]Q1!#REF!</definedName>
    <definedName name="NFB_R_GDP" localSheetId="5">[59]Q1!#REF!</definedName>
    <definedName name="NFB_R_GDP" localSheetId="4">[59]Q1!#REF!</definedName>
    <definedName name="NFB_R_GDP">[59]Q1!#REF!</definedName>
    <definedName name="NFI">#N/A</definedName>
    <definedName name="NFI_R">#N/A</definedName>
    <definedName name="NFIP" localSheetId="5">#REF!</definedName>
    <definedName name="NFIP" localSheetId="4">#REF!</definedName>
    <definedName name="NFIP">#REF!</definedName>
    <definedName name="NFPS_" localSheetId="5">[41]OPS!#REF!</definedName>
    <definedName name="NFPS_" localSheetId="4">[41]OPS!#REF!</definedName>
    <definedName name="NFPS_">[41]OPS!#REF!</definedName>
    <definedName name="NGDP">#N/A</definedName>
    <definedName name="NGDP_D" localSheetId="5">[59]Q3!#REF!</definedName>
    <definedName name="NGDP_D" localSheetId="4">[59]Q3!#REF!</definedName>
    <definedName name="NGDP_D">[59]Q3!#REF!</definedName>
    <definedName name="NGDP_DG">#N/A</definedName>
    <definedName name="NGDP_R">#N/A</definedName>
    <definedName name="NGDP_RG">#N/A</definedName>
    <definedName name="ngdp2">[40]Q2!$E$47:$AH$47</definedName>
    <definedName name="NGDPA" localSheetId="5">#REF!</definedName>
    <definedName name="NGDPA" localSheetId="4">#REF!</definedName>
    <definedName name="NGDPA">#REF!</definedName>
    <definedName name="NGK" localSheetId="5">#REF!</definedName>
    <definedName name="NGK" localSheetId="4">#REF!</definedName>
    <definedName name="NGK">#REF!</definedName>
    <definedName name="NGNI" localSheetId="5">#REF!</definedName>
    <definedName name="NGNI" localSheetId="4">#REF!</definedName>
    <definedName name="NGNI">#REF!</definedName>
    <definedName name="NGPXO">#REF!</definedName>
    <definedName name="NGPXO_R">#REF!</definedName>
    <definedName name="NGS_NGDP">#N/A</definedName>
    <definedName name="NGSP">[59]Q2!#REF!</definedName>
    <definedName name="NI">[59]Q2!#REF!</definedName>
    <definedName name="NI_GDP">[59]Q2!#REF!</definedName>
    <definedName name="NI_NGDP">[59]Q2!#REF!</definedName>
    <definedName name="NI_R">[59]Q1!#REF!</definedName>
    <definedName name="NINV">#N/A</definedName>
    <definedName name="NINV_R">#N/A</definedName>
    <definedName name="NINV_R_GDP">[59]Q1!#REF!</definedName>
    <definedName name="njkg">[5]!njkg</definedName>
    <definedName name="NLG">[54]CIRRs!$C$99</definedName>
    <definedName name="NM">#N/A</definedName>
    <definedName name="NM_R">#N/A</definedName>
    <definedName name="nmBlankCell">'[130]Table 2.1 from DDP program'!$A$2:$A$2</definedName>
    <definedName name="nmBlankRow" localSheetId="5">[131]EDT!#REF!</definedName>
    <definedName name="nmBlankRow" localSheetId="4">[131]EDT!#REF!</definedName>
    <definedName name="nmBlankRow">[131]EDT!#REF!</definedName>
    <definedName name="nmColumnHeader">[131]EDT!$3:$3</definedName>
    <definedName name="nmData">[131]EDT!$B$4:$AA$36</definedName>
    <definedName name="NMG" localSheetId="5">#REF!</definedName>
    <definedName name="NMG" localSheetId="4">#REF!</definedName>
    <definedName name="NMG">#REF!</definedName>
    <definedName name="NMG_R" localSheetId="5">#REF!</definedName>
    <definedName name="NMG_R" localSheetId="4">#REF!</definedName>
    <definedName name="NMG_R">#REF!</definedName>
    <definedName name="NMG_RG">#N/A</definedName>
    <definedName name="nmIndexTable" localSheetId="5">[131]EDT!#REF!</definedName>
    <definedName name="nmIndexTable" localSheetId="4">[131]EDT!#REF!</definedName>
    <definedName name="nmIndexTable">[131]EDT!#REF!</definedName>
    <definedName name="nmReportFooter">'[132]Table 1'!$29:$29</definedName>
    <definedName name="nmReportHeader">#N/A</definedName>
    <definedName name="nmReportNotes">'[132]Table 1'!$30:$30</definedName>
    <definedName name="nmRowHeader">[131]EDT!$A$4:$A$36</definedName>
    <definedName name="NMS" localSheetId="5">[59]Q2!#REF!</definedName>
    <definedName name="NMS" localSheetId="4">[59]Q2!#REF!</definedName>
    <definedName name="NMS">[59]Q2!#REF!</definedName>
    <definedName name="NMS_R" localSheetId="5">[59]Q1!#REF!</definedName>
    <definedName name="NMS_R" localSheetId="4">[59]Q1!#REF!</definedName>
    <definedName name="NMS_R">[59]Q1!#REF!</definedName>
    <definedName name="nmScale" localSheetId="5">[131]EDT!#REF!</definedName>
    <definedName name="nmScale" localSheetId="4">[131]EDT!#REF!</definedName>
    <definedName name="nmScale">[131]EDT!#REF!</definedName>
    <definedName name="nn" localSheetId="5" hidden="1">{"Riqfin97",#N/A,FALSE,"Tran";"Riqfinpro",#N/A,FALSE,"Tran"}</definedName>
    <definedName name="nn" localSheetId="4" hidden="1">{"Riqfin97",#N/A,FALSE,"Tran";"Riqfinpro",#N/A,FALSE,"Tran"}</definedName>
    <definedName name="nn" hidden="1">{"Riqfin97",#N/A,FALSE,"Tran";"Riqfinpro",#N/A,FALSE,"Tran"}</definedName>
    <definedName name="NNAMES" localSheetId="5">#REF!</definedName>
    <definedName name="NNAMES" localSheetId="4">#REF!</definedName>
    <definedName name="NNAMES">#REF!</definedName>
    <definedName name="nnn" localSheetId="5" hidden="1">{"Tab1",#N/A,FALSE,"P";"Tab2",#N/A,FALSE,"P"}</definedName>
    <definedName name="nnn" localSheetId="4" hidden="1">{"Tab1",#N/A,FALSE,"P";"Tab2",#N/A,FALSE,"P"}</definedName>
    <definedName name="nnn" hidden="1">{"Tab1",#N/A,FALSE,"P";"Tab2",#N/A,FALSE,"P"}</definedName>
    <definedName name="nnnnn">#N/A</definedName>
    <definedName name="nnnnnnnnnn" localSheetId="5" hidden="1">{"Minpmon",#N/A,FALSE,"Monthinput"}</definedName>
    <definedName name="nnnnnnnnnn" localSheetId="4" hidden="1">{"Minpmon",#N/A,FALSE,"Monthinput"}</definedName>
    <definedName name="nnnnnnnnnn" hidden="1">{"Minpmon",#N/A,FALSE,"Monthinput"}</definedName>
    <definedName name="nnnnnnnnnnnn" localSheetId="5" hidden="1">{"Riqfin97",#N/A,FALSE,"Tran";"Riqfinpro",#N/A,FALSE,"Tran"}</definedName>
    <definedName name="nnnnnnnnnnnn" localSheetId="4" hidden="1">{"Riqfin97",#N/A,FALSE,"Tran";"Riqfinpro",#N/A,FALSE,"Tran"}</definedName>
    <definedName name="nnnnnnnnnnnn" hidden="1">{"Riqfin97",#N/A,FALSE,"Tran";"Riqfinpro",#N/A,FALSE,"Tran"}</definedName>
    <definedName name="no" hidden="1">'[72]Crédito SPNF (fiscal)'!#REF!</definedName>
    <definedName name="Noah" localSheetId="5">#REF!</definedName>
    <definedName name="Noah" localSheetId="4">#REF!</definedName>
    <definedName name="Noah">#REF!</definedName>
    <definedName name="noclas1" localSheetId="5">#REF!</definedName>
    <definedName name="noclas1" localSheetId="4">#REF!</definedName>
    <definedName name="noclas1">#REF!</definedName>
    <definedName name="noclas2" localSheetId="5">#REF!</definedName>
    <definedName name="noclas2" localSheetId="4">#REF!</definedName>
    <definedName name="noclas2">#REF!</definedName>
    <definedName name="NOCLUB" localSheetId="4">#REF!</definedName>
    <definedName name="NOCLUB">#REF!</definedName>
    <definedName name="NOK" localSheetId="4">#REF!</definedName>
    <definedName name="NOK">#REF!</definedName>
    <definedName name="nombrenuevo">#N/A</definedName>
    <definedName name="NONLEAP" localSheetId="5">#REF!</definedName>
    <definedName name="NONLEAP" localSheetId="4">#REF!</definedName>
    <definedName name="NONLEAP">#REF!</definedName>
    <definedName name="NONOECD1">[68]nonopec!$D$29:$AD$70</definedName>
    <definedName name="NONOECD2">[68]nonopec!$D$71:$AD$135</definedName>
    <definedName name="NONOPEC">[68]nonopec!$D$136:$AD$155</definedName>
    <definedName name="NOPEC1">[83]MONTHLY!$BP$19:$CA$19</definedName>
    <definedName name="NOPEC2">[83]MONTHLY!$CB$19:$CM$19</definedName>
    <definedName name="NORM1">[83]MONTHLY!$A$5:$O$117</definedName>
    <definedName name="NORM2">[83]MONTHLY!$A$422:$Z$491</definedName>
    <definedName name="NORM3">[83]MONTHLY!$A$334:$Z$380</definedName>
    <definedName name="Norway_wt">'[69]OECD wgt'!$B$28</definedName>
    <definedName name="NOTA_EXPLICATIV" localSheetId="5">#REF!</definedName>
    <definedName name="NOTA_EXPLICATIV" localSheetId="4">#REF!</definedName>
    <definedName name="NOTA_EXPLICATIV">#REF!</definedName>
    <definedName name="Notes" localSheetId="5">[133]UPLOAD!#REF!</definedName>
    <definedName name="Notes" localSheetId="4">[133]UPLOAD!#REF!</definedName>
    <definedName name="Notes">[133]UPLOAD!#REF!</definedName>
    <definedName name="NOTITLES" localSheetId="5">#REF!</definedName>
    <definedName name="NOTITLES" localSheetId="4">#REF!</definedName>
    <definedName name="NOTITLES">#REF!</definedName>
    <definedName name="NOV._89" localSheetId="5">#REF!</definedName>
    <definedName name="NOV._89" localSheetId="4">#REF!</definedName>
    <definedName name="NOV._89">#REF!</definedName>
    <definedName name="NSUMMARY">[68]nonopec!$D$157:$AD$204</definedName>
    <definedName name="NTDD_R" localSheetId="5">[59]Q1!#REF!</definedName>
    <definedName name="NTDD_R" localSheetId="4">[59]Q1!#REF!</definedName>
    <definedName name="NTDD_R">[59]Q1!#REF!</definedName>
    <definedName name="NTDD_RG" localSheetId="9">[75]!NTDD_RG</definedName>
    <definedName name="NTDD_RG" localSheetId="4">[75]!NTDD_RG</definedName>
    <definedName name="NTDD_RG">[75]!NTDD_RG</definedName>
    <definedName name="NX">#N/A</definedName>
    <definedName name="NX_R">#N/A</definedName>
    <definedName name="NXG" localSheetId="5">#REF!</definedName>
    <definedName name="NXG" localSheetId="4">#REF!</definedName>
    <definedName name="NXG">#REF!</definedName>
    <definedName name="NXG_R" localSheetId="5">#REF!</definedName>
    <definedName name="NXG_R" localSheetId="4">#REF!</definedName>
    <definedName name="NXG_R">#REF!</definedName>
    <definedName name="NXG_RG">#N/A</definedName>
    <definedName name="NXS" localSheetId="5">[59]Q2!#REF!</definedName>
    <definedName name="NXS" localSheetId="4">[59]Q2!#REF!</definedName>
    <definedName name="NXS">[59]Q2!#REF!</definedName>
    <definedName name="NXS_R" localSheetId="5">[59]Q1!#REF!</definedName>
    <definedName name="NXS_R" localSheetId="4">[59]Q1!#REF!</definedName>
    <definedName name="NXS_R">[59]Q1!#REF!</definedName>
    <definedName name="NYEAR2021" localSheetId="4">[94]Nickel!$B$583:$J$583</definedName>
    <definedName name="NYEAR2021">[94]Nickel!$B$583:$J$583</definedName>
    <definedName name="NYEAR2022" localSheetId="4">[94]Nickel!$K$583:$V$583</definedName>
    <definedName name="NYEAR2022">[94]Nickel!$K$583:$V$583</definedName>
    <definedName name="NYEAR2023" localSheetId="4">[94]Nickel!$W$583:$AH$583</definedName>
    <definedName name="NYEAR2023">[94]Nickel!$W$583:$AH$583</definedName>
    <definedName name="NYEAR2024" localSheetId="4">[94]Nickel!$AI$583:$AT$583</definedName>
    <definedName name="NYEAR2024">[94]Nickel!$AI$583:$AT$583</definedName>
    <definedName name="NYEAR2025" localSheetId="4">[94]Nickel!$AU$583:$BF$583</definedName>
    <definedName name="NYEAR2025">[94]Nickel!$AU$583:$BF$583</definedName>
    <definedName name="NZ_wt">'[69]OECD wgt'!$B$27</definedName>
    <definedName name="O">#N/A</definedName>
    <definedName name="OBRAS_DE_INFRAESTRUCTURA__LEY_N__23966_ART._19">[4]C!$B$23:$N$23</definedName>
    <definedName name="OBRAS_DE_INFRAESTRUCTURA_BASICA_SOCIAL_Y_NECESIDADES_BASICAS_INSATISFECHAS__LEY_N__23621">[4]C!$B$17:$N$17</definedName>
    <definedName name="OCT._89" localSheetId="5">#REF!</definedName>
    <definedName name="OCT._89" localSheetId="4">#REF!</definedName>
    <definedName name="OCT._89">#REF!</definedName>
    <definedName name="OCTUBRE">#N/A</definedName>
    <definedName name="OECD">[68]nonopec!$D$1:$AD$28</definedName>
    <definedName name="OECD_Table" localSheetId="5">#REF!</definedName>
    <definedName name="OECD_Table" localSheetId="4">#REF!</definedName>
    <definedName name="OECD_Table">#REF!</definedName>
    <definedName name="oipio" localSheetId="5" hidden="1">#REF!</definedName>
    <definedName name="oipio" localSheetId="4" hidden="1">#REF!</definedName>
    <definedName name="oipio" hidden="1">#REF!</definedName>
    <definedName name="oiulfdgdgh" localSheetId="5" hidden="1">'[95]Fax a enviar'!#REF!</definedName>
    <definedName name="oiulfdgdgh" localSheetId="4" hidden="1">'[95]Fax a enviar'!#REF!</definedName>
    <definedName name="oiulfdgdgh" hidden="1">'[95]Fax a enviar'!#REF!</definedName>
    <definedName name="OK" localSheetId="5">#REF!</definedName>
    <definedName name="OK" localSheetId="4">#REF!</definedName>
    <definedName name="OK">#REF!</definedName>
    <definedName name="OnShow" localSheetId="9">'[134]SPNF Acuerdo Incl. Int.'!OnShow</definedName>
    <definedName name="OnShow" localSheetId="4">'[134]SPNF Acuerdo Incl. Int.'!OnShow</definedName>
    <definedName name="OnShow">'[134]SPNF Acuerdo Incl. Int.'!OnShow</definedName>
    <definedName name="onshow1">#N/A</definedName>
    <definedName name="onshow2">#N/A</definedName>
    <definedName name="oo" localSheetId="5" hidden="1">{"Riqfin97",#N/A,FALSE,"Tran";"Riqfinpro",#N/A,FALSE,"Tran"}</definedName>
    <definedName name="oo" localSheetId="4" hidden="1">{"Riqfin97",#N/A,FALSE,"Tran";"Riqfinpro",#N/A,FALSE,"Tran"}</definedName>
    <definedName name="oo" hidden="1">{"Riqfin97",#N/A,FALSE,"Tran";"Riqfinpro",#N/A,FALSE,"Tran"}</definedName>
    <definedName name="OOA" localSheetId="5">#REF!</definedName>
    <definedName name="OOA" localSheetId="4">#REF!</definedName>
    <definedName name="OOA">#REF!</definedName>
    <definedName name="ooo" localSheetId="5" hidden="1">{"Tab1",#N/A,FALSE,"P";"Tab2",#N/A,FALSE,"P"}</definedName>
    <definedName name="ooo" localSheetId="4" hidden="1">{"Tab1",#N/A,FALSE,"P";"Tab2",#N/A,FALSE,"P"}</definedName>
    <definedName name="ooo" hidden="1">{"Tab1",#N/A,FALSE,"P";"Tab2",#N/A,FALSE,"P"}</definedName>
    <definedName name="OOOKOKOKO" localSheetId="5">#REF!</definedName>
    <definedName name="OOOKOKOKO" localSheetId="4">#REF!</definedName>
    <definedName name="OOOKOKOKO">#REF!</definedName>
    <definedName name="oooo" localSheetId="5" hidden="1">{"Tab1",#N/A,FALSE,"P";"Tab2",#N/A,FALSE,"P"}</definedName>
    <definedName name="oooo" localSheetId="4" hidden="1">{"Tab1",#N/A,FALSE,"P";"Tab2",#N/A,FALSE,"P"}</definedName>
    <definedName name="oooo" hidden="1">{"Tab1",#N/A,FALSE,"P";"Tab2",#N/A,FALSE,"P"}</definedName>
    <definedName name="ooooooooo" localSheetId="5" hidden="1">#REF!</definedName>
    <definedName name="ooooooooo" localSheetId="4" hidden="1">#REF!</definedName>
    <definedName name="ooooooooo" hidden="1">#REF!</definedName>
    <definedName name="OPEC">[68]nonopec!$D$204:$AD$251</definedName>
    <definedName name="OPEC1">[83]MONTHLY!$BP$12:$CA$12</definedName>
    <definedName name="OPEC2">[83]MONTHLY!$CB$12:$CM$12</definedName>
    <definedName name="OPOPOPOPO" localSheetId="5">#REF!</definedName>
    <definedName name="OPOPOPOPO" localSheetId="4">#REF!</definedName>
    <definedName name="OPOPOPOPO">#REF!</definedName>
    <definedName name="opu" localSheetId="5" hidden="1">{"Riqfin97",#N/A,FALSE,"Tran";"Riqfinpro",#N/A,FALSE,"Tran"}</definedName>
    <definedName name="opu" localSheetId="4" hidden="1">{"Riqfin97",#N/A,FALSE,"Tran";"Riqfinpro",#N/A,FALSE,"Tran"}</definedName>
    <definedName name="opu" hidden="1">{"Riqfin97",#N/A,FALSE,"Tran";"Riqfinpro",#N/A,FALSE,"Tran"}</definedName>
    <definedName name="ORGANISMOS_DE_VIALIDAD__LEY_N__23966_ART._19">[4]C!$B$24:$N$24</definedName>
    <definedName name="Otr_Inst_Banc_40G" localSheetId="5">#REF!</definedName>
    <definedName name="Otr_Inst_Banc_40G" localSheetId="4">#REF!</definedName>
    <definedName name="Otr_Inst_Banc_40G">#REF!</definedName>
    <definedName name="otra" localSheetId="5" hidden="1">#REF!</definedName>
    <definedName name="otra" localSheetId="4" hidden="1">#REF!</definedName>
    <definedName name="otra" hidden="1">#REF!</definedName>
    <definedName name="Otras_Residuales" localSheetId="5">#REF!</definedName>
    <definedName name="Otras_Residuales" localSheetId="4">#REF!</definedName>
    <definedName name="Otras_Residuales">#REF!</definedName>
    <definedName name="otras1">#REF!</definedName>
    <definedName name="OTRAS96">#REF!</definedName>
    <definedName name="otro" localSheetId="5" hidden="1">{FALSE,FALSE,-1.25,-15.5,484.5,276.75,FALSE,FALSE,TRUE,TRUE,0,12,#N/A,46,#N/A,2.93460490463215,15.35,1,FALSE,FALSE,3,TRUE,1,FALSE,100,"Swvu.PLA1.","ACwvu.PLA1.",#N/A,FALSE,FALSE,0,0,0,0,2,"","",TRUE,TRUE,FALSE,FALSE,1,60,#N/A,#N/A,FALSE,FALSE,FALSE,FALSE,FALSE,FALSE,FALSE,9,65532,65532,FALSE,FALSE,TRUE,TRUE,TRUE}</definedName>
    <definedName name="otro" localSheetId="4"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tros" localSheetId="5">#REF!</definedName>
    <definedName name="otros" localSheetId="4">#REF!</definedName>
    <definedName name="otros">#REF!</definedName>
    <definedName name="OTROS_ORGANISMOS" localSheetId="5">#REF!</definedName>
    <definedName name="OTROS_ORGANISMOS" localSheetId="4">#REF!</definedName>
    <definedName name="OTROS_ORGANISMOS">#REF!</definedName>
    <definedName name="OTROS_ORGANISMOS_AUTONOMOS" localSheetId="5">#REF!</definedName>
    <definedName name="OTROS_ORGANISMOS_AUTONOMOS" localSheetId="4">#REF!</definedName>
    <definedName name="OTROS_ORGANISMOS_AUTONOMOS">#REF!</definedName>
    <definedName name="otros2000">#REF!</definedName>
    <definedName name="otros2001">#REF!</definedName>
    <definedName name="otros2002">#REF!</definedName>
    <definedName name="otros2003">#REF!</definedName>
    <definedName name="otros98">[23]Programa!#REF!</definedName>
    <definedName name="otros98j">[23]Programa!#REF!</definedName>
    <definedName name="otros98s" localSheetId="5">#REF!</definedName>
    <definedName name="otros98s" localSheetId="4">#REF!</definedName>
    <definedName name="otros98s">#REF!</definedName>
    <definedName name="otros99" localSheetId="5">#REF!</definedName>
    <definedName name="otros99" localSheetId="4">#REF!</definedName>
    <definedName name="otros99">#REF!</definedName>
    <definedName name="out_red4" localSheetId="5">#REF!</definedName>
    <definedName name="out_red4" localSheetId="4">#REF!</definedName>
    <definedName name="out_red4">#REF!</definedName>
    <definedName name="out_sr3">#REF!</definedName>
    <definedName name="OUTDS1">#REF!</definedName>
    <definedName name="OUTFISC">#REF!</definedName>
    <definedName name="OUTIMF">#REF!</definedName>
    <definedName name="OUTMN">#REF!</definedName>
    <definedName name="p" localSheetId="5" hidden="1">{"Riqfin97",#N/A,FALSE,"Tran";"Riqfinpro",#N/A,FALSE,"Tran"}</definedName>
    <definedName name="p" localSheetId="4" hidden="1">{"Riqfin97",#N/A,FALSE,"Tran";"Riqfinpro",#N/A,FALSE,"Tran"}</definedName>
    <definedName name="p" hidden="1">{"Riqfin97",#N/A,FALSE,"Tran";"Riqfinpro",#N/A,FALSE,"Tran"}</definedName>
    <definedName name="P1_1" localSheetId="5">OFFSET(#REF!,0,0,COUNT(#REF!),1)</definedName>
    <definedName name="P1_1" localSheetId="4">OFFSET(#REF!,0,0,COUNT(#REF!),1)</definedName>
    <definedName name="P1_1">OFFSET(#REF!,0,0,COUNT(#REF!),1)</definedName>
    <definedName name="P1_2" localSheetId="4">OFFSET(#REF!,0,0,COUNT(#REF!),1)</definedName>
    <definedName name="P1_2">OFFSET(#REF!,0,0,COUNT(#REF!),1)</definedName>
    <definedName name="P1avg" localSheetId="4">OFFSET(#REF!,0,0,COUNT(#REF!),1)</definedName>
    <definedName name="P1avg">OFFSET(#REF!,0,0,COUNT(#REF!),1)</definedName>
    <definedName name="P1min" localSheetId="4">OFFSET(#REF!,0,0,COUNT(#REF!),1)</definedName>
    <definedName name="P1min">OFFSET(#REF!,0,0,COUNT(#REF!),1)</definedName>
    <definedName name="P1rng" localSheetId="4">OFFSET(#REF!,0,0,COUNT(#REF!),1)</definedName>
    <definedName name="P1rng">OFFSET(#REF!,0,0,COUNT(#REF!),1)</definedName>
    <definedName name="P2_1" localSheetId="4">OFFSET(#REF!,0,0,COUNT(#REF!),1)</definedName>
    <definedName name="P2_1">OFFSET(#REF!,0,0,COUNT(#REF!),1)</definedName>
    <definedName name="P2_2" localSheetId="4">OFFSET(#REF!,0,0,COUNT(#REF!),1)</definedName>
    <definedName name="P2_2">OFFSET(#REF!,0,0,COUNT(#REF!),1)</definedName>
    <definedName name="P2avg" localSheetId="4">OFFSET(#REF!,0,0,COUNT(#REF!),1)</definedName>
    <definedName name="P2avg">OFFSET(#REF!,0,0,COUNT(#REF!),1)</definedName>
    <definedName name="P2min" localSheetId="4">OFFSET(#REF!,0,0,COUNT(#REF!),1)</definedName>
    <definedName name="P2min">OFFSET(#REF!,0,0,COUNT(#REF!),1)</definedName>
    <definedName name="P2rng" localSheetId="4">OFFSET(#REF!,0,0,COUNT(#REF!),1)</definedName>
    <definedName name="P2rng">OFFSET(#REF!,0,0,COUNT(#REF!),1)</definedName>
    <definedName name="p2std" localSheetId="5">#REF!</definedName>
    <definedName name="p2std" localSheetId="4">#REF!</definedName>
    <definedName name="p2std">#REF!</definedName>
    <definedName name="P3_1" localSheetId="5">OFFSET(#REF!,0,0,COUNT(#REF!),1)</definedName>
    <definedName name="P3_1" localSheetId="4">OFFSET(#REF!,0,0,COUNT(#REF!),1)</definedName>
    <definedName name="P3_1">OFFSET(#REF!,0,0,COUNT(#REF!),1)</definedName>
    <definedName name="P3_2" localSheetId="4">OFFSET(#REF!,0,0,COUNT(#REF!),1)</definedName>
    <definedName name="P3_2">OFFSET(#REF!,0,0,COUNT(#REF!),1)</definedName>
    <definedName name="P3avg" localSheetId="4">OFFSET(#REF!,0,0,COUNT(#REF!),1)</definedName>
    <definedName name="P3avg">OFFSET(#REF!,0,0,COUNT(#REF!),1)</definedName>
    <definedName name="P3min" localSheetId="4">OFFSET(#REF!,0,0,COUNT(#REF!),1)</definedName>
    <definedName name="P3min">OFFSET(#REF!,0,0,COUNT(#REF!),1)</definedName>
    <definedName name="P3rng" localSheetId="4">OFFSET(#REF!,0,0,COUNT(#REF!),1)</definedName>
    <definedName name="P3rng">OFFSET(#REF!,0,0,COUNT(#REF!),1)</definedName>
    <definedName name="P4_1" localSheetId="4">OFFSET(#REF!,0,0,COUNT(#REF!),1)</definedName>
    <definedName name="P4_1">OFFSET(#REF!,0,0,COUNT(#REF!),1)</definedName>
    <definedName name="P4_2" localSheetId="4">OFFSET(#REF!,0,0,COUNT(#REF!),1)</definedName>
    <definedName name="P4_2">OFFSET(#REF!,0,0,COUNT(#REF!),1)</definedName>
    <definedName name="P4avg" localSheetId="4">OFFSET(#REF!,0,0,COUNT(#REF!),1)</definedName>
    <definedName name="P4avg">OFFSET(#REF!,0,0,COUNT(#REF!),1)</definedName>
    <definedName name="P4min" localSheetId="4">OFFSET(#REF!,0,0,COUNT(#REF!),1)</definedName>
    <definedName name="P4min">OFFSET(#REF!,0,0,COUNT(#REF!),1)</definedName>
    <definedName name="P4rng" localSheetId="4">OFFSET(#REF!,0,0,COUNT(#REF!),1)</definedName>
    <definedName name="P4rng">OFFSET(#REF!,0,0,COUNT(#REF!),1)</definedName>
    <definedName name="P5_1" localSheetId="4">OFFSET(#REF!,0,0,COUNT(#REF!),1)</definedName>
    <definedName name="P5_1">OFFSET(#REF!,0,0,COUNT(#REF!),1)</definedName>
    <definedName name="P5_2" localSheetId="4">OFFSET(#REF!,0,0,COUNT(#REF!),1)</definedName>
    <definedName name="P5_2">OFFSET(#REF!,0,0,COUNT(#REF!),1)</definedName>
    <definedName name="P5avg" localSheetId="4">OFFSET(#REF!,0,0,COUNT(#REF!),1)</definedName>
    <definedName name="P5avg">OFFSET(#REF!,0,0,COUNT(#REF!),1)</definedName>
    <definedName name="P5min" localSheetId="4">OFFSET(#REF!,0,0,COUNT(#REF!),1)</definedName>
    <definedName name="P5min">OFFSET(#REF!,0,0,COUNT(#REF!),1)</definedName>
    <definedName name="P5rng" localSheetId="4">OFFSET(#REF!,0,0,COUNT(#REF!),1)</definedName>
    <definedName name="P5rng">OFFSET(#REF!,0,0,COUNT(#REF!),1)</definedName>
    <definedName name="PAGINA_01" localSheetId="5">#REF!</definedName>
    <definedName name="PAGINA_01" localSheetId="4">#REF!</definedName>
    <definedName name="PAGINA_01">#REF!</definedName>
    <definedName name="PAGINA_01_CONT." localSheetId="5">#REF!</definedName>
    <definedName name="PAGINA_01_CONT." localSheetId="4">#REF!</definedName>
    <definedName name="PAGINA_01_CONT.">#REF!</definedName>
    <definedName name="PAGINA_02" localSheetId="5">#REF!</definedName>
    <definedName name="PAGINA_02" localSheetId="4">#REF!</definedName>
    <definedName name="PAGINA_02">#REF!</definedName>
    <definedName name="PAGINA_03">#REF!</definedName>
    <definedName name="PAGINA_04">#REF!</definedName>
    <definedName name="PAGINA_05">#REF!</definedName>
    <definedName name="PAGINA_06">#REF!</definedName>
    <definedName name="PAGINA_06_CONT.">#REF!</definedName>
    <definedName name="PAGINA_07">#REF!</definedName>
    <definedName name="PAGINA_08">#REF!</definedName>
    <definedName name="PAGINA_09">#REF!</definedName>
    <definedName name="PAGINA_10">#REF!</definedName>
    <definedName name="PAGINA_11">#REF!</definedName>
    <definedName name="PAGINA_12">#REF!</definedName>
    <definedName name="Pan_Bancario_50G" localSheetId="4">#REF!</definedName>
    <definedName name="Pan_Bancario_50G">#REF!</definedName>
    <definedName name="Pan_Monet_30G" localSheetId="4">#REF!</definedName>
    <definedName name="Pan_Monet_30G">#REF!</definedName>
    <definedName name="PARAMETROS">#REF!</definedName>
    <definedName name="Parmeshwar">[85]E!$AJ$98:$AX$115</definedName>
    <definedName name="PARTIDA" localSheetId="5">[135]SPNF!#REF!</definedName>
    <definedName name="PARTIDA" localSheetId="4">[135]SPNF!#REF!</definedName>
    <definedName name="PARTIDA">[135]SPNF!#REF!</definedName>
    <definedName name="PAS" localSheetId="5">#REF!</definedName>
    <definedName name="PAS" localSheetId="4">#REF!</definedName>
    <definedName name="PAS">#REF!</definedName>
    <definedName name="pastel">#N/A</definedName>
    <definedName name="Path_Data">'[48]shared data'!$B$8</definedName>
    <definedName name="Path_System">'[48]shared data'!$B$7</definedName>
    <definedName name="Pave" localSheetId="5">#REF!</definedName>
    <definedName name="Pave" localSheetId="4">#REF!</definedName>
    <definedName name="Pave">#REF!</definedName>
    <definedName name="PAYCAP" localSheetId="5">#REF!</definedName>
    <definedName name="PAYCAP" localSheetId="4">#REF!</definedName>
    <definedName name="PAYCAP">#REF!</definedName>
    <definedName name="Paym_Cap" localSheetId="5">#REF!</definedName>
    <definedName name="Paym_Cap" localSheetId="4">#REF!</definedName>
    <definedName name="Paym_Cap">#REF!</definedName>
    <definedName name="pchBM" localSheetId="4">#REF!</definedName>
    <definedName name="pchBM">#REF!</definedName>
    <definedName name="pchBMG" localSheetId="4">#REF!</definedName>
    <definedName name="pchBMG">#REF!</definedName>
    <definedName name="pchBX" localSheetId="4">#REF!</definedName>
    <definedName name="pchBX">#REF!</definedName>
    <definedName name="pchBXG" localSheetId="4">#REF!</definedName>
    <definedName name="pchBXG">#REF!</definedName>
    <definedName name="pchNM_R">[59]Q1!#REF!</definedName>
    <definedName name="pchNMG_R">[59]Q1!#REF!</definedName>
    <definedName name="pchNX_R">[59]Q1!#REF!</definedName>
    <definedName name="pchNXG_R">[59]Q1!#REF!</definedName>
    <definedName name="PCNTLGT">[68]nonopec!#REF!</definedName>
    <definedName name="PCPI" localSheetId="5">#REF!</definedName>
    <definedName name="PCPI" localSheetId="4">#REF!</definedName>
    <definedName name="PCPI">#REF!</definedName>
    <definedName name="PCPIE" localSheetId="5">#REF!</definedName>
    <definedName name="PCPIE" localSheetId="4">#REF!</definedName>
    <definedName name="PCPIE">#REF!</definedName>
    <definedName name="PCPIG">#N/A</definedName>
    <definedName name="PEACEAGR" localSheetId="5">#REF!</definedName>
    <definedName name="PEACEAGR" localSheetId="4">#REF!</definedName>
    <definedName name="PEACEAGR">#REF!</definedName>
    <definedName name="PERE96" localSheetId="5">#REF!</definedName>
    <definedName name="PERE96" localSheetId="4">#REF!</definedName>
    <definedName name="PERE96">#REF!</definedName>
    <definedName name="Petroecuador" localSheetId="5">#REF!</definedName>
    <definedName name="Petroecuador" localSheetId="4">#REF!</definedName>
    <definedName name="Petroecuador">#REF!</definedName>
    <definedName name="PEX">[89]SUPUESTOS!A$14</definedName>
    <definedName name="PF" localSheetId="5">#REF!</definedName>
    <definedName name="PF" localSheetId="4">#REF!</definedName>
    <definedName name="PF">#REF!</definedName>
    <definedName name="PFP" localSheetId="5">#REF!</definedName>
    <definedName name="PFP" localSheetId="4">#REF!</definedName>
    <definedName name="PFP">#REF!</definedName>
    <definedName name="pfp_table1" localSheetId="5">#REF!</definedName>
    <definedName name="pfp_table1" localSheetId="4">#REF!</definedName>
    <definedName name="pfp_table1">#REF!</definedName>
    <definedName name="pib">#REF!</definedName>
    <definedName name="pib_int">#REF!</definedName>
    <definedName name="pib98j" localSheetId="5">[23]Programa!#REF!</definedName>
    <definedName name="pib98j" localSheetId="4">[23]Programa!#REF!</definedName>
    <definedName name="pib98j">[23]Programa!#REF!</definedName>
    <definedName name="pib98s" localSheetId="5">[23]Programa!#REF!</definedName>
    <definedName name="pib98s" localSheetId="4">[23]Programa!#REF!</definedName>
    <definedName name="pib98s">[23]Programa!#REF!</definedName>
    <definedName name="PIBMENSAL" localSheetId="5">#REF!</definedName>
    <definedName name="PIBMENSAL" localSheetId="4">#REF!</definedName>
    <definedName name="PIBMENSAL">#REF!</definedName>
    <definedName name="PIBporSECT" localSheetId="5">#REF!</definedName>
    <definedName name="PIBporSECT" localSheetId="4">#REF!</definedName>
    <definedName name="PIBporSECT">#REF!</definedName>
    <definedName name="PII" localSheetId="5" hidden="1">{"Main Economic Indicators",#N/A,FALSE,"C"}</definedName>
    <definedName name="PII" localSheetId="4" hidden="1">{"Main Economic Indicators",#N/A,FALSE,"C"}</definedName>
    <definedName name="PII" hidden="1">{"Main Economic Indicators",#N/A,FALSE,"C"}</definedName>
    <definedName name="PIJIS" localSheetId="5">#REF!</definedName>
    <definedName name="PIJIS" localSheetId="4">#REF!</definedName>
    <definedName name="PIJIS">#REF!</definedName>
    <definedName name="pit" localSheetId="5" hidden="1">{"Riqfin97",#N/A,FALSE,"Tran";"Riqfinpro",#N/A,FALSE,"Tran"}</definedName>
    <definedName name="pit" localSheetId="4" hidden="1">{"Riqfin97",#N/A,FALSE,"Tran";"Riqfinpro",#N/A,FALSE,"Tran"}</definedName>
    <definedName name="pit" hidden="1">{"Riqfin97",#N/A,FALSE,"Tran";"Riqfinpro",#N/A,FALSE,"Tran"}</definedName>
    <definedName name="PK" localSheetId="5">#REF!</definedName>
    <definedName name="PK" localSheetId="4">#REF!</definedName>
    <definedName name="PK">#REF!</definedName>
    <definedName name="plame" localSheetId="5">#REF!</definedName>
    <definedName name="plame" localSheetId="4">#REF!</definedName>
    <definedName name="plame">#REF!</definedName>
    <definedName name="plame2000" localSheetId="5">#REF!</definedName>
    <definedName name="plame2000" localSheetId="4">#REF!</definedName>
    <definedName name="plame2000">#REF!</definedName>
    <definedName name="plame2001">#REF!</definedName>
    <definedName name="plame2002">#REF!</definedName>
    <definedName name="plame2003">#REF!</definedName>
    <definedName name="plame98">[23]Programa!#REF!</definedName>
    <definedName name="plame98j">[23]Programa!#REF!</definedName>
    <definedName name="plame98s" localSheetId="5">#REF!</definedName>
    <definedName name="plame98s" localSheetId="4">#REF!</definedName>
    <definedName name="plame98s">#REF!</definedName>
    <definedName name="plame99" localSheetId="5">#REF!</definedName>
    <definedName name="plame99" localSheetId="4">#REF!</definedName>
    <definedName name="plame99">#REF!</definedName>
    <definedName name="PLATA" localSheetId="5">#REF!</definedName>
    <definedName name="PLATA" localSheetId="4">#REF!</definedName>
    <definedName name="PLATA">#REF!</definedName>
    <definedName name="plazo">#REF!</definedName>
    <definedName name="plazo2000">#REF!</definedName>
    <definedName name="plazo2001">#REF!</definedName>
    <definedName name="plazo2002">#REF!</definedName>
    <definedName name="plazo2003">#REF!</definedName>
    <definedName name="plazo98">[23]Programa!#REF!</definedName>
    <definedName name="plazo98j">[23]Programa!#REF!</definedName>
    <definedName name="plazo98s" localSheetId="5">#REF!</definedName>
    <definedName name="plazo98s" localSheetId="4">#REF!</definedName>
    <definedName name="plazo98s">#REF!</definedName>
    <definedName name="plazo99" localSheetId="5">#REF!</definedName>
    <definedName name="plazo99" localSheetId="4">#REF!</definedName>
    <definedName name="plazo99">#REF!</definedName>
    <definedName name="POLLO" localSheetId="5">#REF!</definedName>
    <definedName name="POLLO" localSheetId="4">#REF!</definedName>
    <definedName name="POLLO">#REF!</definedName>
    <definedName name="poooooooooo" localSheetId="5" hidden="1">'[95]Fax a enviar'!#REF!</definedName>
    <definedName name="poooooooooo" localSheetId="4" hidden="1">'[95]Fax a enviar'!#REF!</definedName>
    <definedName name="poooooooooo" hidden="1">'[95]Fax a enviar'!#REF!</definedName>
    <definedName name="POPO" localSheetId="5">#REF!</definedName>
    <definedName name="POPO" localSheetId="4">#REF!</definedName>
    <definedName name="POPO">#REF!</definedName>
    <definedName name="PORT" localSheetId="5">#REF!</definedName>
    <definedName name="PORT" localSheetId="4">#REF!</definedName>
    <definedName name="PORT">#REF!</definedName>
    <definedName name="Ports" localSheetId="5">#REF!</definedName>
    <definedName name="Ports" localSheetId="4">#REF!</definedName>
    <definedName name="Ports">#REF!</definedName>
    <definedName name="Portugal_wt">'[69]OECD wgt'!$B$30</definedName>
    <definedName name="posnet2" localSheetId="5">#REF!</definedName>
    <definedName name="posnet2" localSheetId="4">#REF!</definedName>
    <definedName name="posnet2">#REF!</definedName>
    <definedName name="POTENCIAL" localSheetId="5">#REF!</definedName>
    <definedName name="POTENCIAL" localSheetId="4">#REF!</definedName>
    <definedName name="POTENCIAL">#REF!</definedName>
    <definedName name="PP" localSheetId="5">#REF!</definedName>
    <definedName name="PP" localSheetId="4">#REF!</definedName>
    <definedName name="PP">#REF!</definedName>
    <definedName name="ppoooooooooo" localSheetId="4" hidden="1">#REF!</definedName>
    <definedName name="ppoooooooooo" hidden="1">#REF!</definedName>
    <definedName name="ppp" localSheetId="5" hidden="1">{"Riqfin97",#N/A,FALSE,"Tran";"Riqfinpro",#N/A,FALSE,"Tran"}</definedName>
    <definedName name="ppp" localSheetId="4" hidden="1">{"Riqfin97",#N/A,FALSE,"Tran";"Riqfinpro",#N/A,FALSE,"Tran"}</definedName>
    <definedName name="ppp" hidden="1">{"Riqfin97",#N/A,FALSE,"Tran";"Riqfinpro",#N/A,FALSE,"Tran"}</definedName>
    <definedName name="pppppp" localSheetId="5" hidden="1">{"Riqfin97",#N/A,FALSE,"Tran";"Riqfinpro",#N/A,FALSE,"Tran"}</definedName>
    <definedName name="pppppp" localSheetId="4" hidden="1">{"Riqfin97",#N/A,FALSE,"Tran";"Riqfinpro",#N/A,FALSE,"Tran"}</definedName>
    <definedName name="pppppp" hidden="1">{"Riqfin97",#N/A,FALSE,"Tran";"Riqfinpro",#N/A,FALSE,"Tran"}</definedName>
    <definedName name="pppppppppp" localSheetId="5" hidden="1">#REF!</definedName>
    <definedName name="pppppppppp" localSheetId="4" hidden="1">#REF!</definedName>
    <definedName name="pppppppppp" hidden="1">#REF!</definedName>
    <definedName name="ppppppppppppp" localSheetId="5" hidden="1">#REF!</definedName>
    <definedName name="ppppppppppppp" localSheetId="4" hidden="1">#REF!</definedName>
    <definedName name="ppppppppppppp" hidden="1">#REF!</definedName>
    <definedName name="PPPWGT">#N/A</definedName>
    <definedName name="PRECIOCIFBANANO" localSheetId="5">#REF!</definedName>
    <definedName name="PRECIOCIFBANANO" localSheetId="4">#REF!</definedName>
    <definedName name="PRECIOCIFBANANO">#REF!</definedName>
    <definedName name="Preparar_Reporte" localSheetId="5">#REF!</definedName>
    <definedName name="Preparar_Reporte" localSheetId="4">#REF!</definedName>
    <definedName name="Preparar_Reporte">#REF!</definedName>
    <definedName name="PRES1" localSheetId="5">[68]nonopec!#REF!</definedName>
    <definedName name="PRES1" localSheetId="4">[68]nonopec!#REF!</definedName>
    <definedName name="PRES1">[68]nonopec!#REF!</definedName>
    <definedName name="PRES2" localSheetId="5">[68]nonopec!#REF!</definedName>
    <definedName name="PRES2" localSheetId="4">[68]nonopec!#REF!</definedName>
    <definedName name="PRES2">[68]nonopec!#REF!</definedName>
    <definedName name="PRES3" localSheetId="4">[68]nonopec!#REF!</definedName>
    <definedName name="PRES3">[68]nonopec!#REF!</definedName>
    <definedName name="presion" localSheetId="5">#REF!</definedName>
    <definedName name="presion" localSheetId="4">#REF!</definedName>
    <definedName name="presion">#REF!</definedName>
    <definedName name="PRICE" localSheetId="5">#REF!</definedName>
    <definedName name="PRICE" localSheetId="4">#REF!</definedName>
    <definedName name="PRICE">#REF!</definedName>
    <definedName name="PRICETAB" localSheetId="5">#REF!</definedName>
    <definedName name="PRICETAB" localSheetId="4">#REF!</definedName>
    <definedName name="PRICETAB">#REF!</definedName>
    <definedName name="print">#REF!</definedName>
    <definedName name="Print_Area_MI" localSheetId="4">#REF!</definedName>
    <definedName name="Print_Area_MI">#REF!</definedName>
    <definedName name="Print_Titles_MI">#REF!</definedName>
    <definedName name="Print1" localSheetId="4">#REF!</definedName>
    <definedName name="Print1">#REF!</definedName>
    <definedName name="PRINTMACRO" localSheetId="4">#REF!</definedName>
    <definedName name="PRINTMACRO">#REF!</definedName>
    <definedName name="PrintThis_Links">[110]Links!$A$1:$F$33</definedName>
    <definedName name="PRIV0" localSheetId="5">#REF!</definedName>
    <definedName name="PRIV0" localSheetId="4">#REF!</definedName>
    <definedName name="PRIV0">#REF!</definedName>
    <definedName name="PRIV00" localSheetId="5">#REF!</definedName>
    <definedName name="PRIV00" localSheetId="4">#REF!</definedName>
    <definedName name="PRIV00">#REF!</definedName>
    <definedName name="PRIV1" localSheetId="5">#REF!</definedName>
    <definedName name="PRIV1" localSheetId="4">#REF!</definedName>
    <definedName name="PRIV1">#REF!</definedName>
    <definedName name="PRIV11" localSheetId="4">#REF!</definedName>
    <definedName name="PRIV11">#REF!</definedName>
    <definedName name="PRIV2" localSheetId="4">#REF!</definedName>
    <definedName name="PRIV2">#REF!</definedName>
    <definedName name="PRIV22" localSheetId="4">#REF!</definedName>
    <definedName name="PRIV22">#REF!</definedName>
    <definedName name="priv2ycredito">#REF!</definedName>
    <definedName name="priv2yposnet2ycredito">#REF!</definedName>
    <definedName name="PRIV3" localSheetId="4">#REF!</definedName>
    <definedName name="PRIV3">#REF!</definedName>
    <definedName name="PRIV33" localSheetId="4">#REF!</definedName>
    <definedName name="PRIV33">#REF!</definedName>
    <definedName name="PRMONTH" localSheetId="4">#REF!</definedName>
    <definedName name="PRMONTH">#REF!</definedName>
    <definedName name="prn">[103]FSUOUT!$B$2:$V$32</definedName>
    <definedName name="Product" localSheetId="5">#REF!</definedName>
    <definedName name="Product" localSheetId="4">#REF!</definedName>
    <definedName name="Product">#REF!</definedName>
    <definedName name="PROG" localSheetId="5">#REF!</definedName>
    <definedName name="PROG" localSheetId="4">#REF!</definedName>
    <definedName name="PROG">#REF!</definedName>
    <definedName name="Prog1998" localSheetId="5">'[136]2003'!#REF!</definedName>
    <definedName name="Prog1998" localSheetId="4">'[136]2003'!#REF!</definedName>
    <definedName name="Prog1998">'[136]2003'!#REF!</definedName>
    <definedName name="progra" localSheetId="5">#REF!</definedName>
    <definedName name="progra" localSheetId="4">#REF!</definedName>
    <definedName name="progra">#REF!</definedName>
    <definedName name="proj00" localSheetId="5">[137]sources!#REF!</definedName>
    <definedName name="proj00" localSheetId="4">[137]sources!#REF!</definedName>
    <definedName name="proj00">[137]sources!#REF!</definedName>
    <definedName name="PROJ98" localSheetId="5">#REF!</definedName>
    <definedName name="PROJ98" localSheetId="4">#REF!</definedName>
    <definedName name="PROJ98">#REF!</definedName>
    <definedName name="prom">[64]Promedio!$CD$90</definedName>
    <definedName name="promgraf" localSheetId="5">[138]GRAFPROM!#REF!</definedName>
    <definedName name="promgraf" localSheetId="4">[138]GRAFPROM!#REF!</definedName>
    <definedName name="promgraf">[138]GRAFPROM!#REF!</definedName>
    <definedName name="Prop.Demanda">'[52]Ranking Bancario'!$AH$4:$AL$54</definedName>
    <definedName name="Province" localSheetId="5">#REF!</definedName>
    <definedName name="Province" localSheetId="4">#REF!</definedName>
    <definedName name="Province">#REF!</definedName>
    <definedName name="Province_Details" localSheetId="5">#REF!</definedName>
    <definedName name="Province_Details" localSheetId="4">#REF!</definedName>
    <definedName name="Province_Details">#REF!</definedName>
    <definedName name="prphalf">[123]Sheet4!$C$3:$G$57</definedName>
    <definedName name="PRPINTSEPT">[139]STOCK!$D$4:$W$102</definedName>
    <definedName name="prueba">[5]!prueba</definedName>
    <definedName name="PRYEAR" localSheetId="5">#REF!</definedName>
    <definedName name="PRYEAR" localSheetId="4">#REF!</definedName>
    <definedName name="PRYEAR">#REF!</definedName>
    <definedName name="PS" localSheetId="5">#REF!</definedName>
    <definedName name="PS" localSheetId="4">#REF!</definedName>
    <definedName name="PS">#REF!</definedName>
    <definedName name="psbr" localSheetId="5">'[140]Input PSBR;Q-F'!#REF!</definedName>
    <definedName name="psbr" localSheetId="4">'[140]Input PSBR;Q-F'!#REF!</definedName>
    <definedName name="psbr">'[140]Input PSBR;Q-F'!#REF!</definedName>
    <definedName name="PSBR_TRIM" localSheetId="5">'[141]Resultado BC'!#REF!</definedName>
    <definedName name="PSBR_TRIM" localSheetId="4">'[141]Resultado BC'!#REF!</definedName>
    <definedName name="PSBR_TRIM">'[141]Resultado BC'!#REF!</definedName>
    <definedName name="pshocked" localSheetId="5">#REF!</definedName>
    <definedName name="pshocked" localSheetId="4">#REF!</definedName>
    <definedName name="pshocked">#REF!</definedName>
    <definedName name="PSperc" localSheetId="5">#REF!</definedName>
    <definedName name="PSperc" localSheetId="4">#REF!</definedName>
    <definedName name="PSperc">#REF!</definedName>
    <definedName name="Pstd" localSheetId="5">#REF!</definedName>
    <definedName name="Pstd" localSheetId="4">#REF!</definedName>
    <definedName name="Pstd">#REF!</definedName>
    <definedName name="PTA" localSheetId="4">#REF!</definedName>
    <definedName name="PTA">#REF!</definedName>
    <definedName name="PTAEURO" localSheetId="4">#REF!</definedName>
    <definedName name="PTAEURO">#REF!</definedName>
    <definedName name="PTAS">#REF!</definedName>
    <definedName name="PTE">#REF!</definedName>
    <definedName name="PUBL00" localSheetId="4">#REF!</definedName>
    <definedName name="PUBL00">#REF!</definedName>
    <definedName name="PUBL11" localSheetId="4">#REF!</definedName>
    <definedName name="PUBL11">#REF!</definedName>
    <definedName name="PUBL2" localSheetId="4">#REF!</definedName>
    <definedName name="PUBL2">#REF!</definedName>
    <definedName name="PUBL22" localSheetId="4">#REF!</definedName>
    <definedName name="PUBL22">#REF!</definedName>
    <definedName name="PUBL33" localSheetId="4">#REF!</definedName>
    <definedName name="PUBL33">#REF!</definedName>
    <definedName name="PUBL5" localSheetId="4">#REF!</definedName>
    <definedName name="PUBL5">#REF!</definedName>
    <definedName name="PUBL55" localSheetId="4">#REF!</definedName>
    <definedName name="PUBL55">#REF!</definedName>
    <definedName name="PUBL6" localSheetId="4">#REF!</definedName>
    <definedName name="PUBL6">#REF!</definedName>
    <definedName name="PUBL66" localSheetId="4">#REF!</definedName>
    <definedName name="PUBL66">#REF!</definedName>
    <definedName name="Public_Sector">#REF!</definedName>
    <definedName name="pyg">#REF!</definedName>
    <definedName name="PYGCAJA">#REF!</definedName>
    <definedName name="PYGE">#REF!</definedName>
    <definedName name="PYGI">#REF!</definedName>
    <definedName name="q">[44]raw!$A$1:$N$232</definedName>
    <definedName name="Q_5" localSheetId="5">#REF!</definedName>
    <definedName name="Q_5" localSheetId="4">#REF!</definedName>
    <definedName name="Q_5">#REF!</definedName>
    <definedName name="Q_6" localSheetId="5">#REF!</definedName>
    <definedName name="Q_6" localSheetId="4">#REF!</definedName>
    <definedName name="Q_6">#REF!</definedName>
    <definedName name="Q_7" localSheetId="5">#REF!</definedName>
    <definedName name="Q_7" localSheetId="4">#REF!</definedName>
    <definedName name="Q_7">#REF!</definedName>
    <definedName name="Q6_">#REF!</definedName>
    <definedName name="qawde" localSheetId="4">#REF!</definedName>
    <definedName name="qawde">#REF!</definedName>
    <definedName name="qaz" localSheetId="5" hidden="1">{"Tab1",#N/A,FALSE,"P";"Tab2",#N/A,FALSE,"P"}</definedName>
    <definedName name="qaz" localSheetId="4" hidden="1">{"Tab1",#N/A,FALSE,"P";"Tab2",#N/A,FALSE,"P"}</definedName>
    <definedName name="qaz" hidden="1">{"Tab1",#N/A,FALSE,"P";"Tab2",#N/A,FALSE,"P"}</definedName>
    <definedName name="qer" localSheetId="5" hidden="1">{"Tab1",#N/A,FALSE,"P";"Tab2",#N/A,FALSE,"P"}</definedName>
    <definedName name="qer" localSheetId="4" hidden="1">{"Tab1",#N/A,FALSE,"P";"Tab2",#N/A,FALSE,"P"}</definedName>
    <definedName name="qer" hidden="1">{"Tab1",#N/A,FALSE,"P";"Tab2",#N/A,FALSE,"P"}</definedName>
    <definedName name="QFISCAL">'[142]Quarterly Raw Data'!#REF!</definedName>
    <definedName name="qq" hidden="1">'[120]J(Priv.Cap)'!#REF!</definedName>
    <definedName name="qqq" localSheetId="5" hidden="1">{#N/A,#N/A,FALSE,"EXTRABUDGT"}</definedName>
    <definedName name="qqq" localSheetId="4" hidden="1">{#N/A,#N/A,FALSE,"EXTRABUDGT"}</definedName>
    <definedName name="qqq" hidden="1">{#N/A,#N/A,FALSE,"EXTRABUDGT"}</definedName>
    <definedName name="qqqqq" localSheetId="5" hidden="1">{"Minpmon",#N/A,FALSE,"Monthinput"}</definedName>
    <definedName name="qqqqq" localSheetId="4" hidden="1">{"Minpmon",#N/A,FALSE,"Monthinput"}</definedName>
    <definedName name="qqqqq" hidden="1">{"Minpmon",#N/A,FALSE,"Monthinput"}</definedName>
    <definedName name="qqqqqqqqqqqqq" localSheetId="5" hidden="1">{"Tab1",#N/A,FALSE,"P";"Tab2",#N/A,FALSE,"P"}</definedName>
    <definedName name="qqqqqqqqqqqqq" localSheetId="4" hidden="1">{"Tab1",#N/A,FALSE,"P";"Tab2",#N/A,FALSE,"P"}</definedName>
    <definedName name="qqqqqqqqqqqqq" hidden="1">{"Tab1",#N/A,FALSE,"P";"Tab2",#N/A,FALSE,"P"}</definedName>
    <definedName name="qrtdata2">'[143]Authnot Prelim'!#REF!</definedName>
    <definedName name="QTAB7">'[142]Quarterly MacroFlow'!#REF!</definedName>
    <definedName name="QTAB7A">'[142]Quarterly MacroFlow'!#REF!</definedName>
    <definedName name="QtrData">'[143]Authnot Prelim'!#REF!</definedName>
    <definedName name="quality">[68]nonopec!$D$400:$AD$423</definedName>
    <definedName name="qw" localSheetId="5" hidden="1">{"Riqfin97",#N/A,FALSE,"Tran";"Riqfinpro",#N/A,FALSE,"Tran"}</definedName>
    <definedName name="qw" localSheetId="4" hidden="1">{"Riqfin97",#N/A,FALSE,"Tran";"Riqfinpro",#N/A,FALSE,"Tran"}</definedName>
    <definedName name="qw" hidden="1">{"Riqfin97",#N/A,FALSE,"Tran";"Riqfinpro",#N/A,FALSE,"Tran"}</definedName>
    <definedName name="R_" localSheetId="5">#REF!</definedName>
    <definedName name="R_" localSheetId="4">#REF!</definedName>
    <definedName name="R_">#REF!</definedName>
    <definedName name="RA" localSheetId="5">#REF!</definedName>
    <definedName name="RA" localSheetId="4">#REF!</definedName>
    <definedName name="RA">#REF!</definedName>
    <definedName name="RAA" localSheetId="5">#REF!</definedName>
    <definedName name="RAA" localSheetId="4">#REF!</definedName>
    <definedName name="RAA">#REF!</definedName>
    <definedName name="raaesrr" localSheetId="4">#REF!</definedName>
    <definedName name="raaesrr">#REF!</definedName>
    <definedName name="raas" localSheetId="4">#REF!</definedName>
    <definedName name="raas">#REF!</definedName>
    <definedName name="RANGLIST">'[41]CGvt Rev'!#REF!</definedName>
    <definedName name="rave" localSheetId="5">#REF!</definedName>
    <definedName name="rave" localSheetId="4">#REF!</definedName>
    <definedName name="rave">#REF!</definedName>
    <definedName name="RD" localSheetId="5">#REF!</definedName>
    <definedName name="RD" localSheetId="4">#REF!</definedName>
    <definedName name="RD">#REF!</definedName>
    <definedName name="RD1A" localSheetId="5">#REF!</definedName>
    <definedName name="RD1A" localSheetId="4">#REF!</definedName>
    <definedName name="RD1A">#REF!</definedName>
    <definedName name="RDDic03">[98]ROE!$B$136</definedName>
    <definedName name="RDDic03_2">[99]ROE!$B$136</definedName>
    <definedName name="RDPESO" localSheetId="5">#REF!</definedName>
    <definedName name="RDPESO" localSheetId="4">#REF!</definedName>
    <definedName name="RDPESO">#REF!</definedName>
    <definedName name="RDPESO1" localSheetId="5">#REF!</definedName>
    <definedName name="RDPESO1" localSheetId="4">#REF!</definedName>
    <definedName name="RDPESO1">#REF!</definedName>
    <definedName name="RDPESO2" localSheetId="5">#REF!</definedName>
    <definedName name="RDPESO2" localSheetId="4">#REF!</definedName>
    <definedName name="RDPESO2">#REF!</definedName>
    <definedName name="RDPESO3">#REF!</definedName>
    <definedName name="RE" localSheetId="4">#REF!</definedName>
    <definedName name="RE">#REF!</definedName>
    <definedName name="Realprint">#REF!</definedName>
    <definedName name="realtab">#REF!</definedName>
    <definedName name="red" localSheetId="4">#REF!</definedName>
    <definedName name="red">#REF!</definedName>
    <definedName name="RED_BOP" localSheetId="4">#REF!</definedName>
    <definedName name="RED_BOP">#REF!</definedName>
    <definedName name="red_cpi" localSheetId="4">#REF!</definedName>
    <definedName name="red_cpi">#REF!</definedName>
    <definedName name="RED_D" localSheetId="4">#REF!</definedName>
    <definedName name="RED_D">#REF!</definedName>
    <definedName name="RED_DS" localSheetId="4">#REF!</definedName>
    <definedName name="RED_DS">#REF!</definedName>
    <definedName name="red_gdp_exp" localSheetId="4">#REF!</definedName>
    <definedName name="red_gdp_exp">#REF!</definedName>
    <definedName name="red_govt_empl" localSheetId="4">#REF!</definedName>
    <definedName name="red_govt_empl">#REF!</definedName>
    <definedName name="RED_NATCPI" localSheetId="4">#REF!</definedName>
    <definedName name="RED_NATCPI">#REF!</definedName>
    <definedName name="RED_TBCPI" localSheetId="4">#REF!</definedName>
    <definedName name="RED_TBCPI">#REF!</definedName>
    <definedName name="RED_TRD" localSheetId="4">#REF!</definedName>
    <definedName name="RED_TRD">#REF!</definedName>
    <definedName name="red42b">'[45]RED Table 41'!$A$7:$I$114</definedName>
    <definedName name="REDTbl3" localSheetId="5">#REF!</definedName>
    <definedName name="REDTbl3" localSheetId="4">#REF!</definedName>
    <definedName name="REDTbl3">#REF!</definedName>
    <definedName name="REDTbl4" localSheetId="5">#REF!</definedName>
    <definedName name="REDTbl4" localSheetId="4">#REF!</definedName>
    <definedName name="REDTbl4">#REF!</definedName>
    <definedName name="REDTbl5" localSheetId="5">#REF!</definedName>
    <definedName name="REDTbl5" localSheetId="4">#REF!</definedName>
    <definedName name="REDTbl5">#REF!</definedName>
    <definedName name="REDTbl6">#REF!</definedName>
    <definedName name="REDTbl7">#REF!</definedName>
    <definedName name="REDUC">[67]Sheet1!$I$1</definedName>
    <definedName name="reducido">#N/A</definedName>
    <definedName name="REF" localSheetId="5">#REF!</definedName>
    <definedName name="REF" localSheetId="4">#REF!</definedName>
    <definedName name="REF">#REF!</definedName>
    <definedName name="REFERENCIA1">[64]ARBOL!$E$10:$BK$10</definedName>
    <definedName name="Region" localSheetId="5">#REF!</definedName>
    <definedName name="Region" localSheetId="4">#REF!</definedName>
    <definedName name="Region">#REF!</definedName>
    <definedName name="Region_Province_Details" localSheetId="5">#REF!</definedName>
    <definedName name="Region_Province_Details" localSheetId="4">#REF!</definedName>
    <definedName name="Region_Province_Details">#REF!</definedName>
    <definedName name="registro" localSheetId="5">#REF!</definedName>
    <definedName name="registro" localSheetId="4">#REF!</definedName>
    <definedName name="registro">#REF!</definedName>
    <definedName name="REGREOUT" localSheetId="4" hidden="1">#REF!</definedName>
    <definedName name="REGREOUT" hidden="1">#REF!</definedName>
    <definedName name="REGREX" localSheetId="4" hidden="1">#REF!</definedName>
    <definedName name="REGREX" hidden="1">#REF!</definedName>
    <definedName name="REGREY" localSheetId="4" hidden="1">#REF!</definedName>
    <definedName name="REGREY" hidden="1">#REF!</definedName>
    <definedName name="renegocia">[23]Programa!#REF!</definedName>
    <definedName name="Rentabilidad">[80]Hoja1!$A$1:$L$77</definedName>
    <definedName name="REPORT" localSheetId="5">#REF!</definedName>
    <definedName name="REPORT" localSheetId="4">#REF!</definedName>
    <definedName name="REPORT">#REF!</definedName>
    <definedName name="REPORT1" localSheetId="5">#REF!</definedName>
    <definedName name="REPORT1" localSheetId="4">#REF!</definedName>
    <definedName name="REPORT1">#REF!</definedName>
    <definedName name="rerer" localSheetId="5" hidden="1">#REF!</definedName>
    <definedName name="rerer" localSheetId="4" hidden="1">#REF!</definedName>
    <definedName name="rerer" hidden="1">#REF!</definedName>
    <definedName name="RES">[64]RESUMEN!$C$5</definedName>
    <definedName name="RESERVA" localSheetId="5">#REF!</definedName>
    <definedName name="RESERVA" localSheetId="4">#REF!</definedName>
    <definedName name="RESERVA">#REF!</definedName>
    <definedName name="RESERVAS" localSheetId="5">#REF!</definedName>
    <definedName name="RESERVAS" localSheetId="4">#REF!</definedName>
    <definedName name="RESERVAS">#REF!</definedName>
    <definedName name="RESTFINSYS" localSheetId="5">#REF!</definedName>
    <definedName name="RESTFINSYS" localSheetId="4">#REF!</definedName>
    <definedName name="RESTFINSYS">#REF!</definedName>
    <definedName name="RESTNFPS">#REF!</definedName>
    <definedName name="RESTNFPS_">#REF!</definedName>
    <definedName name="RESUMEN">'[144]Evolución Deuda Ene-jun 2004'!#REF!</definedName>
    <definedName name="RESUMEN1">'[145]TP 10C'!#REF!</definedName>
    <definedName name="RESUMEN11" localSheetId="5">#REF!</definedName>
    <definedName name="RESUMEN11" localSheetId="4">#REF!</definedName>
    <definedName name="RESUMEN11">#REF!</definedName>
    <definedName name="RESUMEN2" localSheetId="5">#REF!</definedName>
    <definedName name="RESUMEN2" localSheetId="4">#REF!</definedName>
    <definedName name="RESUMEN2">#REF!</definedName>
    <definedName name="RESUMEN3" localSheetId="5">#REF!</definedName>
    <definedName name="RESUMEN3" localSheetId="4">#REF!</definedName>
    <definedName name="RESUMEN3">#REF!</definedName>
    <definedName name="RESUMEN4" localSheetId="4">#REF!</definedName>
    <definedName name="RESUMEN4">#REF!</definedName>
    <definedName name="RESUMEN5" localSheetId="4">#REF!</definedName>
    <definedName name="RESUMEN5">#REF!</definedName>
    <definedName name="RESUMEN6">#REF!</definedName>
    <definedName name="RESUMEN7">#REF!</definedName>
    <definedName name="RESUMEN9">#REF!</definedName>
    <definedName name="retre" hidden="1">'[95]Fax a enviar'!#REF!</definedName>
    <definedName name="revenue">[67]Sheet3!$A$747:$IV$747</definedName>
    <definedName name="REVENUE_" localSheetId="5">'[41]CGvt Rev'!#REF!</definedName>
    <definedName name="REVENUE_" localSheetId="4">'[41]CGvt Rev'!#REF!</definedName>
    <definedName name="REVENUE_">'[41]CGvt Rev'!#REF!</definedName>
    <definedName name="Revisions">[67]Sheet1!$B$4:$M$46</definedName>
    <definedName name="rf" localSheetId="5">[23]Programa!#REF!</definedName>
    <definedName name="rf" localSheetId="4">[23]Programa!#REF!</definedName>
    <definedName name="rf">[23]Programa!#REF!</definedName>
    <definedName name="RFSP" localSheetId="5">#REF!</definedName>
    <definedName name="RFSP" localSheetId="4">#REF!</definedName>
    <definedName name="RFSP">#REF!</definedName>
    <definedName name="rft" localSheetId="5" hidden="1">{"Riqfin97",#N/A,FALSE,"Tran";"Riqfinpro",#N/A,FALSE,"Tran"}</definedName>
    <definedName name="rft" localSheetId="4" hidden="1">{"Riqfin97",#N/A,FALSE,"Tran";"Riqfinpro",#N/A,FALSE,"Tran"}</definedName>
    <definedName name="rft" hidden="1">{"Riqfin97",#N/A,FALSE,"Tran";"Riqfinpro",#N/A,FALSE,"Tran"}</definedName>
    <definedName name="rfv" localSheetId="5" hidden="1">{"Tab1",#N/A,FALSE,"P";"Tab2",#N/A,FALSE,"P"}</definedName>
    <definedName name="rfv" localSheetId="4" hidden="1">{"Tab1",#N/A,FALSE,"P";"Tab2",#N/A,FALSE,"P"}</definedName>
    <definedName name="rfv" hidden="1">{"Tab1",#N/A,FALSE,"P";"Tab2",#N/A,FALSE,"P"}</definedName>
    <definedName name="RgCcode">[146]EERProfile!$B$2</definedName>
    <definedName name="RgCName">[146]EERProfile!$A$2</definedName>
    <definedName name="rgdfgd" localSheetId="5" hidden="1">#REF!</definedName>
    <definedName name="rgdfgd" localSheetId="4" hidden="1">#REF!</definedName>
    <definedName name="rgdfgd" hidden="1">#REF!</definedName>
    <definedName name="RGDPA" localSheetId="5">#REF!</definedName>
    <definedName name="RGDPA" localSheetId="4">#REF!</definedName>
    <definedName name="RGDPA">#REF!</definedName>
    <definedName name="RgFdBaseYr">[146]EERProfile!$O$2</definedName>
    <definedName name="RgFdBper">[146]EERProfile!$M$2</definedName>
    <definedName name="RgFdDefBaseYr">[146]EERProfile!$P$2</definedName>
    <definedName name="RgFdEper">[146]EERProfile!$N$2</definedName>
    <definedName name="RgFdGrFoot">[146]EERProfile!$AC$2</definedName>
    <definedName name="RgFdGrSeries">[146]EERProfile!$AA$2:$AA$7</definedName>
    <definedName name="RgFdGrSeriesVal">[146]EERProfile!$AB$2:$AB$7</definedName>
    <definedName name="RgFdGrType">[146]EERProfile!$Z$2</definedName>
    <definedName name="RgFdPartCseries">[146]EERProfile!$K$2</definedName>
    <definedName name="RgFdPartCsource" localSheetId="5">#REF!</definedName>
    <definedName name="RgFdPartCsource" localSheetId="4">#REF!</definedName>
    <definedName name="RgFdPartCsource">#REF!</definedName>
    <definedName name="RgFdPartEseries" localSheetId="5">#REF!</definedName>
    <definedName name="RgFdPartEseries" localSheetId="4">#REF!</definedName>
    <definedName name="RgFdPartEseries">#REF!</definedName>
    <definedName name="RgFdPartEsource" localSheetId="5">#REF!</definedName>
    <definedName name="RgFdPartEsource" localSheetId="4">#REF!</definedName>
    <definedName name="RgFdPartEsource">#REF!</definedName>
    <definedName name="RgFdPartUserFile">[146]EERProfile!$L$2</definedName>
    <definedName name="RgFdReptCSeries" localSheetId="5">#REF!</definedName>
    <definedName name="RgFdReptCSeries" localSheetId="4">#REF!</definedName>
    <definedName name="RgFdReptCSeries">#REF!</definedName>
    <definedName name="RgFdReptCsource" localSheetId="5">#REF!</definedName>
    <definedName name="RgFdReptCsource" localSheetId="4">#REF!</definedName>
    <definedName name="RgFdReptCsource">#REF!</definedName>
    <definedName name="RgFdReptEseries" localSheetId="5">#REF!</definedName>
    <definedName name="RgFdReptEseries" localSheetId="4">#REF!</definedName>
    <definedName name="RgFdReptEseries">#REF!</definedName>
    <definedName name="RgFdReptEsource">#REF!</definedName>
    <definedName name="RgFdReptUserFile">[146]EERProfile!$G$2</definedName>
    <definedName name="RgFdSAMethod" localSheetId="5">#REF!</definedName>
    <definedName name="RgFdSAMethod" localSheetId="4">#REF!</definedName>
    <definedName name="RgFdSAMethod">#REF!</definedName>
    <definedName name="RgFdTbBper" localSheetId="5">#REF!</definedName>
    <definedName name="RgFdTbBper" localSheetId="4">#REF!</definedName>
    <definedName name="RgFdTbBper">#REF!</definedName>
    <definedName name="RgFdTbCreate" localSheetId="5">#REF!</definedName>
    <definedName name="RgFdTbCreate" localSheetId="4">#REF!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GSPA">#REF!</definedName>
    <definedName name="rgz\dsf">#N/A</definedName>
    <definedName name="ri" localSheetId="5" hidden="1">#REF!</definedName>
    <definedName name="ri" localSheetId="4" hidden="1">#REF!</definedName>
    <definedName name="ri" hidden="1">#REF!</definedName>
    <definedName name="right" localSheetId="5">#REF!</definedName>
    <definedName name="right" localSheetId="4">#REF!</definedName>
    <definedName name="right">#REF!</definedName>
    <definedName name="RIN" localSheetId="5">#REF!</definedName>
    <definedName name="RIN" localSheetId="4">#REF!</definedName>
    <definedName name="RIN">#REF!</definedName>
    <definedName name="rindex" localSheetId="4">#REF!</definedName>
    <definedName name="rindex">#REF!</definedName>
    <definedName name="rinfinpriv">#REF!</definedName>
    <definedName name="RIQFIN">#REF!</definedName>
    <definedName name="riqueza">[23]Programa!#REF!</definedName>
    <definedName name="rita" localSheetId="5">[147]Hoja2!$1:$1048576</definedName>
    <definedName name="rita" localSheetId="4">[147]Hoja2!$1:$1048576</definedName>
    <definedName name="rita">[148]Hoja2!$1:$1048576</definedName>
    <definedName name="rjyktuk">[5]!rjyktuk</definedName>
    <definedName name="rngErrorSort">[110]ErrCheck!$A$4</definedName>
    <definedName name="rngLastSave">[110]Main!$G$19</definedName>
    <definedName name="rngLastSent">[110]Main!$G$18</definedName>
    <definedName name="rngLastUpdate">[110]Links!$D$2</definedName>
    <definedName name="rngNeedsUpdate">[110]Links!$E$2</definedName>
    <definedName name="RNGNM" localSheetId="5">#REF!</definedName>
    <definedName name="RNGNM" localSheetId="4">#REF!</definedName>
    <definedName name="RNGNM">#REF!</definedName>
    <definedName name="rngQuestChecked">[110]ErrCheck!$A$3</definedName>
    <definedName name="ROE">[64]ROE!$C$4</definedName>
    <definedName name="ROS">#N/A</definedName>
    <definedName name="Rows_Table" localSheetId="5">#REF!</definedName>
    <definedName name="Rows_Table" localSheetId="4">#REF!</definedName>
    <definedName name="Rows_Table">#REF!</definedName>
    <definedName name="RP98RE" localSheetId="5">#REF!</definedName>
    <definedName name="RP98RE" localSheetId="4">#REF!</definedName>
    <definedName name="RP98RE">#REF!</definedName>
    <definedName name="RPJun02">[98]ROE!$B$136</definedName>
    <definedName name="RPJun02_2">[99]ROE!$B$136</definedName>
    <definedName name="RR" localSheetId="5">#REF!</definedName>
    <definedName name="RR" localSheetId="4">#REF!</definedName>
    <definedName name="RR">#REF!</definedName>
    <definedName name="rrasrra" localSheetId="5">#REF!</definedName>
    <definedName name="rrasrra" localSheetId="4">#REF!</definedName>
    <definedName name="rrasrra">#REF!</definedName>
    <definedName name="rrr" localSheetId="5" hidden="1">{"Riqfin97",#N/A,FALSE,"Tran";"Riqfinpro",#N/A,FALSE,"Tran"}</definedName>
    <definedName name="rrr" localSheetId="4" hidden="1">{"Riqfin97",#N/A,FALSE,"Tran";"Riqfinpro",#N/A,FALSE,"Tran"}</definedName>
    <definedName name="rrr" hidden="1">{"Riqfin97",#N/A,FALSE,"Tran";"Riqfinpro",#N/A,FALSE,"Tran"}</definedName>
    <definedName name="rrrr" localSheetId="5" hidden="1">{#N/A,#N/A,FALSE,"slvsrtb1";#N/A,#N/A,FALSE,"slvsrtb2";#N/A,#N/A,FALSE,"slvsrtb3";#N/A,#N/A,FALSE,"slvsrtb4";#N/A,#N/A,FALSE,"slvsrtb5";#N/A,#N/A,FALSE,"slvsrtb6";#N/A,#N/A,FALSE,"slvsrtb7";#N/A,#N/A,FALSE,"slvsrtb8";#N/A,#N/A,FALSE,"slvsrtb9";#N/A,#N/A,FALSE,"slvsrtb10";#N/A,#N/A,FALSE,"slvsrtb12"}</definedName>
    <definedName name="rrrr" localSheetId="4"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5" hidden="1">{"Tab1",#N/A,FALSE,"P";"Tab2",#N/A,FALSE,"P"}</definedName>
    <definedName name="rrrrrr" localSheetId="4" hidden="1">{"Tab1",#N/A,FALSE,"P";"Tab2",#N/A,FALSE,"P"}</definedName>
    <definedName name="rrrrrr" hidden="1">{"Tab1",#N/A,FALSE,"P";"Tab2",#N/A,FALSE,"P"}</definedName>
    <definedName name="rrrrrrr" localSheetId="5" hidden="1">{"Tab1",#N/A,FALSE,"P";"Tab2",#N/A,FALSE,"P"}</definedName>
    <definedName name="rrrrrrr" localSheetId="4" hidden="1">{"Tab1",#N/A,FALSE,"P";"Tab2",#N/A,FALSE,"P"}</definedName>
    <definedName name="rrrrrrr" hidden="1">{"Tab1",#N/A,FALSE,"P";"Tab2",#N/A,FALSE,"P"}</definedName>
    <definedName name="rrrrrrrrrrrrr" localSheetId="5" hidden="1">{"Tab1",#N/A,FALSE,"P";"Tab2",#N/A,FALSE,"P"}</definedName>
    <definedName name="rrrrrrrrrrrrr" localSheetId="4" hidden="1">{"Tab1",#N/A,FALSE,"P";"Tab2",#N/A,FALSE,"P"}</definedName>
    <definedName name="rrrrrrrrrrrrr" hidden="1">{"Tab1",#N/A,FALSE,"P";"Tab2",#N/A,FALSE,"P"}</definedName>
    <definedName name="RS" localSheetId="5">#REF!</definedName>
    <definedName name="RS" localSheetId="4">#REF!</definedName>
    <definedName name="RS">#REF!</definedName>
    <definedName name="RS1A" localSheetId="5">#REF!</definedName>
    <definedName name="RS1A" localSheetId="4">#REF!</definedName>
    <definedName name="RS1A">#REF!</definedName>
    <definedName name="RSB" localSheetId="5">#REF!</definedName>
    <definedName name="RSB" localSheetId="4">#REF!</definedName>
    <definedName name="RSB">#REF!</definedName>
    <definedName name="RSB_AHAP_40R" localSheetId="4">#REF!</definedName>
    <definedName name="RSB_AHAP_40R">#REF!</definedName>
    <definedName name="RSB_Bcos_Des_40R" localSheetId="4">#REF!</definedName>
    <definedName name="RSB_Bcos_Des_40R">#REF!</definedName>
    <definedName name="RSB_SOCFIN_40R" localSheetId="4">#REF!</definedName>
    <definedName name="RSB_SOCFIN_40R">#REF!</definedName>
    <definedName name="rstd">#REF!</definedName>
    <definedName name="rt" localSheetId="5" hidden="1">{"Minpmon",#N/A,FALSE,"Monthinput"}</definedName>
    <definedName name="rt" localSheetId="4" hidden="1">{"Minpmon",#N/A,FALSE,"Monthinput"}</definedName>
    <definedName name="rt" hidden="1">{"Minpmon",#N/A,FALSE,"Monthinput"}</definedName>
    <definedName name="rte" localSheetId="5" hidden="1">{"Riqfin97",#N/A,FALSE,"Tran";"Riqfinpro",#N/A,FALSE,"Tran"}</definedName>
    <definedName name="rte" localSheetId="4" hidden="1">{"Riqfin97",#N/A,FALSE,"Tran";"Riqfinpro",#N/A,FALSE,"Tran"}</definedName>
    <definedName name="rte" hidden="1">{"Riqfin97",#N/A,FALSE,"Tran";"Riqfinpro",#N/A,FALSE,"Tran"}</definedName>
    <definedName name="rtre" localSheetId="5" hidden="1">{"Main Economic Indicators",#N/A,FALSE,"C"}</definedName>
    <definedName name="rtre" localSheetId="4" hidden="1">{"Main Economic Indicators",#N/A,FALSE,"C"}</definedName>
    <definedName name="rtre" hidden="1">{"Main Economic Indicators",#N/A,FALSE,"C"}</definedName>
    <definedName name="rtre1" localSheetId="5" hidden="1">{"Main Economic Indicators",#N/A,FALSE,"C"}</definedName>
    <definedName name="rtre1" localSheetId="4" hidden="1">{"Main Economic Indicators",#N/A,FALSE,"C"}</definedName>
    <definedName name="rtre1" hidden="1">{"Main Economic Indicators",#N/A,FALSE,"C"}</definedName>
    <definedName name="rty" localSheetId="5" hidden="1">{"Riqfin97",#N/A,FALSE,"Tran";"Riqfinpro",#N/A,FALSE,"Tran"}</definedName>
    <definedName name="rty" localSheetId="4" hidden="1">{"Riqfin97",#N/A,FALSE,"Tran";"Riqfinpro",#N/A,FALSE,"Tran"}</definedName>
    <definedName name="rty" hidden="1">{"Riqfin97",#N/A,FALSE,"Tran";"Riqfinpro",#N/A,FALSE,"Tran"}</definedName>
    <definedName name="RUIZ" localSheetId="5">#REF!</definedName>
    <definedName name="RUIZ" localSheetId="4">#REF!</definedName>
    <definedName name="RUIZ">#REF!</definedName>
    <definedName name="Rwvu.PLA2." localSheetId="5" hidden="1">'[53]COP FED'!#REF!</definedName>
    <definedName name="Rwvu.PLA2." localSheetId="4" hidden="1">'[53]COP FED'!#REF!</definedName>
    <definedName name="Rwvu.PLA2." hidden="1">'[53]COP FED'!#REF!</definedName>
    <definedName name="rx" localSheetId="5" hidden="1">#REF!</definedName>
    <definedName name="rx" localSheetId="4" hidden="1">#REF!</definedName>
    <definedName name="rx" hidden="1">#REF!</definedName>
    <definedName name="rXDR">[54]CIRRs!$C$109</definedName>
    <definedName name="s" localSheetId="5" hidden="1">{"Tab1",#N/A,FALSE,"P";"Tab2",#N/A,FALSE,"P"}</definedName>
    <definedName name="s" localSheetId="4" hidden="1">{"Tab1",#N/A,FALSE,"P";"Tab2",#N/A,FALSE,"P"}</definedName>
    <definedName name="s" hidden="1">{"Tab1",#N/A,FALSE,"P";"Tab2",#N/A,FALSE,"P"}</definedName>
    <definedName name="S_" localSheetId="5">#REF!</definedName>
    <definedName name="S_" localSheetId="4">#REF!</definedName>
    <definedName name="S_">#REF!</definedName>
    <definedName name="S_1A" localSheetId="5">#REF!</definedName>
    <definedName name="S_1A" localSheetId="4">#REF!</definedName>
    <definedName name="S_1A">#REF!</definedName>
    <definedName name="SA_Tab" localSheetId="5">#REF!</definedName>
    <definedName name="SA_Tab" localSheetId="4">#REF!</definedName>
    <definedName name="SA_Tab">#REF!</definedName>
    <definedName name="sad" localSheetId="5" hidden="1">{"Riqfin97",#N/A,FALSE,"Tran";"Riqfinpro",#N/A,FALSE,"Tran"}</definedName>
    <definedName name="sad" localSheetId="4" hidden="1">{"Riqfin97",#N/A,FALSE,"Tran";"Riqfinpro",#N/A,FALSE,"Tran"}</definedName>
    <definedName name="sad" hidden="1">{"Riqfin97",#N/A,FALSE,"Tran";"Riqfinpro",#N/A,FALSE,"Tran"}</definedName>
    <definedName name="Salida_Recimp98" localSheetId="5">#REF!</definedName>
    <definedName name="Salida_Recimp98" localSheetId="4">#REF!</definedName>
    <definedName name="Salida_Recimp98">#REF!</definedName>
    <definedName name="Salida_Recimp99" localSheetId="5">#REF!</definedName>
    <definedName name="Salida_Recimp99" localSheetId="4">#REF!</definedName>
    <definedName name="Salida_Recimp99">#REF!</definedName>
    <definedName name="SALO" localSheetId="5">#REF!</definedName>
    <definedName name="SALO" localSheetId="4">#REF!</definedName>
    <definedName name="SALO">#REF!</definedName>
    <definedName name="SAR" localSheetId="4">#REF!</definedName>
    <definedName name="SAR">#REF!</definedName>
    <definedName name="sbn">#REF!</definedName>
    <definedName name="Scale" localSheetId="4">#REF!</definedName>
    <definedName name="Scale">#REF!</definedName>
    <definedName name="ScaleLabel" localSheetId="4">#REF!</definedName>
    <definedName name="ScaleLabel">#REF!</definedName>
    <definedName name="ScaleMultiplier" localSheetId="4">#REF!</definedName>
    <definedName name="ScaleMultiplier">#REF!</definedName>
    <definedName name="ScaleType" localSheetId="4">#REF!</definedName>
    <definedName name="ScaleType">#REF!</definedName>
    <definedName name="SCEN2">'[149]BOP Summary'!$AU$1</definedName>
    <definedName name="SCHILL" localSheetId="5">#REF!</definedName>
    <definedName name="SCHILL" localSheetId="4">#REF!</definedName>
    <definedName name="SCHILL">#REF!</definedName>
    <definedName name="SCHILL1" localSheetId="5">#REF!</definedName>
    <definedName name="SCHILL1" localSheetId="4">#REF!</definedName>
    <definedName name="SCHILL1">#REF!</definedName>
    <definedName name="SCOTT1" localSheetId="5">#REF!</definedName>
    <definedName name="SCOTT1" localSheetId="4">#REF!</definedName>
    <definedName name="SCOTT1">#REF!</definedName>
    <definedName name="sd" localSheetId="4">#REF!</definedName>
    <definedName name="sd">#REF!</definedName>
    <definedName name="sdfsdfsdfsd" localSheetId="5" hidden="1">{"Riqfin97",#N/A,FALSE,"Tran";"Riqfinpro",#N/A,FALSE,"Tran"}</definedName>
    <definedName name="sdfsdfsdfsd" localSheetId="4" hidden="1">{"Riqfin97",#N/A,FALSE,"Tran";"Riqfinpro",#N/A,FALSE,"Tran"}</definedName>
    <definedName name="sdfsdfsdfsd" hidden="1">{"Riqfin97",#N/A,FALSE,"Tran";"Riqfinpro",#N/A,FALSE,"Tran"}</definedName>
    <definedName name="sdr" localSheetId="5" hidden="1">{"Riqfin97",#N/A,FALSE,"Tran";"Riqfinpro",#N/A,FALSE,"Tran"}</definedName>
    <definedName name="sdr" localSheetId="4" hidden="1">{"Riqfin97",#N/A,FALSE,"Tran";"Riqfinpro",#N/A,FALSE,"Tran"}</definedName>
    <definedName name="sdr" hidden="1">{"Riqfin97",#N/A,FALSE,"Tran";"Riqfinpro",#N/A,FALSE,"Tran"}</definedName>
    <definedName name="sds_gdp_exp_lari" localSheetId="5">#REF!</definedName>
    <definedName name="sds_gdp_exp_lari" localSheetId="4">#REF!</definedName>
    <definedName name="sds_gdp_exp_lari">#REF!</definedName>
    <definedName name="sds_gdp_origin" localSheetId="5">#REF!</definedName>
    <definedName name="sds_gdp_origin" localSheetId="4">#REF!</definedName>
    <definedName name="sds_gdp_origin">#REF!</definedName>
    <definedName name="sds_gpd_exp_gdp" localSheetId="5">#REF!</definedName>
    <definedName name="sds_gpd_exp_gdp" localSheetId="4">#REF!</definedName>
    <definedName name="sds_gpd_exp_gdp">#REF!</definedName>
    <definedName name="sdsd" localSheetId="5" hidden="1">'[95]Fax a enviar'!#REF!</definedName>
    <definedName name="sdsd" localSheetId="4" hidden="1">'[95]Fax a enviar'!#REF!</definedName>
    <definedName name="sdsd" hidden="1">'[95]Fax a enviar'!#REF!</definedName>
    <definedName name="sdsds" localSheetId="5" hidden="1">#REF!</definedName>
    <definedName name="sdsds" localSheetId="4" hidden="1">#REF!</definedName>
    <definedName name="sdsds" hidden="1">#REF!</definedName>
    <definedName name="SECIND" localSheetId="5">#REF!</definedName>
    <definedName name="SECIND" localSheetId="4">#REF!</definedName>
    <definedName name="SECIND">#REF!</definedName>
    <definedName name="SECTORES" localSheetId="5">[135]SPNF!#REF!</definedName>
    <definedName name="SECTORES" localSheetId="4">[135]SPNF!#REF!</definedName>
    <definedName name="SECTORES">[135]SPNF!#REF!</definedName>
    <definedName name="seguimiento" localSheetId="5">#REF!</definedName>
    <definedName name="seguimiento" localSheetId="4">#REF!</definedName>
    <definedName name="seguimiento">#REF!</definedName>
    <definedName name="SEGURIDAD_SOCIAL___BS._PERS._NO_INCORP._AL_PROCESO_ECONOMICO__LEY_N__23966__ART._30">[4]C!$B$22:$N$22</definedName>
    <definedName name="SEGURIDAD_SOCIAL___IVA__LEY_N__23966_ART._5_PTO._2">[4]C!$B$21:$N$21</definedName>
    <definedName name="sei" localSheetId="5">#REF!</definedName>
    <definedName name="sei" localSheetId="4">#REF!</definedName>
    <definedName name="sei">#REF!</definedName>
    <definedName name="SEK" localSheetId="5">#REF!</definedName>
    <definedName name="SEK" localSheetId="4">#REF!</definedName>
    <definedName name="SEK">#REF!</definedName>
    <definedName name="Selected_Economic_and_Financial_Indicators" localSheetId="5">#REF!</definedName>
    <definedName name="Selected_Economic_and_Financial_Indicators" localSheetId="4">#REF!</definedName>
    <definedName name="Selected_Economic_and_Financial_Indicators">#REF!</definedName>
    <definedName name="SelNE">#REF!</definedName>
    <definedName name="SelNEperc">#REF!</definedName>
    <definedName name="SEMANAL">#REF!</definedName>
    <definedName name="sencount" hidden="1">2</definedName>
    <definedName name="SEP._89" localSheetId="5">#REF!</definedName>
    <definedName name="SEP._89" localSheetId="4">#REF!</definedName>
    <definedName name="SEP._89">#REF!</definedName>
    <definedName name="ser" localSheetId="5" hidden="1">{"Riqfin97",#N/A,FALSE,"Tran";"Riqfinpro",#N/A,FALSE,"Tran"}</definedName>
    <definedName name="ser" localSheetId="4" hidden="1">{"Riqfin97",#N/A,FALSE,"Tran";"Riqfinpro",#N/A,FALSE,"Tran"}</definedName>
    <definedName name="ser" hidden="1">{"Riqfin97",#N/A,FALSE,"Tran";"Riqfinpro",#N/A,FALSE,"Tran"}</definedName>
    <definedName name="SHEET_A._Contents_and_file_description" localSheetId="5">#REF!</definedName>
    <definedName name="SHEET_A._Contents_and_file_description" localSheetId="4">#REF!</definedName>
    <definedName name="SHEET_A._Contents_and_file_description">#REF!</definedName>
    <definedName name="SHEET_B._DATA_FROM_TO_OTHER_FILES" localSheetId="5">#REF!</definedName>
    <definedName name="SHEET_B._DATA_FROM_TO_OTHER_FILES" localSheetId="4">#REF!</definedName>
    <definedName name="SHEET_B._DATA_FROM_TO_OTHER_FILES">#REF!</definedName>
    <definedName name="SHEET_C._RAW_DATA1" localSheetId="5">#REF!</definedName>
    <definedName name="SHEET_C._RAW_DATA1" localSheetId="4">#REF!</definedName>
    <definedName name="SHEET_C._RAW_DATA1">#REF!</definedName>
    <definedName name="SHEET_C._RAW_DATA2">#REF!</definedName>
    <definedName name="SHEET_D._DATA_TRANSFORMATIONS">#REF!</definedName>
    <definedName name="SHEET_E._FINAL_TABLES">#REF!</definedName>
    <definedName name="Sheet1_Chart_2_ChartType" hidden="1">64</definedName>
    <definedName name="SID" localSheetId="5">#REF!</definedName>
    <definedName name="SID" localSheetId="4">#REF!</definedName>
    <definedName name="SID">#REF!</definedName>
    <definedName name="SIDXGOB">'[89]SFISCAL-MOD'!$A$146:$IV$146</definedName>
    <definedName name="SING" localSheetId="5">#REF!</definedName>
    <definedName name="SING" localSheetId="4">#REF!</definedName>
    <definedName name="SING">#REF!</definedName>
    <definedName name="SING1" localSheetId="5">#REF!</definedName>
    <definedName name="SING1" localSheetId="4">#REF!</definedName>
    <definedName name="SING1">#REF!</definedName>
    <definedName name="SISBANCARIO" localSheetId="5">#REF!</definedName>
    <definedName name="SISBANCARIO" localSheetId="4">#REF!</definedName>
    <definedName name="SISBANCARIO">#REF!</definedName>
    <definedName name="sisfin1">#REF!</definedName>
    <definedName name="sisfin2">#REF!</definedName>
    <definedName name="SISTEMA_BANCARIO_NACIONAL">#REF!</definedName>
    <definedName name="sksksksk">#REF!</definedName>
    <definedName name="snp" localSheetId="4">'[129]Credit ratings on 1st issues'!#REF!</definedName>
    <definedName name="snp">'[129]Credit ratings on 1st issues'!#REF!</definedName>
    <definedName name="SOL">[64]SOLVENCIA!$D$5</definedName>
    <definedName name="Solvencia">'[52]Ranking Bancario'!$B$4:$F$54</definedName>
    <definedName name="SortRange" localSheetId="5">#REF!</definedName>
    <definedName name="SortRange" localSheetId="4">#REF!</definedName>
    <definedName name="SortRange">#REF!</definedName>
    <definedName name="SP" localSheetId="5">#REF!</definedName>
    <definedName name="SP" localSheetId="4">#REF!</definedName>
    <definedName name="SP">#REF!</definedName>
    <definedName name="Spain_wt">'[69]OECD wgt'!$B$31</definedName>
    <definedName name="SPG" localSheetId="5">#REF!</definedName>
    <definedName name="SPG" localSheetId="4">#REF!</definedName>
    <definedName name="SPG">#REF!</definedName>
    <definedName name="SPN">#N/A</definedName>
    <definedName name="spnf" localSheetId="9">'[134]SPNF Acuerdo Incl. Int.'!spnf</definedName>
    <definedName name="spnf" localSheetId="4">'[134]SPNF Acuerdo Incl. Int.'!spnf</definedName>
    <definedName name="spnf">'[134]SPNF Acuerdo Incl. Int.'!spnf</definedName>
    <definedName name="Spread_Between_Highest_and_Lowest_Rates">'[70]Inter-Bank'!$N$5</definedName>
    <definedName name="SPSS" localSheetId="5">#REF!</definedName>
    <definedName name="SPSS" localSheetId="4">#REF!</definedName>
    <definedName name="SPSS">#REF!</definedName>
    <definedName name="SRTable" localSheetId="5">#REF!</definedName>
    <definedName name="SRTable" localSheetId="4">#REF!</definedName>
    <definedName name="SRTable">#REF!</definedName>
    <definedName name="srtable1" localSheetId="5">#REF!</definedName>
    <definedName name="srtable1" localSheetId="4">#REF!</definedName>
    <definedName name="srtable1">#REF!</definedName>
    <definedName name="srtbl">#REF!</definedName>
    <definedName name="SS">[150]IMATA!$B$45:$B$108</definedName>
    <definedName name="SSperc" localSheetId="5">#REF!</definedName>
    <definedName name="SSperc" localSheetId="4">#REF!</definedName>
    <definedName name="SSperc">#REF!</definedName>
    <definedName name="sss" localSheetId="5" hidden="1">{"Minpmon",#N/A,FALSE,"Monthinput"}</definedName>
    <definedName name="sss" localSheetId="4" hidden="1">{"Minpmon",#N/A,FALSE,"Monthinput"}</definedName>
    <definedName name="sss" hidden="1">{"Minpmon",#N/A,FALSE,"Monthinput"}</definedName>
    <definedName name="ssss" localSheetId="5" hidden="1">{"Riqfin97",#N/A,FALSE,"Tran";"Riqfinpro",#N/A,FALSE,"Tran"}</definedName>
    <definedName name="ssss" localSheetId="4" hidden="1">{"Riqfin97",#N/A,FALSE,"Tran";"Riqfinpro",#N/A,FALSE,"Tran"}</definedName>
    <definedName name="ssss" hidden="1">{"Riqfin97",#N/A,FALSE,"Tran";"Riqfinpro",#N/A,FALSE,"Tran"}</definedName>
    <definedName name="ssssss">#N/A</definedName>
    <definedName name="Staff" localSheetId="5">#REF!</definedName>
    <definedName name="Staff" localSheetId="4">#REF!</definedName>
    <definedName name="Staff">#REF!</definedName>
    <definedName name="staffrp" localSheetId="5">#REF!</definedName>
    <definedName name="staffrp" localSheetId="4">#REF!</definedName>
    <definedName name="staffrp">#REF!</definedName>
    <definedName name="START" localSheetId="5">#REF!</definedName>
    <definedName name="START" localSheetId="4">#REF!</definedName>
    <definedName name="START">#REF!</definedName>
    <definedName name="StartPosition" localSheetId="4">#REF!</definedName>
    <definedName name="StartPosition">#REF!</definedName>
    <definedName name="STFQTAB" localSheetId="4">#REF!</definedName>
    <definedName name="STFQTAB">#REF!</definedName>
    <definedName name="STOCK">[139]STOCK!$D$4:$K$69</definedName>
    <definedName name="stocksumm" localSheetId="5">#REF!</definedName>
    <definedName name="stocksumm" localSheetId="4">#REF!</definedName>
    <definedName name="stocksumm">#REF!</definedName>
    <definedName name="STOP" localSheetId="5">#REF!</definedName>
    <definedName name="STOP" localSheetId="4">#REF!</definedName>
    <definedName name="STOP">#REF!</definedName>
    <definedName name="STTAB4" localSheetId="5">#REF!</definedName>
    <definedName name="STTAB4" localSheetId="4">#REF!</definedName>
    <definedName name="STTAB4">#REF!</definedName>
    <definedName name="SUM">[12]BoP!$E$313:$BE$365</definedName>
    <definedName name="SUMA_FIJA_FINANCIADA_CON__LA_COPARTICIPACION_FEDERAL_DE_NACION__LEY_N__23621_ART._1">[4]C!$B$19:$N$19</definedName>
    <definedName name="SUMGDP" localSheetId="5">[117]NA!#REF!</definedName>
    <definedName name="SUMGDP" localSheetId="4">[117]NA!#REF!</definedName>
    <definedName name="SUMGDP">[117]NA!#REF!</definedName>
    <definedName name="SUMTAB">[151]CPI:NA!$A$272:$R$990</definedName>
    <definedName name="SUPLI" localSheetId="5">#REF!</definedName>
    <definedName name="SUPLI" localSheetId="4">#REF!</definedName>
    <definedName name="SUPLI">#REF!</definedName>
    <definedName name="SUPLIDORES" localSheetId="5">#REF!</definedName>
    <definedName name="SUPLIDORES" localSheetId="4">#REF!</definedName>
    <definedName name="SUPLIDORES">#REF!</definedName>
    <definedName name="SUPPLY">[83]MONTHLY!$A$87:$Q$193</definedName>
    <definedName name="SUPPLY2">[83]MONTHLY!$A$422:$Z$477</definedName>
    <definedName name="SUPUES" localSheetId="5">#REF!</definedName>
    <definedName name="SUPUES" localSheetId="4">#REF!</definedName>
    <definedName name="SUPUES">#REF!</definedName>
    <definedName name="supuestos" localSheetId="5">#REF!</definedName>
    <definedName name="supuestos" localSheetId="4">#REF!</definedName>
    <definedName name="supuestos">#REF!</definedName>
    <definedName name="swe" localSheetId="5" hidden="1">{"Tab1",#N/A,FALSE,"P";"Tab2",#N/A,FALSE,"P"}</definedName>
    <definedName name="swe" localSheetId="4" hidden="1">{"Tab1",#N/A,FALSE,"P";"Tab2",#N/A,FALSE,"P"}</definedName>
    <definedName name="swe" hidden="1">{"Tab1",#N/A,FALSE,"P";"Tab2",#N/A,FALSE,"P"}</definedName>
    <definedName name="Sweden_wt">'[69]OECD wgt'!$B$32</definedName>
    <definedName name="SwitchColor" localSheetId="5">#REF!</definedName>
    <definedName name="SwitchColor" localSheetId="4">#REF!</definedName>
    <definedName name="SwitchColor">#REF!</definedName>
    <definedName name="Switzerland_wt">'[69]OECD wgt'!$B$33</definedName>
    <definedName name="Swvu.PLA1." localSheetId="5" hidden="1">'[53]COP FED'!#REF!</definedName>
    <definedName name="Swvu.PLA1." localSheetId="4" hidden="1">'[53]COP FED'!#REF!</definedName>
    <definedName name="Swvu.PLA1." hidden="1">'[53]COP FED'!#REF!</definedName>
    <definedName name="Swvu.PLA2." hidden="1">'[53]COP FED'!$A$1:$N$49</definedName>
    <definedName name="sxc" localSheetId="5" hidden="1">{"Riqfin97",#N/A,FALSE,"Tran";"Riqfinpro",#N/A,FALSE,"Tran"}</definedName>
    <definedName name="sxc" localSheetId="4" hidden="1">{"Riqfin97",#N/A,FALSE,"Tran";"Riqfinpro",#N/A,FALSE,"Tran"}</definedName>
    <definedName name="sxc" hidden="1">{"Riqfin97",#N/A,FALSE,"Tran";"Riqfinpro",#N/A,FALSE,"Tran"}</definedName>
    <definedName name="sxe" localSheetId="5" hidden="1">{"Riqfin97",#N/A,FALSE,"Tran";"Riqfinpro",#N/A,FALSE,"Tran"}</definedName>
    <definedName name="sxe" localSheetId="4" hidden="1">{"Riqfin97",#N/A,FALSE,"Tran";"Riqfinpro",#N/A,FALSE,"Tran"}</definedName>
    <definedName name="sxe" hidden="1">{"Riqfin97",#N/A,FALSE,"Tran";"Riqfinpro",#N/A,FALSE,"Tran"}</definedName>
    <definedName name="t" localSheetId="5" hidden="1">{"Minpmon",#N/A,FALSE,"Monthinput"}</definedName>
    <definedName name="t" localSheetId="4" hidden="1">{"Minpmon",#N/A,FALSE,"Monthinput"}</definedName>
    <definedName name="t" hidden="1">{"Minpmon",#N/A,FALSE,"Monthinput"}</definedName>
    <definedName name="Tab_2" localSheetId="5">#REF!</definedName>
    <definedName name="Tab_2" localSheetId="4">#REF!</definedName>
    <definedName name="Tab_2">#REF!</definedName>
    <definedName name="Tab_Assumptions" localSheetId="5">#REF!</definedName>
    <definedName name="Tab_Assumptions" localSheetId="4">#REF!</definedName>
    <definedName name="Tab_Assumptions">#REF!</definedName>
    <definedName name="Tab_results" localSheetId="5">#REF!</definedName>
    <definedName name="Tab_results" localSheetId="4">#REF!</definedName>
    <definedName name="Tab_results">#REF!</definedName>
    <definedName name="Tab1_A">#REF!</definedName>
    <definedName name="Tab1_B">#REF!</definedName>
    <definedName name="tab1a">#REF!</definedName>
    <definedName name="tab1b">#REF!</definedName>
    <definedName name="TAB1CK">#REF!</definedName>
    <definedName name="Tab2_DSA">[152]Output_1!#REF!</definedName>
    <definedName name="Tab25a" localSheetId="5">#REF!</definedName>
    <definedName name="Tab25a" localSheetId="4">#REF!</definedName>
    <definedName name="Tab25a">#REF!</definedName>
    <definedName name="Tab25b" localSheetId="5">#REF!</definedName>
    <definedName name="Tab25b" localSheetId="4">#REF!</definedName>
    <definedName name="Tab25b">#REF!</definedName>
    <definedName name="TAB2A" localSheetId="5">#REF!</definedName>
    <definedName name="TAB2A" localSheetId="4">#REF!</definedName>
    <definedName name="TAB2A">#REF!</definedName>
    <definedName name="tab2GC">#REF!</definedName>
    <definedName name="tab3BPS">#REF!</definedName>
    <definedName name="tab4Int">#REF!</definedName>
    <definedName name="TAB5A">#REF!</definedName>
    <definedName name="tab5Emp">#REF!</definedName>
    <definedName name="TAB6A">'[42]Annual Tables'!#REF!</definedName>
    <definedName name="TAB6B">'[42]Annual Tables'!#REF!</definedName>
    <definedName name="tab6BCU" localSheetId="5">#REF!</definedName>
    <definedName name="tab6BCU" localSheetId="4">#REF!</definedName>
    <definedName name="tab6BCU">#REF!</definedName>
    <definedName name="TAB6C" localSheetId="5">#REF!</definedName>
    <definedName name="TAB6C" localSheetId="4">#REF!</definedName>
    <definedName name="TAB6C">#REF!</definedName>
    <definedName name="TAB7A" localSheetId="5">#REF!</definedName>
    <definedName name="TAB7A" localSheetId="4">#REF!</definedName>
    <definedName name="TAB7A">#REF!</definedName>
    <definedName name="tab7DGI">#REF!</definedName>
    <definedName name="Tabasic">#REF!</definedName>
    <definedName name="Tabe" localSheetId="4">#REF!</definedName>
    <definedName name="Tabe">#REF!</definedName>
    <definedName name="Tabla" localSheetId="5" hidden="1">{FALSE,FALSE,-1.25,-15.5,484.5,276.75,FALSE,FALSE,TRUE,TRUE,0,12,#N/A,46,#N/A,2.93460490463215,15.35,1,FALSE,FALSE,3,TRUE,1,FALSE,100,"Swvu.PLA1.","ACwvu.PLA1.",#N/A,FALSE,FALSE,0,0,0,0,2,"","",TRUE,TRUE,FALSE,FALSE,1,60,#N/A,#N/A,FALSE,FALSE,FALSE,FALSE,FALSE,FALSE,FALSE,9,65532,65532,FALSE,FALSE,TRUE,TRUE,TRUE}</definedName>
    <definedName name="Tabla" localSheetId="4" hidden="1">{FALSE,FALSE,-1.25,-15.5,484.5,276.75,FALSE,FALSE,TRUE,TRUE,0,12,#N/A,46,#N/A,2.93460490463215,15.35,1,FALSE,FALSE,3,TRUE,1,FALSE,100,"Swvu.PLA1.","ACwvu.PLA1.",#N/A,FALSE,FALSE,0,0,0,0,2,"","",TRUE,TRUE,FALSE,FALSE,1,60,#N/A,#N/A,FALSE,FALSE,FALSE,FALSE,FALSE,FALSE,FALSE,9,65532,65532,FALSE,FALSE,TRUE,TRUE,TRUE}</definedName>
    <definedName name="Tabla" hidden="1">{FALSE,FALSE,-1.25,-15.5,484.5,276.75,FALSE,FALSE,TRUE,TRUE,0,12,#N/A,46,#N/A,2.93460490463215,15.35,1,FALSE,FALSE,3,TRUE,1,FALSE,100,"Swvu.PLA1.","ACwvu.PLA1.",#N/A,FALSE,FALSE,0,0,0,0,2,"","",TRUE,TRUE,FALSE,FALSE,1,60,#N/A,#N/A,FALSE,FALSE,FALSE,FALSE,FALSE,FALSE,FALSE,9,65532,65532,FALSE,FALSE,TRUE,TRUE,TRUE}</definedName>
    <definedName name="Table" localSheetId="5">#REF!</definedName>
    <definedName name="Table" localSheetId="4">#REF!</definedName>
    <definedName name="Table">#REF!</definedName>
    <definedName name="Table__47">[153]RED47!$A$1:$I$53</definedName>
    <definedName name="TABLE_1">'[154]150dp'!$A$3:$K$94</definedName>
    <definedName name="Table_16.__Guatemala__National_Accounts_at_Current_Prices" localSheetId="5">#REF!</definedName>
    <definedName name="Table_16.__Guatemala__National_Accounts_at_Current_Prices" localSheetId="4">#REF!</definedName>
    <definedName name="Table_16.__Guatemala__National_Accounts_at_Current_Prices">#REF!</definedName>
    <definedName name="Table_2._Country_X___Public_Sector_Financing_1" localSheetId="5">#REF!</definedName>
    <definedName name="Table_2._Country_X___Public_Sector_Financing_1" localSheetId="4">#REF!</definedName>
    <definedName name="Table_2._Country_X___Public_Sector_Financing_1">#REF!</definedName>
    <definedName name="Table_20.cont__Guatemala___Selected_Agricultural_Sector_Statistics__concluded" localSheetId="5">#REF!</definedName>
    <definedName name="Table_20.cont__Guatemala___Selected_Agricultural_Sector_Statistics__concluded" localSheetId="4">#REF!</definedName>
    <definedName name="Table_20.cont__Guatemala___Selected_Agricultural_Sector_Statistics__concluded">#REF!</definedName>
    <definedName name="Table_28._Guatemala___Selected_Wage_Indicators_1">#REF!</definedName>
    <definedName name="Table_28a._Guatemala___Selected_Wage_Indicators_1">#REF!</definedName>
    <definedName name="Table_3.5b" localSheetId="4">#REF!</definedName>
    <definedName name="Table_3.5b">#REF!</definedName>
    <definedName name="Table_30a._Guatemala___Selected_Employment_and_Labor_Productivity_Indicators">#REF!</definedName>
    <definedName name="Table_31._Guatemala___Selected_Wage_and_Employment_Indicators_1">#REF!</definedName>
    <definedName name="Table_32.__Guatemala__Trends_in_Unit_Labor_Costs__ULC___Real_Wages__Productivity_and_Employment">#REF!</definedName>
    <definedName name="Table_33.__Guatemala__Indicators_of_Competitiveness">#REF!</definedName>
    <definedName name="Table_4._Guatemala___Consumer_Price_Indices__1">#REF!</definedName>
    <definedName name="Table_4SR">#REF!</definedName>
    <definedName name="Table_5a">#REF!</definedName>
    <definedName name="Table_7SR">#REF!</definedName>
    <definedName name="Table_A.__Guatemala__Trends_in_Private_Sector_Unit_Labor_Costs__ULC___Real_Wages__Productivity_and_Employment">#REF!</definedName>
    <definedName name="Table_debt">#REF!</definedName>
    <definedName name="Table_Template" localSheetId="4">#REF!</definedName>
    <definedName name="Table_Template">#REF!</definedName>
    <definedName name="table1" localSheetId="4">#REF!</definedName>
    <definedName name="table1">#REF!</definedName>
    <definedName name="table10">'[154]150dp'!$A$1:$F$58</definedName>
    <definedName name="table11" localSheetId="5">#REF!</definedName>
    <definedName name="table11" localSheetId="4">#REF!</definedName>
    <definedName name="table11">#REF!</definedName>
    <definedName name="table11?" localSheetId="5">#REF!</definedName>
    <definedName name="table11?" localSheetId="4">#REF!</definedName>
    <definedName name="table11?">#REF!</definedName>
    <definedName name="table12" localSheetId="5">#REF!</definedName>
    <definedName name="table12" localSheetId="4">#REF!</definedName>
    <definedName name="table12">#REF!</definedName>
    <definedName name="table13">#REF!</definedName>
    <definedName name="table15">#REF!</definedName>
    <definedName name="table16">#REF!</definedName>
    <definedName name="table17">#REF!</definedName>
    <definedName name="table18">#REF!</definedName>
    <definedName name="table19">#REF!</definedName>
    <definedName name="Table2" localSheetId="4">#REF!</definedName>
    <definedName name="Table2">#REF!</definedName>
    <definedName name="table20">#REF!</definedName>
    <definedName name="table21">#REF!</definedName>
    <definedName name="table22a">#REF!</definedName>
    <definedName name="table22b">#REF!</definedName>
    <definedName name="table25">#REF!</definedName>
    <definedName name="table26">#REF!</definedName>
    <definedName name="table3">'[155]Table 8'!$A$3:$K$61</definedName>
    <definedName name="table4" localSheetId="5">#REF!</definedName>
    <definedName name="table4" localSheetId="4">#REF!</definedName>
    <definedName name="table4">#REF!</definedName>
    <definedName name="table41" localSheetId="5">#REF!</definedName>
    <definedName name="table41" localSheetId="4">#REF!</definedName>
    <definedName name="table41">#REF!</definedName>
    <definedName name="Table5" localSheetId="5">[156]Stfrprtables!#REF!</definedName>
    <definedName name="Table5" localSheetId="4">[156]Stfrprtables!#REF!</definedName>
    <definedName name="Table5">[156]Stfrprtables!#REF!</definedName>
    <definedName name="table6" localSheetId="5">#REF!</definedName>
    <definedName name="table6" localSheetId="4">#REF!</definedName>
    <definedName name="table6">#REF!</definedName>
    <definedName name="table7" localSheetId="5">#REF!</definedName>
    <definedName name="table7" localSheetId="4">#REF!</definedName>
    <definedName name="table7">#REF!</definedName>
    <definedName name="Table8">'[48]shared data'!$A$1:$E$32</definedName>
    <definedName name="table9" localSheetId="5">#REF!</definedName>
    <definedName name="table9" localSheetId="4">#REF!</definedName>
    <definedName name="table9">#REF!</definedName>
    <definedName name="TableA" localSheetId="5">#REF!</definedName>
    <definedName name="TableA" localSheetId="4">#REF!</definedName>
    <definedName name="TableA">#REF!</definedName>
    <definedName name="TableB1" localSheetId="5">#REF!</definedName>
    <definedName name="TableB1" localSheetId="4">#REF!</definedName>
    <definedName name="TableB1">#REF!</definedName>
    <definedName name="TableB2" localSheetId="4">#REF!</definedName>
    <definedName name="TableB2">#REF!</definedName>
    <definedName name="TableB3" localSheetId="4">#REF!</definedName>
    <definedName name="TableB3">#REF!</definedName>
    <definedName name="TableC1" localSheetId="4">#REF!</definedName>
    <definedName name="TableC1">#REF!</definedName>
    <definedName name="TableC2" localSheetId="4">#REF!</definedName>
    <definedName name="TableC2">#REF!</definedName>
    <definedName name="TableC3" localSheetId="4">#REF!</definedName>
    <definedName name="TableC3">#REF!</definedName>
    <definedName name="tabreal">#REF!</definedName>
    <definedName name="TAME">#REF!</definedName>
    <definedName name="TASA" localSheetId="4">#REF!</definedName>
    <definedName name="TASA">#REF!</definedName>
    <definedName name="TASAS" localSheetId="4">#REF!</definedName>
    <definedName name="TASAS">#REF!</definedName>
    <definedName name="Tasas_Interes_06R">[157]A!$A$1:$T$54</definedName>
    <definedName name="Tbl_GFN">[158]Table_GEF!$B$2:$T$53</definedName>
    <definedName name="tblChecks">[110]ErrCheck!$A$3:$E$5</definedName>
    <definedName name="tblLinks">[110]Links!$A$4:$F$33</definedName>
    <definedName name="tc">#VALUE!</definedName>
    <definedName name="TCN">[89]SREAL!A$158</definedName>
    <definedName name="TD" localSheetId="5">#REF!</definedName>
    <definedName name="TD" localSheetId="4">#REF!</definedName>
    <definedName name="TD">#REF!</definedName>
    <definedName name="TD1A" localSheetId="5">#REF!</definedName>
    <definedName name="TD1A" localSheetId="4">#REF!</definedName>
    <definedName name="TD1A">#REF!</definedName>
    <definedName name="TDATE" localSheetId="5">#REF!</definedName>
    <definedName name="TDATE" localSheetId="4">#REF!</definedName>
    <definedName name="TDATE">#REF!</definedName>
    <definedName name="teetwetw" localSheetId="4" hidden="1">#REF!</definedName>
    <definedName name="teetwetw" hidden="1">#REF!</definedName>
    <definedName name="TELAS" localSheetId="4">#REF!</definedName>
    <definedName name="TELAS">#REF!</definedName>
    <definedName name="Template_Table" localSheetId="4">#REF!</definedName>
    <definedName name="Template_Table">#REF!</definedName>
    <definedName name="terte" localSheetId="4" hidden="1">#REF!</definedName>
    <definedName name="terte" hidden="1">#REF!</definedName>
    <definedName name="tete" localSheetId="4" hidden="1">#REF!</definedName>
    <definedName name="tete" hidden="1">#REF!</definedName>
    <definedName name="tetetwe" localSheetId="5" hidden="1">'[101]Fax a enviar'!#REF!</definedName>
    <definedName name="tetetwe" localSheetId="4" hidden="1">'[101]Fax a enviar'!#REF!</definedName>
    <definedName name="tetetwe" hidden="1">'[101]Fax a enviar'!#REF!</definedName>
    <definedName name="TEXTO1" localSheetId="5">#REF!</definedName>
    <definedName name="TEXTO1" localSheetId="4">#REF!</definedName>
    <definedName name="TEXTO1">#REF!</definedName>
    <definedName name="TEXTO2" localSheetId="5">#REF!</definedName>
    <definedName name="TEXTO2" localSheetId="4">#REF!</definedName>
    <definedName name="TEXTO2">#REF!</definedName>
    <definedName name="textToday" localSheetId="5">#REF!</definedName>
    <definedName name="textToday" localSheetId="4">#REF!</definedName>
    <definedName name="textToday">#REF!</definedName>
    <definedName name="TIPOCAMBIO" localSheetId="4">#REF!</definedName>
    <definedName name="TIPOCAMBIO">#REF!</definedName>
    <definedName name="TITLES" localSheetId="4">#REF!</definedName>
    <definedName name="TITLES">#REF!</definedName>
    <definedName name="TítuloDeColumna1" localSheetId="4">#REF!</definedName>
    <definedName name="TítuloDeColumna1">#REF!</definedName>
    <definedName name="TítuloDeColumna2" localSheetId="4">#REF!</definedName>
    <definedName name="TítuloDeColumna2">#REF!</definedName>
    <definedName name="títulos">#REF!</definedName>
    <definedName name="_xlnm.Print_Titles" localSheetId="4">#REF!</definedName>
    <definedName name="_xlnm.Print_Titles">#REF!</definedName>
    <definedName name="tj" localSheetId="5" hidden="1">{"Riqfin97",#N/A,FALSE,"Tran";"Riqfinpro",#N/A,FALSE,"Tran"}</definedName>
    <definedName name="tj" localSheetId="4" hidden="1">{"Riqfin97",#N/A,FALSE,"Tran";"Riqfinpro",#N/A,FALSE,"Tran"}</definedName>
    <definedName name="tj" hidden="1">{"Riqfin97",#N/A,FALSE,"Tran";"Riqfinpro",#N/A,FALSE,"Tran"}</definedName>
    <definedName name="tjutju" hidden="1">'[95]Fax a enviar'!#REF!</definedName>
    <definedName name="TM" localSheetId="5">#REF!</definedName>
    <definedName name="TM" localSheetId="4">#REF!</definedName>
    <definedName name="TM">#REF!</definedName>
    <definedName name="TM_D" localSheetId="5">#REF!</definedName>
    <definedName name="TM_D" localSheetId="4">#REF!</definedName>
    <definedName name="TM_D">#REF!</definedName>
    <definedName name="TM_DPCH" localSheetId="5">#REF!</definedName>
    <definedName name="TM_DPCH" localSheetId="4">#REF!</definedName>
    <definedName name="TM_DPCH">#REF!</definedName>
    <definedName name="TM_R" localSheetId="4">#REF!</definedName>
    <definedName name="TM_R">#REF!</definedName>
    <definedName name="TM_RPCH" localSheetId="4">#REF!</definedName>
    <definedName name="TM_RPCH">#REF!</definedName>
    <definedName name="TMG" localSheetId="4">#REF!</definedName>
    <definedName name="TMG">#REF!</definedName>
    <definedName name="TMG_D">[78]Q5!$E$23:$AH$23</definedName>
    <definedName name="TMG_DPCH" localSheetId="5">#REF!</definedName>
    <definedName name="TMG_DPCH" localSheetId="4">#REF!</definedName>
    <definedName name="TMG_DPCH">#REF!</definedName>
    <definedName name="TMG_R" localSheetId="5">#REF!</definedName>
    <definedName name="TMG_R" localSheetId="4">#REF!</definedName>
    <definedName name="TMG_R">#REF!</definedName>
    <definedName name="TMG_RPCH" localSheetId="5">#REF!</definedName>
    <definedName name="TMG_RPCH" localSheetId="4">#REF!</definedName>
    <definedName name="TMG_RPCH">#REF!</definedName>
    <definedName name="TMGO">#N/A</definedName>
    <definedName name="TMGO_D" localSheetId="5">#REF!</definedName>
    <definedName name="TMGO_D" localSheetId="4">#REF!</definedName>
    <definedName name="TMGO_D">#REF!</definedName>
    <definedName name="TMGO_DPCH" localSheetId="5">#REF!</definedName>
    <definedName name="TMGO_DPCH" localSheetId="4">#REF!</definedName>
    <definedName name="TMGO_DPCH">#REF!</definedName>
    <definedName name="TMGO_R" localSheetId="5">#REF!</definedName>
    <definedName name="TMGO_R" localSheetId="4">#REF!</definedName>
    <definedName name="TMGO_R">#REF!</definedName>
    <definedName name="TMGO_RPCH" localSheetId="4">#REF!</definedName>
    <definedName name="TMGO_RPCH">#REF!</definedName>
    <definedName name="TMGXO" localSheetId="4">#REF!</definedName>
    <definedName name="TMGXO">#REF!</definedName>
    <definedName name="TMGXO_D" localSheetId="4">#REF!</definedName>
    <definedName name="TMGXO_D">#REF!</definedName>
    <definedName name="TMGXO_DPCH" localSheetId="4">#REF!</definedName>
    <definedName name="TMGXO_DPCH">#REF!</definedName>
    <definedName name="TMGXO_R" localSheetId="4">#REF!</definedName>
    <definedName name="TMGXO_R">#REF!</definedName>
    <definedName name="TMGXO_RPCH" localSheetId="4">#REF!</definedName>
    <definedName name="TMGXO_RPCH">#REF!</definedName>
    <definedName name="TMS" localSheetId="4">#REF!</definedName>
    <definedName name="TMS">#REF!</definedName>
    <definedName name="TNAME">#REF!</definedName>
    <definedName name="tnt">#N/A</definedName>
    <definedName name="TNTmar">#N/A</definedName>
    <definedName name="tntoct">#N/A</definedName>
    <definedName name="TOC" localSheetId="5">#REF!</definedName>
    <definedName name="TOC" localSheetId="4">#REF!</definedName>
    <definedName name="TOC">#REF!</definedName>
    <definedName name="TODO">[159]BCC!$A$1:$N$821,[159]BCC!$A$822:$N$1624</definedName>
    <definedName name="TOT00" localSheetId="5">#REF!</definedName>
    <definedName name="TOT00" localSheetId="4">#REF!</definedName>
    <definedName name="TOT00">#REF!</definedName>
    <definedName name="TOTAL" localSheetId="5">#REF!</definedName>
    <definedName name="TOTAL" localSheetId="4">#REF!</definedName>
    <definedName name="TOTAL">#REF!</definedName>
    <definedName name="TOWEO" localSheetId="5">#REF!</definedName>
    <definedName name="TOWEO" localSheetId="4">#REF!</definedName>
    <definedName name="TOWEO">#REF!</definedName>
    <definedName name="Trade" localSheetId="4">#REF!</definedName>
    <definedName name="Trade">#REF!</definedName>
    <definedName name="TRADE3" localSheetId="4">[20]Trade!#REF!</definedName>
    <definedName name="TRADE3">[20]Trade!#REF!</definedName>
    <definedName name="trans" localSheetId="5">#REF!</definedName>
    <definedName name="trans" localSheetId="4">#REF!</definedName>
    <definedName name="trans">#REF!</definedName>
    <definedName name="TransChoice" localSheetId="9">OFFSET(TransList,0,0,COUNTA(TransList),1)</definedName>
    <definedName name="TransChoice" localSheetId="5">OFFSET(TransList,0,0,COUNTA(TransList),1)</definedName>
    <definedName name="TransChoice" localSheetId="4">OFFSET(TransList,0,0,COUNTA(TransList),1)</definedName>
    <definedName name="TransChoice">OFFSET(TransList,0,0,COUNTA(TransList),1)</definedName>
    <definedName name="Transfer_check" localSheetId="5">#REF!</definedName>
    <definedName name="Transfer_check" localSheetId="4">#REF!</definedName>
    <definedName name="Transfer_check">#REF!</definedName>
    <definedName name="TRANSFERENCIA" localSheetId="9">[79]!TRANSFERENCIA</definedName>
    <definedName name="TRANSFERENCIA" localSheetId="4">[79]!TRANSFERENCIA</definedName>
    <definedName name="TRANSFERENCIA">[79]!TRANSFERENCIA</definedName>
    <definedName name="TRANSFERENCIA_DE_SERVICIOS__LEY_N__24049_Y_COMPLEMENTARIAS">[4]C!$B$14:$N$14</definedName>
    <definedName name="TRANSNAVE" localSheetId="5">#REF!</definedName>
    <definedName name="TRANSNAVE" localSheetId="4">#REF!</definedName>
    <definedName name="TRANSNAVE">#REF!</definedName>
    <definedName name="transp">#N/A</definedName>
    <definedName name="transporte">#N/A</definedName>
    <definedName name="TRAS">#N/A</definedName>
    <definedName name="trert" localSheetId="5" hidden="1">'[101]Fax a enviar'!#REF!</definedName>
    <definedName name="trert" localSheetId="4" hidden="1">'[101]Fax a enviar'!#REF!</definedName>
    <definedName name="trert" hidden="1">'[101]Fax a enviar'!#REF!</definedName>
    <definedName name="TRIGO" localSheetId="5">#REF!</definedName>
    <definedName name="TRIGO" localSheetId="4">#REF!</definedName>
    <definedName name="TRIGO">#REF!</definedName>
    <definedName name="Trim">[128]Codigos!$A$5:$E$11</definedName>
    <definedName name="trim9702" localSheetId="5">[160]bop1!#REF!</definedName>
    <definedName name="trim9702" localSheetId="4">[160]bop1!#REF!</definedName>
    <definedName name="trim9702">[160]bop1!#REF!</definedName>
    <definedName name="trim9798990001" localSheetId="5">'[161]bop1datos rev'!#REF!</definedName>
    <definedName name="trim9798990001" localSheetId="4">'[161]bop1datos rev'!#REF!</definedName>
    <definedName name="trim9798990001">'[161]bop1datos rev'!#REF!</definedName>
    <definedName name="trimestres9902" localSheetId="5">[160]bop1!#REF!</definedName>
    <definedName name="trimestres9902" localSheetId="4">[160]bop1!#REF!</definedName>
    <definedName name="trimestres9902">[160]bop1!#REF!</definedName>
    <definedName name="trrtr" localSheetId="5" hidden="1">#REF!</definedName>
    <definedName name="trrtr" localSheetId="4" hidden="1">#REF!</definedName>
    <definedName name="trrtr" hidden="1">#REF!</definedName>
    <definedName name="trtert" localSheetId="5" hidden="1">'[101]Fax a enviar'!#REF!</definedName>
    <definedName name="trtert" localSheetId="4" hidden="1">'[101]Fax a enviar'!#REF!</definedName>
    <definedName name="trtert" hidden="1">'[101]Fax a enviar'!#REF!</definedName>
    <definedName name="trtr" localSheetId="5" hidden="1">'[101]Fax a enviar'!#REF!</definedName>
    <definedName name="trtr" localSheetId="4" hidden="1">'[101]Fax a enviar'!#REF!</definedName>
    <definedName name="trtr" hidden="1">'[101]Fax a enviar'!#REF!</definedName>
    <definedName name="tt" localSheetId="5">#REF!</definedName>
    <definedName name="tt" localSheetId="4">#REF!</definedName>
    <definedName name="tt">#REF!</definedName>
    <definedName name="tta" localSheetId="5">#REF!</definedName>
    <definedName name="tta" localSheetId="4">#REF!</definedName>
    <definedName name="tta">#REF!</definedName>
    <definedName name="ttaa" localSheetId="5">#REF!</definedName>
    <definedName name="ttaa" localSheetId="4">#REF!</definedName>
    <definedName name="ttaa">#REF!</definedName>
    <definedName name="ttetet" localSheetId="5" hidden="1">'[101]Fax a enviar'!#REF!</definedName>
    <definedName name="ttetet" localSheetId="4" hidden="1">'[101]Fax a enviar'!#REF!</definedName>
    <definedName name="ttetet" hidden="1">'[101]Fax a enviar'!#REF!</definedName>
    <definedName name="ttt" localSheetId="5" hidden="1">'[95]Fax a enviar'!#REF!</definedName>
    <definedName name="ttt" localSheetId="4" hidden="1">'[95]Fax a enviar'!#REF!</definedName>
    <definedName name="ttt" hidden="1">'[95]Fax a enviar'!#REF!</definedName>
    <definedName name="tttt" localSheetId="5" hidden="1">{"Tab1",#N/A,FALSE,"P";"Tab2",#N/A,FALSE,"P"}</definedName>
    <definedName name="tttt" localSheetId="4" hidden="1">{"Tab1",#N/A,FALSE,"P";"Tab2",#N/A,FALSE,"P"}</definedName>
    <definedName name="tttt" hidden="1">{"Tab1",#N/A,FALSE,"P";"Tab2",#N/A,FALSE,"P"}</definedName>
    <definedName name="ttttt" hidden="1">[127]M!#REF!</definedName>
    <definedName name="twetwee" localSheetId="5" hidden="1">#REF!</definedName>
    <definedName name="twetwee" localSheetId="4" hidden="1">#REF!</definedName>
    <definedName name="twetwee" hidden="1">#REF!</definedName>
    <definedName name="TX" localSheetId="5">#REF!</definedName>
    <definedName name="TX" localSheetId="4">#REF!</definedName>
    <definedName name="TX">#REF!</definedName>
    <definedName name="TX_D" localSheetId="5">#REF!</definedName>
    <definedName name="TX_D" localSheetId="4">#REF!</definedName>
    <definedName name="TX_D">#REF!</definedName>
    <definedName name="TX_DPCH" localSheetId="4">#REF!</definedName>
    <definedName name="TX_DPCH">#REF!</definedName>
    <definedName name="TX_R" localSheetId="4">#REF!</definedName>
    <definedName name="TX_R">#REF!</definedName>
    <definedName name="TX_RPCH" localSheetId="4">#REF!</definedName>
    <definedName name="TX_RPCH">#REF!</definedName>
    <definedName name="TXG" localSheetId="4">#REF!</definedName>
    <definedName name="TXG">#REF!</definedName>
    <definedName name="TXG_D">#N/A</definedName>
    <definedName name="TXG_DPCH" localSheetId="5">#REF!</definedName>
    <definedName name="TXG_DPCH" localSheetId="4">#REF!</definedName>
    <definedName name="TXG_DPCH">#REF!</definedName>
    <definedName name="TXG_R" localSheetId="5">#REF!</definedName>
    <definedName name="TXG_R" localSheetId="4">#REF!</definedName>
    <definedName name="TXG_R">#REF!</definedName>
    <definedName name="TXG_RPCH" localSheetId="5">#REF!</definedName>
    <definedName name="TXG_RPCH" localSheetId="4">#REF!</definedName>
    <definedName name="TXG_RPCH">#REF!</definedName>
    <definedName name="TXGO">#N/A</definedName>
    <definedName name="TXGO_D" localSheetId="5">#REF!</definedName>
    <definedName name="TXGO_D" localSheetId="4">#REF!</definedName>
    <definedName name="TXGO_D">#REF!</definedName>
    <definedName name="TXGO_DPCH" localSheetId="5">#REF!</definedName>
    <definedName name="TXGO_DPCH" localSheetId="4">#REF!</definedName>
    <definedName name="TXGO_DPCH">#REF!</definedName>
    <definedName name="TXGO_R" localSheetId="5">#REF!</definedName>
    <definedName name="TXGO_R" localSheetId="4">#REF!</definedName>
    <definedName name="TXGO_R">#REF!</definedName>
    <definedName name="TXGO_RPCH" localSheetId="4">#REF!</definedName>
    <definedName name="TXGO_RPCH">#REF!</definedName>
    <definedName name="TXGXO" localSheetId="4">#REF!</definedName>
    <definedName name="TXGXO">#REF!</definedName>
    <definedName name="TXGXO_D" localSheetId="4">#REF!</definedName>
    <definedName name="TXGXO_D">#REF!</definedName>
    <definedName name="TXGXO_DPCH" localSheetId="4">#REF!</definedName>
    <definedName name="TXGXO_DPCH">#REF!</definedName>
    <definedName name="TXGXO_R" localSheetId="4">#REF!</definedName>
    <definedName name="TXGXO_R">#REF!</definedName>
    <definedName name="TXGXO_RPCH" localSheetId="4">#REF!</definedName>
    <definedName name="TXGXO_RPCH">#REF!</definedName>
    <definedName name="TXS" localSheetId="4">#REF!</definedName>
    <definedName name="TXS">#REF!</definedName>
    <definedName name="ty" localSheetId="5" hidden="1">{"Riqfin97",#N/A,FALSE,"Tran";"Riqfinpro",#N/A,FALSE,"Tran"}</definedName>
    <definedName name="ty" localSheetId="4" hidden="1">{"Riqfin97",#N/A,FALSE,"Tran";"Riqfinpro",#N/A,FALSE,"Tran"}</definedName>
    <definedName name="ty" hidden="1">{"Riqfin97",#N/A,FALSE,"Tran";"Riqfinpro",#N/A,FALSE,"Tran"}</definedName>
    <definedName name="UAED" localSheetId="5">#REF!</definedName>
    <definedName name="UAED" localSheetId="4">#REF!</definedName>
    <definedName name="UAED">#REF!</definedName>
    <definedName name="UAED1" localSheetId="5">#REF!</definedName>
    <definedName name="UAED1" localSheetId="4">#REF!</definedName>
    <definedName name="UAED1">#REF!</definedName>
    <definedName name="UC" localSheetId="5">#REF!</definedName>
    <definedName name="UC" localSheetId="4">#REF!</definedName>
    <definedName name="UC">#REF!</definedName>
    <definedName name="UC1A" localSheetId="4">#REF!</definedName>
    <definedName name="UC1A">#REF!</definedName>
    <definedName name="UCC">#REF!</definedName>
    <definedName name="UDCTA">#REF!</definedName>
    <definedName name="UHLKJH" localSheetId="5" hidden="1">{FALSE,FALSE,-1.25,-15.5,484.5,276.75,FALSE,FALSE,TRUE,TRUE,0,12,#N/A,46,#N/A,2.93460490463215,15.35,1,FALSE,FALSE,3,TRUE,1,FALSE,100,"Swvu.PLA1.","ACwvu.PLA1.",#N/A,FALSE,FALSE,0,0,0,0,2,"","",TRUE,TRUE,FALSE,FALSE,1,60,#N/A,#N/A,FALSE,FALSE,FALSE,FALSE,FALSE,FALSE,FALSE,9,65532,65532,FALSE,FALSE,TRUE,TRUE,TRUE}</definedName>
    <definedName name="UHLKJH" localSheetId="4" hidden="1">{FALSE,FALSE,-1.25,-15.5,484.5,276.75,FALSE,FALSE,TRUE,TRUE,0,12,#N/A,46,#N/A,2.93460490463215,15.35,1,FALSE,FALSE,3,TRUE,1,FALSE,100,"Swvu.PLA1.","ACwvu.PLA1.",#N/A,FALSE,FALSE,0,0,0,0,2,"","",TRUE,TRUE,FALSE,FALSE,1,60,#N/A,#N/A,FALSE,FALSE,FALSE,FALSE,FALSE,FALSE,FALSE,9,65532,65532,FALSE,FALSE,TRUE,TRUE,TRUE}</definedName>
    <definedName name="UHLKJH" hidden="1">{FALSE,FALSE,-1.25,-15.5,484.5,276.75,FALSE,FALSE,TRUE,TRUE,0,12,#N/A,46,#N/A,2.93460490463215,15.35,1,FALSE,FALSE,3,TRUE,1,FALSE,100,"Swvu.PLA1.","ACwvu.PLA1.",#N/A,FALSE,FALSE,0,0,0,0,2,"","",TRUE,TRUE,FALSE,FALSE,1,60,#N/A,#N/A,FALSE,FALSE,FALSE,FALSE,FALSE,FALSE,FALSE,9,65532,65532,FALSE,FALSE,TRUE,TRUE,TRUE}</definedName>
    <definedName name="UK_wt">'[69]OECD wgt'!$B$9</definedName>
    <definedName name="unemp_96Q3" localSheetId="5">#REF!</definedName>
    <definedName name="unemp_96Q3" localSheetId="4">#REF!</definedName>
    <definedName name="unemp_96Q3">#REF!</definedName>
    <definedName name="unemp_96Q4" localSheetId="5">#REF!</definedName>
    <definedName name="unemp_96Q4" localSheetId="4">#REF!</definedName>
    <definedName name="unemp_96Q4">#REF!</definedName>
    <definedName name="unemp_97Q1" localSheetId="5">#REF!</definedName>
    <definedName name="unemp_97Q1" localSheetId="4">#REF!</definedName>
    <definedName name="unemp_97Q1">#REF!</definedName>
    <definedName name="unemp_97Q2" localSheetId="4">#REF!</definedName>
    <definedName name="unemp_97Q2">#REF!</definedName>
    <definedName name="unemp_nat" localSheetId="4">#REF!</definedName>
    <definedName name="unemp_nat">#REF!</definedName>
    <definedName name="unemp_urbrural" localSheetId="4">#REF!</definedName>
    <definedName name="unemp_urbrural">#REF!</definedName>
    <definedName name="UNION_FENOSA">#REF!</definedName>
    <definedName name="UnitsLabel" localSheetId="4">#REF!</definedName>
    <definedName name="UnitsLabel">#REF!</definedName>
    <definedName name="Universities">#REF!</definedName>
    <definedName name="Uruguay">'[162]SVI table'!$E$10:$L$73</definedName>
    <definedName name="US_1" localSheetId="5">OFFSET(#REF!,0,0,COUNT(#REF!),1)</definedName>
    <definedName name="US_1" localSheetId="4">OFFSET(#REF!,0,0,COUNT(#REF!),1)</definedName>
    <definedName name="US_1">OFFSET(#REF!,0,0,COUNT(#REF!),1)</definedName>
    <definedName name="US_2" localSheetId="4">OFFSET(#REF!,0,0,COUNT(#REF!),1)</definedName>
    <definedName name="US_2">OFFSET(#REF!,0,0,COUNT(#REF!),1)</definedName>
    <definedName name="USA_wt">'[69]OECD wgt'!$B$4</definedName>
    <definedName name="USavg" localSheetId="5">OFFSET(#REF!,0,0,COUNT(#REF!),1)</definedName>
    <definedName name="USavg" localSheetId="4">OFFSET(#REF!,0,0,COUNT(#REF!),1)</definedName>
    <definedName name="USavg">OFFSET(#REF!,0,0,COUNT(#REF!),1)</definedName>
    <definedName name="USCRUDE87" localSheetId="5">#REF!</definedName>
    <definedName name="USCRUDE87" localSheetId="4">#REF!</definedName>
    <definedName name="USCRUDE87">#REF!</definedName>
    <definedName name="USCRUDE88" localSheetId="5">#REF!</definedName>
    <definedName name="USCRUDE88" localSheetId="4">#REF!</definedName>
    <definedName name="USCRUDE88">#REF!</definedName>
    <definedName name="USD" localSheetId="5">#REF!</definedName>
    <definedName name="USD" localSheetId="4">#REF!</definedName>
    <definedName name="USD">#REF!</definedName>
    <definedName name="USDIST87" localSheetId="4">#REF!</definedName>
    <definedName name="USDIST87">#REF!</definedName>
    <definedName name="USDIST88" localSheetId="4">#REF!</definedName>
    <definedName name="USDIST88">#REF!</definedName>
    <definedName name="USDSR" localSheetId="4">#REF!</definedName>
    <definedName name="USDSR">#REF!</definedName>
    <definedName name="USMG87" localSheetId="4">#REF!</definedName>
    <definedName name="USMG87">#REF!</definedName>
    <definedName name="USMG88" localSheetId="4">#REF!</definedName>
    <definedName name="USMG88">#REF!</definedName>
    <definedName name="USmin" localSheetId="5">OFFSET(#REF!,0,0,COUNT(#REF!),1)</definedName>
    <definedName name="USmin" localSheetId="4">OFFSET(#REF!,0,0,COUNT(#REF!),1)</definedName>
    <definedName name="USmin">OFFSET(#REF!,0,0,COUNT(#REF!),1)</definedName>
    <definedName name="USPROD87" localSheetId="5">#REF!</definedName>
    <definedName name="USPROD87" localSheetId="4">#REF!</definedName>
    <definedName name="USPROD87">#REF!</definedName>
    <definedName name="USPROD88" localSheetId="5">#REF!</definedName>
    <definedName name="USPROD88" localSheetId="4">#REF!</definedName>
    <definedName name="USPROD88">#REF!</definedName>
    <definedName name="USRFO87" localSheetId="5">#REF!</definedName>
    <definedName name="USRFO87" localSheetId="4">#REF!</definedName>
    <definedName name="USRFO87">#REF!</definedName>
    <definedName name="USRFO88" localSheetId="4">#REF!</definedName>
    <definedName name="USRFO88">#REF!</definedName>
    <definedName name="USrng" localSheetId="5">OFFSET(#REF!,0,0,COUNT(#REF!),1)</definedName>
    <definedName name="USrng" localSheetId="4">OFFSET(#REF!,0,0,COUNT(#REF!),1)</definedName>
    <definedName name="USrng">OFFSET(#REF!,0,0,COUNT(#REF!),1)</definedName>
    <definedName name="USSR" localSheetId="5">#REF!</definedName>
    <definedName name="USSR" localSheetId="4">#REF!</definedName>
    <definedName name="USSR">#REF!</definedName>
    <definedName name="USTOT87" localSheetId="5">#REF!</definedName>
    <definedName name="USTOT87" localSheetId="4">#REF!</definedName>
    <definedName name="USTOT87">#REF!</definedName>
    <definedName name="USTOT88" localSheetId="5">#REF!</definedName>
    <definedName name="USTOT88" localSheetId="4">#REF!</definedName>
    <definedName name="USTOT88">#REF!</definedName>
    <definedName name="uu" localSheetId="5" hidden="1">{"Riqfin97",#N/A,FALSE,"Tran";"Riqfinpro",#N/A,FALSE,"Tran"}</definedName>
    <definedName name="uu" localSheetId="4" hidden="1">{"Riqfin97",#N/A,FALSE,"Tran";"Riqfinpro",#N/A,FALSE,"Tran"}</definedName>
    <definedName name="uu" hidden="1">{"Riqfin97",#N/A,FALSE,"Tran";"Riqfinpro",#N/A,FALSE,"Tran"}</definedName>
    <definedName name="uuu" localSheetId="5" hidden="1">{"Riqfin97",#N/A,FALSE,"Tran";"Riqfinpro",#N/A,FALSE,"Tran"}</definedName>
    <definedName name="uuu" localSheetId="4" hidden="1">{"Riqfin97",#N/A,FALSE,"Tran";"Riqfinpro",#N/A,FALSE,"Tran"}</definedName>
    <definedName name="uuu" hidden="1">{"Riqfin97",#N/A,FALSE,"Tran";"Riqfinpro",#N/A,FALSE,"Tran"}</definedName>
    <definedName name="uuuuu">'[163]Quarterly Raw Data'!#REF!</definedName>
    <definedName name="uuuuuu" localSheetId="5" hidden="1">{"Riqfin97",#N/A,FALSE,"Tran";"Riqfinpro",#N/A,FALSE,"Tran"}</definedName>
    <definedName name="uuuuuu" localSheetId="4" hidden="1">{"Riqfin97",#N/A,FALSE,"Tran";"Riqfinpro",#N/A,FALSE,"Tran"}</definedName>
    <definedName name="uuuuuu" hidden="1">{"Riqfin97",#N/A,FALSE,"Tran";"Riqfinpro",#N/A,FALSE,"Tran"}</definedName>
    <definedName name="v">#N/A</definedName>
    <definedName name="VALID_FORMATS" localSheetId="5">#REF!</definedName>
    <definedName name="VALID_FORMATS" localSheetId="4">#REF!</definedName>
    <definedName name="VALID_FORMATS">#REF!</definedName>
    <definedName name="VenceHoy" localSheetId="5">#REF!</definedName>
    <definedName name="VenceHoy" localSheetId="4">#REF!</definedName>
    <definedName name="VenceHoy">#REF!</definedName>
    <definedName name="venci" localSheetId="5">#REF!</definedName>
    <definedName name="venci" localSheetId="4">#REF!</definedName>
    <definedName name="venci">#REF!</definedName>
    <definedName name="venci2000">#REF!</definedName>
    <definedName name="venci2001">#REF!</definedName>
    <definedName name="venci2002">#REF!</definedName>
    <definedName name="venci2003">#REF!</definedName>
    <definedName name="venci98">[23]Programa!#REF!</definedName>
    <definedName name="venci98j">[23]Programa!#REF!</definedName>
    <definedName name="venci98s" localSheetId="5">#REF!</definedName>
    <definedName name="venci98s" localSheetId="4">#REF!</definedName>
    <definedName name="venci98s">#REF!</definedName>
    <definedName name="venci99" localSheetId="5">#REF!</definedName>
    <definedName name="venci99" localSheetId="4">#REF!</definedName>
    <definedName name="venci99">#REF!</definedName>
    <definedName name="VENEZU" localSheetId="5">#REF!</definedName>
    <definedName name="VENEZU" localSheetId="4">#REF!</definedName>
    <definedName name="VENEZU">#REF!</definedName>
    <definedName name="VENEZUELA">"bANCOS"</definedName>
    <definedName name="VIAAEREA" localSheetId="5">#REF!</definedName>
    <definedName name="VIAAEREA" localSheetId="4">#REF!</definedName>
    <definedName name="VIAAEREA">#REF!</definedName>
    <definedName name="volume_trade" localSheetId="5">#REF!</definedName>
    <definedName name="volume_trade" localSheetId="4">#REF!</definedName>
    <definedName name="volume_trade">#REF!</definedName>
    <definedName name="VTITLES" localSheetId="5">#REF!</definedName>
    <definedName name="VTITLES" localSheetId="4">#REF!</definedName>
    <definedName name="VTITLES">#REF!</definedName>
    <definedName name="vv" localSheetId="5" hidden="1">{"Tab1",#N/A,FALSE,"P";"Tab2",#N/A,FALSE,"P"}</definedName>
    <definedName name="vv" localSheetId="4" hidden="1">{"Tab1",#N/A,FALSE,"P";"Tab2",#N/A,FALSE,"P"}</definedName>
    <definedName name="vv" hidden="1">{"Tab1",#N/A,FALSE,"P";"Tab2",#N/A,FALSE,"P"}</definedName>
    <definedName name="vvv" localSheetId="5" hidden="1">{"Tab1",#N/A,FALSE,"P";"Tab2",#N/A,FALSE,"P"}</definedName>
    <definedName name="vvv" localSheetId="4" hidden="1">{"Tab1",#N/A,FALSE,"P";"Tab2",#N/A,FALSE,"P"}</definedName>
    <definedName name="vvv" hidden="1">{"Tab1",#N/A,FALSE,"P";"Tab2",#N/A,FALSE,"P"}</definedName>
    <definedName name="vvvv" localSheetId="5" hidden="1">{"Minpmon",#N/A,FALSE,"Monthinput"}</definedName>
    <definedName name="vvvv" localSheetId="4" hidden="1">{"Minpmon",#N/A,FALSE,"Monthinput"}</definedName>
    <definedName name="vvvv" hidden="1">{"Minpmon",#N/A,FALSE,"Monthinput"}</definedName>
    <definedName name="vvvvvvvvvvvv" localSheetId="5" hidden="1">{"Riqfin97",#N/A,FALSE,"Tran";"Riqfinpro",#N/A,FALSE,"Tran"}</definedName>
    <definedName name="vvvvvvvvvvvv" localSheetId="4" hidden="1">{"Riqfin97",#N/A,FALSE,"Tran";"Riqfinpro",#N/A,FALSE,"Tran"}</definedName>
    <definedName name="vvvvvvvvvvvv" hidden="1">{"Riqfin97",#N/A,FALSE,"Tran";"Riqfinpro",#N/A,FALSE,"Tran"}</definedName>
    <definedName name="vvvvvvvvvvvvv" localSheetId="5" hidden="1">{"Tab1",#N/A,FALSE,"P";"Tab2",#N/A,FALSE,"P"}</definedName>
    <definedName name="vvvvvvvvvvvvv" localSheetId="4" hidden="1">{"Tab1",#N/A,FALSE,"P";"Tab2",#N/A,FALSE,"P"}</definedName>
    <definedName name="vvvvvvvvvvvvv" hidden="1">{"Tab1",#N/A,FALSE,"P";"Tab2",#N/A,FALSE,"P"}</definedName>
    <definedName name="w" localSheetId="5" hidden="1">{"Minpmon",#N/A,FALSE,"Monthinput"}</definedName>
    <definedName name="w" localSheetId="4" hidden="1">{"Minpmon",#N/A,FALSE,"Monthinput"}</definedName>
    <definedName name="w" hidden="1">{"Minpmon",#N/A,FALSE,"Monthinput"}</definedName>
    <definedName name="wage_govt_sector" localSheetId="5">#REF!</definedName>
    <definedName name="wage_govt_sector" localSheetId="4">#REF!</definedName>
    <definedName name="wage_govt_sector">#REF!</definedName>
    <definedName name="WAPR" localSheetId="5">#REF!</definedName>
    <definedName name="WAPR" localSheetId="4">#REF!</definedName>
    <definedName name="WAPR">#REF!</definedName>
    <definedName name="Weekly_Depreciation">'[70]Inter-Bank'!$I$5</definedName>
    <definedName name="Weighted_Average_Inter_Bank_Exchange_Rate">'[70]Inter-Bank'!$C$5</definedName>
    <definedName name="WEO" localSheetId="5">#REF!</definedName>
    <definedName name="WEO" localSheetId="4">#REF!</definedName>
    <definedName name="WEO">#REF!</definedName>
    <definedName name="WEOD" localSheetId="5">#REF!</definedName>
    <definedName name="WEOD" localSheetId="4">#REF!</definedName>
    <definedName name="WEOD">#REF!</definedName>
    <definedName name="weodata" localSheetId="5">#REF!</definedName>
    <definedName name="weodata" localSheetId="4">#REF!</definedName>
    <definedName name="weodata">#REF!</definedName>
    <definedName name="wer" localSheetId="5" hidden="1">{"Riqfin97",#N/A,FALSE,"Tran";"Riqfinpro",#N/A,FALSE,"Tran"}</definedName>
    <definedName name="wer" localSheetId="4" hidden="1">{"Riqfin97",#N/A,FALSE,"Tran";"Riqfinpro",#N/A,FALSE,"Tran"}</definedName>
    <definedName name="wer" hidden="1">{"Riqfin97",#N/A,FALSE,"Tran";"Riqfinpro",#N/A,FALSE,"Tran"}</definedName>
    <definedName name="will" localSheetId="9">'[134]SPNF Acuerdo Incl. Int.'!will</definedName>
    <definedName name="will" localSheetId="4">'[134]SPNF Acuerdo Incl. Int.'!will</definedName>
    <definedName name="will">'[134]SPNF Acuerdo Incl. Int.'!will</definedName>
    <definedName name="will1">#N/A</definedName>
    <definedName name="will3">#N/A</definedName>
    <definedName name="Work_Area" localSheetId="5">#REF!</definedName>
    <definedName name="Work_Area" localSheetId="4">#REF!</definedName>
    <definedName name="Work_Area">#REF!</definedName>
    <definedName name="WPCP33_D" localSheetId="5">#REF!</definedName>
    <definedName name="WPCP33_D" localSheetId="4">#REF!</definedName>
    <definedName name="WPCP33_D">#REF!</definedName>
    <definedName name="WPCP33pch" localSheetId="5">#REF!</definedName>
    <definedName name="WPCP33pch" localSheetId="4">#REF!</definedName>
    <definedName name="WPCP33pch">#REF!</definedName>
    <definedName name="wrn" localSheetId="5" hidden="1">{"Main Economic Indicators",#N/A,FALSE,"C"}</definedName>
    <definedName name="wrn" localSheetId="4" hidden="1">{"Main Economic Indicators",#N/A,FALSE,"C"}</definedName>
    <definedName name="wrn" hidden="1">{"Main Economic Indicators",#N/A,FALSE,"C"}</definedName>
    <definedName name="wrn.98RED." localSheetId="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ll._.Standard." localSheetId="5" hidden="1">{#N/A,#N/A,FALSE,"CONTENTS";#N/A,#N/A,FALSE,"ASS";#N/A,#N/A,FALSE,"BOP";#N/A,#N/A,FALSE,"BOPGDP";#N/A,#N/A,FALSE,"EXP";#N/A,#N/A,FALSE,"EXPG";#N/A,#N/A,FALSE,"EXPP";#N/A,#N/A,FALSE,"IMP";#N/A,#N/A,FALSE,"TOT";#N/A,#N/A,FALSE,"SERV";#N/A,#N/A,FALSE,"TRAN";#N/A,#N/A,FALSE,"DISB";#N/A,#N/A,FALSE,"AMOR";#N/A,#N/A,FALSE,"INT";#N/A,#N/A,FALSE,"DEBT"}</definedName>
    <definedName name="wrn.All._.Standard." localSheetId="4" hidden="1">{#N/A,#N/A,FALSE,"CONTENTS";#N/A,#N/A,FALSE,"ASS";#N/A,#N/A,FALSE,"BOP";#N/A,#N/A,FALSE,"BOPGDP";#N/A,#N/A,FALSE,"EXP";#N/A,#N/A,FALSE,"EXPG";#N/A,#N/A,FALSE,"EXPP";#N/A,#N/A,FALSE,"IMP";#N/A,#N/A,FALSE,"TOT";#N/A,#N/A,FALSE,"SERV";#N/A,#N/A,FALSE,"TRAN";#N/A,#N/A,FALSE,"DISB";#N/A,#N/A,FALSE,"AMOR";#N/A,#N/A,FALSE,"INT";#N/A,#N/A,FALSE,"DEBT"}</definedName>
    <definedName name="wrn.All._.Standard." hidden="1">{#N/A,#N/A,FALSE,"CONTENTS";#N/A,#N/A,FALSE,"ASS";#N/A,#N/A,FALSE,"BOP";#N/A,#N/A,FALSE,"BOPGDP";#N/A,#N/A,FALSE,"EXP";#N/A,#N/A,FALSE,"EXPG";#N/A,#N/A,FALSE,"EXPP";#N/A,#N/A,FALSE,"IMP";#N/A,#N/A,FALSE,"TOT";#N/A,#N/A,FALSE,"SERV";#N/A,#N/A,FALSE,"TRAN";#N/A,#N/A,FALSE,"DISB";#N/A,#N/A,FALSE,"AMOR";#N/A,#N/A,FALSE,"INT";#N/A,#N/A,FALSE,"DEBT"}</definedName>
    <definedName name="wrn.annual." localSheetId="5" hidden="1">{"annual-cbr",#N/A,FALSE,"CENTBANK";"annual(banks)",#N/A,FALSE,"COMBANKS"}</definedName>
    <definedName name="wrn.annual." localSheetId="4" hidden="1">{"annual-cbr",#N/A,FALSE,"CENTBANK";"annual(banks)",#N/A,FALSE,"COMBANKS"}</definedName>
    <definedName name="wrn.annual." hidden="1">{"annual-cbr",#N/A,FALSE,"CENTBANK";"annual(banks)",#N/A,FALSE,"COMBANKS"}</definedName>
    <definedName name="wrn.BANKS." localSheetId="5" hidden="1">{#N/A,#N/A,FALSE,"BANKS"}</definedName>
    <definedName name="wrn.BANKS." localSheetId="4" hidden="1">{#N/A,#N/A,FALSE,"BANKS"}</definedName>
    <definedName name="wrn.BANKS." hidden="1">{#N/A,#N/A,FALSE,"BANKS"}</definedName>
    <definedName name="wrn.BLZ._.RED._.tables." localSheetId="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OP." localSheetId="5" hidden="1">{#N/A,#N/A,FALSE,"BOP"}</definedName>
    <definedName name="wrn.BOP." localSheetId="4" hidden="1">{#N/A,#N/A,FALSE,"BOP"}</definedName>
    <definedName name="wrn.BOP." hidden="1">{#N/A,#N/A,FALSE,"BOP"}</definedName>
    <definedName name="wrn.BOP_MIDTERM." localSheetId="5" hidden="1">{"BOP_TAB",#N/A,FALSE,"N";"MIDTERM_TAB",#N/A,FALSE,"O"}</definedName>
    <definedName name="wrn.BOP_MIDTERM." localSheetId="4" hidden="1">{"BOP_TAB",#N/A,FALSE,"N";"MIDTERM_TAB",#N/A,FALSE,"O"}</definedName>
    <definedName name="wrn.BOP_MIDTERM." hidden="1">{"BOP_TAB",#N/A,FALSE,"N";"MIDTERM_TAB",#N/A,FALSE,"O"}</definedName>
    <definedName name="wrn.Briefing._.98." localSheetId="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5" hidden="1">{#N/A,#N/A,TRUE,"Tab_1 Economic Ind.";#N/A,#N/A,TRUE,"Tab_2  Public Sector Op.";#N/A,#N/A,TRUE,"Tab_3";#N/A,#N/A,TRUE,"Tab_4 Monetary";#N/A,#N/A,TRUE,"Tab_5 Medium-Term Outlook";#N/A,#N/A,TRUE,"Tab_6";#N/A,#N/A,TRUE,"Tab_7 Indicators of Ext. Vul."}</definedName>
    <definedName name="wrn.Briefing._.Tables." localSheetId="4"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elPIB." localSheetId="5" hidden="1">{#N/A,#N/A,FALSE,"CelPIB"}</definedName>
    <definedName name="wrn.CelPIB." localSheetId="4" hidden="1">{#N/A,#N/A,FALSE,"CelPIB"}</definedName>
    <definedName name="wrn.CelPIB." hidden="1">{#N/A,#N/A,FALSE,"CelPIB"}</definedName>
    <definedName name="wrn.CG._.Cons._.GDP." localSheetId="5" hidden="1">{#N/A,#N/A,FALSE,"CG Cons GDP";#N/A,#N/A,FALSE,"CG Cons GDP";#N/A,#N/A,FALSE,"CGvt Revenue GDP";#N/A,#N/A,FALSE,"RestGGPIB";#N/A,#N/A,FALSE,"RestGGPIB";#N/A,#N/A,FALSE,"SSPIB";#N/A,#N/A,FALSE,"EntpsPIB";#N/A,#N/A,FALSE,"EntpsPIB";#N/A,#N/A,FALSE,"CelPIB"}</definedName>
    <definedName name="wrn.CG._.Cons._.GDP." localSheetId="4" hidden="1">{#N/A,#N/A,FALSE,"CG Cons GDP";#N/A,#N/A,FALSE,"CG Cons GDP";#N/A,#N/A,FALSE,"CGvt Revenue GDP";#N/A,#N/A,FALSE,"RestGGPIB";#N/A,#N/A,FALSE,"RestGGPIB";#N/A,#N/A,FALSE,"SSPIB";#N/A,#N/A,FALSE,"EntpsPIB";#N/A,#N/A,FALSE,"EntpsPIB";#N/A,#N/A,FALSE,"CelPIB"}</definedName>
    <definedName name="wrn.CG._.Cons._.GDP." hidden="1">{#N/A,#N/A,FALSE,"CG Cons GDP";#N/A,#N/A,FALSE,"CG Cons GDP";#N/A,#N/A,FALSE,"CGvt Revenue GDP";#N/A,#N/A,FALSE,"RestGGPIB";#N/A,#N/A,FALSE,"RestGGPIB";#N/A,#N/A,FALSE,"SSPIB";#N/A,#N/A,FALSE,"EntpsPIB";#N/A,#N/A,FALSE,"EntpsPIB";#N/A,#N/A,FALSE,"CelPIB"}</definedName>
    <definedName name="wrn.CGvt._.Revenue._.GDP." localSheetId="5" hidden="1">{#N/A,#N/A,FALSE,"NFPS GDP"}</definedName>
    <definedName name="wrn.CGvt._.Revenue._.GDP." localSheetId="4" hidden="1">{#N/A,#N/A,FALSE,"NFPS GDP"}</definedName>
    <definedName name="wrn.CGvt._.Revenue._.GDP." hidden="1">{#N/A,#N/A,FALSE,"NFPS GDP"}</definedName>
    <definedName name="wrn.CREDIT." localSheetId="5" hidden="1">{#N/A,#N/A,FALSE,"CREDIT"}</definedName>
    <definedName name="wrn.CREDIT." localSheetId="4" hidden="1">{#N/A,#N/A,FALSE,"CREDIT"}</definedName>
    <definedName name="wrn.CREDIT." hidden="1">{#N/A,#N/A,FALSE,"CREDIT"}</definedName>
    <definedName name="wrn.DEBTSVC." localSheetId="5" hidden="1">{#N/A,#N/A,FALSE,"DEBTSVC"}</definedName>
    <definedName name="wrn.DEBTSVC." localSheetId="4" hidden="1">{#N/A,#N/A,FALSE,"DEBTSVC"}</definedName>
    <definedName name="wrn.DEBTSVC." hidden="1">{#N/A,#N/A,FALSE,"DEBTSVC"}</definedName>
    <definedName name="wrn.DEPO." localSheetId="5" hidden="1">{#N/A,#N/A,FALSE,"DEPO"}</definedName>
    <definedName name="wrn.DEPO." localSheetId="4" hidden="1">{#N/A,#N/A,FALSE,"DEPO"}</definedName>
    <definedName name="wrn.DEPO." hidden="1">{#N/A,#N/A,FALSE,"DEPO"}</definedName>
    <definedName name="wrn.EntpsPIB." localSheetId="5" hidden="1">{#N/A,#N/A,FALSE,"EntpsPIB"}</definedName>
    <definedName name="wrn.EntpsPIB." localSheetId="4" hidden="1">{#N/A,#N/A,FALSE,"EntpsPIB"}</definedName>
    <definedName name="wrn.EntpsPIB." hidden="1">{#N/A,#N/A,FALSE,"EntpsPIB"}</definedName>
    <definedName name="wrn.EXCISE." localSheetId="5" hidden="1">{#N/A,#N/A,FALSE,"EXCISE"}</definedName>
    <definedName name="wrn.EXCISE." localSheetId="4" hidden="1">{#N/A,#N/A,FALSE,"EXCISE"}</definedName>
    <definedName name="wrn.EXCISE." hidden="1">{#N/A,#N/A,FALSE,"EXCISE"}</definedName>
    <definedName name="wrn.EXRATE." localSheetId="5" hidden="1">{#N/A,#N/A,FALSE,"EXRATE"}</definedName>
    <definedName name="wrn.EXRATE." localSheetId="4" hidden="1">{#N/A,#N/A,FALSE,"EXRATE"}</definedName>
    <definedName name="wrn.EXRATE." hidden="1">{#N/A,#N/A,FALSE,"EXRATE"}</definedName>
    <definedName name="wrn.EXTDEBT." localSheetId="5" hidden="1">{#N/A,#N/A,FALSE,"EXTDEBT"}</definedName>
    <definedName name="wrn.EXTDEBT." localSheetId="4" hidden="1">{#N/A,#N/A,FALSE,"EXTDEBT"}</definedName>
    <definedName name="wrn.EXTDEBT." hidden="1">{#N/A,#N/A,FALSE,"EXTDEBT"}</definedName>
    <definedName name="wrn.EXTRABUDGT." localSheetId="5" hidden="1">{#N/A,#N/A,FALSE,"EXTRABUDGT"}</definedName>
    <definedName name="wrn.EXTRABUDGT." localSheetId="4" hidden="1">{#N/A,#N/A,FALSE,"EXTRABUDGT"}</definedName>
    <definedName name="wrn.EXTRABUDGT." hidden="1">{#N/A,#N/A,FALSE,"EXTRABUDGT"}</definedName>
    <definedName name="wrn.EXTRABUDGT2." localSheetId="5" hidden="1">{#N/A,#N/A,FALSE,"EXTRABUDGT2"}</definedName>
    <definedName name="wrn.EXTRABUDGT2." localSheetId="4" hidden="1">{#N/A,#N/A,FALSE,"EXTRABUDGT2"}</definedName>
    <definedName name="wrn.EXTRABUDGT2." hidden="1">{#N/A,#N/A,FALSE,"EXTRABUDGT2"}</definedName>
    <definedName name="wrn.GDP." localSheetId="5" hidden="1">{#N/A,#N/A,FALSE,"GDP_ORIGIN";#N/A,#N/A,FALSE,"EMP_POP"}</definedName>
    <definedName name="wrn.GDP." localSheetId="4" hidden="1">{#N/A,#N/A,FALSE,"GDP_ORIGIN";#N/A,#N/A,FALSE,"EMP_POP"}</definedName>
    <definedName name="wrn.GDP." hidden="1">{#N/A,#N/A,FALSE,"GDP_ORIGIN";#N/A,#N/A,FALSE,"EMP_POP"}</definedName>
    <definedName name="wrn.GGOVT." localSheetId="5" hidden="1">{#N/A,#N/A,FALSE,"GGOVT"}</definedName>
    <definedName name="wrn.GGOVT." localSheetId="4" hidden="1">{#N/A,#N/A,FALSE,"GGOVT"}</definedName>
    <definedName name="wrn.GGOVT." hidden="1">{#N/A,#N/A,FALSE,"GGOVT"}</definedName>
    <definedName name="wrn.GGOVT2." localSheetId="5" hidden="1">{#N/A,#N/A,FALSE,"GGOVT2"}</definedName>
    <definedName name="wrn.GGOVT2." localSheetId="4" hidden="1">{#N/A,#N/A,FALSE,"GGOVT2"}</definedName>
    <definedName name="wrn.GGOVT2." hidden="1">{#N/A,#N/A,FALSE,"GGOVT2"}</definedName>
    <definedName name="wrn.GGOVTPC." localSheetId="5" hidden="1">{#N/A,#N/A,FALSE,"GGOVT%"}</definedName>
    <definedName name="wrn.GGOVTPC." localSheetId="4" hidden="1">{#N/A,#N/A,FALSE,"GGOVT%"}</definedName>
    <definedName name="wrn.GGOVTPC." hidden="1">{#N/A,#N/A,FALSE,"GGOVT%"}</definedName>
    <definedName name="wrn.INCOMETX." localSheetId="5" hidden="1">{#N/A,#N/A,FALSE,"INCOMETX"}</definedName>
    <definedName name="wrn.INCOMETX." localSheetId="4" hidden="1">{#N/A,#N/A,FALSE,"INCOMETX"}</definedName>
    <definedName name="wrn.INCOMETX." hidden="1">{#N/A,#N/A,FALSE,"INCOMETX"}</definedName>
    <definedName name="wrn.Input._.and._.output._.tables." localSheetId="5"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5" hidden="1">{#N/A,#N/A,FALSE,"INTERST"}</definedName>
    <definedName name="wrn.INTERST." localSheetId="4" hidden="1">{#N/A,#N/A,FALSE,"INTERST"}</definedName>
    <definedName name="wrn.INTERST." hidden="1">{#N/A,#N/A,FALSE,"INTERST"}</definedName>
    <definedName name="wrn.JANSEP97." localSheetId="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5" hidden="1">{"Main Economic Indicators",#N/A,FALSE,"C"}</definedName>
    <definedName name="wrn.Main._.Economic._.Indicators." localSheetId="4" hidden="1">{"Main Economic Indicators",#N/A,FALSE,"C"}</definedName>
    <definedName name="wrn.Main._.Economic._.Indicators." hidden="1">{"Main Economic Indicators",#N/A,FALSE,"C"}</definedName>
    <definedName name="wrn.MDABOP." localSheetId="5"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5" hidden="1">{#N/A,#N/A,FALSE,"CONTENTS";#N/A,#N/A,FALSE,"BOP";#N/A,#N/A,FALSE,"EXP";#N/A,#N/A,FALSE,"EXPG";#N/A,#N/A,FALSE,"EXPP";#N/A,#N/A,FALSE,"IMP";#N/A,#N/A,FALSE,"TOT";#N/A,#N/A,FALSE,"SERV";#N/A,#N/A,FALSE,"TRAN";#N/A,#N/A,FALSE,"DEBT"}</definedName>
    <definedName name="wrn.MIT." localSheetId="4" hidden="1">{#N/A,#N/A,FALSE,"CONTENTS";#N/A,#N/A,FALSE,"BOP";#N/A,#N/A,FALSE,"EXP";#N/A,#N/A,FALSE,"EXPG";#N/A,#N/A,FALSE,"EXPP";#N/A,#N/A,FALSE,"IMP";#N/A,#N/A,FALSE,"TOT";#N/A,#N/A,FALSE,"SERV";#N/A,#N/A,FALSE,"TRAN";#N/A,#N/A,FALSE,"DEBT"}</definedName>
    <definedName name="wrn.MIT." hidden="1">{#N/A,#N/A,FALSE,"CONTENTS";#N/A,#N/A,FALSE,"BOP";#N/A,#N/A,FALSE,"EXP";#N/A,#N/A,FALSE,"EXPG";#N/A,#N/A,FALSE,"EXPP";#N/A,#N/A,FALSE,"IMP";#N/A,#N/A,FALSE,"TOT";#N/A,#N/A,FALSE,"SERV";#N/A,#N/A,FALSE,"TRAN";#N/A,#N/A,FALSE,"DEBT"}</definedName>
    <definedName name="wrn.MONA." localSheetId="5" hidden="1">{"MONA",#N/A,FALSE,"S"}</definedName>
    <definedName name="wrn.MONA." localSheetId="4" hidden="1">{"MONA",#N/A,FALSE,"S"}</definedName>
    <definedName name="wrn.MONA." hidden="1">{"MONA",#N/A,FALSE,"S"}</definedName>
    <definedName name="wrn.Monthsheet." localSheetId="5" hidden="1">{"Minpmon",#N/A,FALSE,"Monthinput"}</definedName>
    <definedName name="wrn.Monthsheet." localSheetId="4" hidden="1">{"Minpmon",#N/A,FALSE,"Monthinput"}</definedName>
    <definedName name="wrn.Monthsheet." hidden="1">{"Minpmon",#N/A,FALSE,"Monthinput"}</definedName>
    <definedName name="wrn.MS." localSheetId="5" hidden="1">{#N/A,#N/A,FALSE,"MS"}</definedName>
    <definedName name="wrn.MS." localSheetId="4" hidden="1">{#N/A,#N/A,FALSE,"MS"}</definedName>
    <definedName name="wrn.MS." hidden="1">{#N/A,#N/A,FALSE,"MS"}</definedName>
    <definedName name="wrn.NBG." localSheetId="5" hidden="1">{#N/A,#N/A,FALSE,"NBG"}</definedName>
    <definedName name="wrn.NBG." localSheetId="4" hidden="1">{#N/A,#N/A,FALSE,"NBG"}</definedName>
    <definedName name="wrn.NBG." hidden="1">{#N/A,#N/A,FALSE,"NBG"}</definedName>
    <definedName name="wrn.NFPS._.GDP." localSheetId="5" hidden="1">{#N/A,#N/A,FALSE,"NFPS GDP"}</definedName>
    <definedName name="wrn.NFPS._.GDP." localSheetId="4" hidden="1">{#N/A,#N/A,FALSE,"NFPS GDP"}</definedName>
    <definedName name="wrn.NFPS._.GDP." hidden="1">{#N/A,#N/A,FALSE,"NFPS GDP"}</definedName>
    <definedName name="wrn.original." localSheetId="5" hidden="1">{"Original",#N/A,FALSE,"CENTBANK";"Original",#N/A,FALSE,"COMBANKS"}</definedName>
    <definedName name="wrn.original." localSheetId="4" hidden="1">{"Original",#N/A,FALSE,"CENTBANK";"Original",#N/A,FALSE,"COMBANKS"}</definedName>
    <definedName name="wrn.original." hidden="1">{"Original",#N/A,FALSE,"CENTBANK";"Original",#N/A,FALSE,"COMBANKS"}</definedName>
    <definedName name="wrn.Output._.tables." localSheetId="5" hidden="1">{#N/A,#N/A,FALSE,"I";#N/A,#N/A,FALSE,"J";#N/A,#N/A,FALSE,"K";#N/A,#N/A,FALSE,"L";#N/A,#N/A,FALSE,"M";#N/A,#N/A,FALSE,"N";#N/A,#N/A,FALSE,"O"}</definedName>
    <definedName name="wrn.Output._.tables." localSheetId="4" hidden="1">{#N/A,#N/A,FALSE,"I";#N/A,#N/A,FALSE,"J";#N/A,#N/A,FALSE,"K";#N/A,#N/A,FALSE,"L";#N/A,#N/A,FALSE,"M";#N/A,#N/A,FALSE,"N";#N/A,#N/A,FALSE,"O"}</definedName>
    <definedName name="wrn.Output._.tables." hidden="1">{#N/A,#N/A,FALSE,"I";#N/A,#N/A,FALSE,"J";#N/A,#N/A,FALSE,"K";#N/A,#N/A,FALSE,"L";#N/A,#N/A,FALSE,"M";#N/A,#N/A,FALSE,"N";#N/A,#N/A,FALSE,"O"}</definedName>
    <definedName name="wrn.PCPI." localSheetId="5" hidden="1">{#N/A,#N/A,FALSE,"PCPI"}</definedName>
    <definedName name="wrn.PCPI." localSheetId="4" hidden="1">{#N/A,#N/A,FALSE,"PCPI"}</definedName>
    <definedName name="wrn.PCPI." hidden="1">{#N/A,#N/A,FALSE,"PCPI"}</definedName>
    <definedName name="wrn.PENSION." localSheetId="5" hidden="1">{#N/A,#N/A,FALSE,"PENSION"}</definedName>
    <definedName name="wrn.PENSION." localSheetId="4" hidden="1">{#N/A,#N/A,FALSE,"PENSION"}</definedName>
    <definedName name="wrn.PENSION." hidden="1">{#N/A,#N/A,FALSE,"PENSION"}</definedName>
    <definedName name="wrn.Program." localSheetId="5" hidden="1">{"Tab1",#N/A,FALSE,"P";"Tab2",#N/A,FALSE,"P"}</definedName>
    <definedName name="wrn.Program." localSheetId="4" hidden="1">{"Tab1",#N/A,FALSE,"P";"Tab2",#N/A,FALSE,"P"}</definedName>
    <definedName name="wrn.Program." hidden="1">{"Tab1",#N/A,FALSE,"P";"Tab2",#N/A,FALSE,"P"}</definedName>
    <definedName name="wrn.PRUDENT." localSheetId="5" hidden="1">{#N/A,#N/A,FALSE,"PRUDENT"}</definedName>
    <definedName name="wrn.PRUDENT." localSheetId="4" hidden="1">{#N/A,#N/A,FALSE,"PRUDENT"}</definedName>
    <definedName name="wrn.PRUDENT." hidden="1">{#N/A,#N/A,FALSE,"PRUDENT"}</definedName>
    <definedName name="wrn.PUBLEXP." localSheetId="5" hidden="1">{#N/A,#N/A,FALSE,"PUBLEXP"}</definedName>
    <definedName name="wrn.PUBLEXP." localSheetId="4" hidden="1">{#N/A,#N/A,FALSE,"PUBLEXP"}</definedName>
    <definedName name="wrn.PUBLEXP." hidden="1">{#N/A,#N/A,FALSE,"PUBLEXP"}</definedName>
    <definedName name="wrn.quarters._.98." localSheetId="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TABS." localSheetId="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pred." localSheetId="5" hidden="1">{"bop94-99",#N/A,FALSE,"BOP";"bgdp94-99",#N/A,FALSE,"BOPGDP";"exp94-99",#N/A,FALSE,"EXP";"imp94-99",#N/A,FALSE,"IMP";"tt9499",#N/A,FALSE,"TT";"ss94-99",#N/A,FALSE,"SERV";"tran94-99",#N/A,FALSE,"TRAN";"dis95-98",#N/A,FALSE,"DISB";"amor94-99",#N/A,FALSE,"AMOR";"int94-98",#N/A,FALSE,"INT";"debt94-99",#N/A,FALSE,"DEBT"}</definedName>
    <definedName name="wrn.repred." localSheetId="4" hidden="1">{"bop94-99",#N/A,FALSE,"BOP";"bgdp94-99",#N/A,FALSE,"BOPGDP";"exp94-99",#N/A,FALSE,"EXP";"imp94-99",#N/A,FALSE,"IMP";"tt9499",#N/A,FALSE,"TT";"ss94-99",#N/A,FALSE,"SERV";"tran94-99",#N/A,FALSE,"TRAN";"dis95-98",#N/A,FALSE,"DISB";"amor94-99",#N/A,FALSE,"AMOR";"int94-98",#N/A,FALSE,"INT";"debt94-99",#N/A,FALSE,"DEBT"}</definedName>
    <definedName name="wrn.repred." hidden="1">{"bop94-99",#N/A,FALSE,"BOP";"bgdp94-99",#N/A,FALSE,"BOPGDP";"exp94-99",#N/A,FALSE,"EXP";"imp94-99",#N/A,FALSE,"IMP";"tt9499",#N/A,FALSE,"TT";"ss94-99",#N/A,FALSE,"SERV";"tran94-99",#N/A,FALSE,"TRAN";"dis95-98",#N/A,FALSE,"DISB";"amor94-99",#N/A,FALSE,"AMOR";"int94-98",#N/A,FALSE,"INT";"debt94-99",#N/A,FALSE,"DEBT"}</definedName>
    <definedName name="wrn.RestGGPIB." localSheetId="5" hidden="1">{#N/A,#N/A,FALSE,"RestGGPIB"}</definedName>
    <definedName name="wrn.RestGGPIB." localSheetId="4" hidden="1">{#N/A,#N/A,FALSE,"RestGGPIB"}</definedName>
    <definedName name="wrn.RestGGPIB." hidden="1">{#N/A,#N/A,FALSE,"RestGGPIB"}</definedName>
    <definedName name="wrn.REVSHARE." localSheetId="5" hidden="1">{#N/A,#N/A,FALSE,"REVSHARE"}</definedName>
    <definedName name="wrn.REVSHARE." localSheetId="4" hidden="1">{#N/A,#N/A,FALSE,"REVSHARE"}</definedName>
    <definedName name="wrn.REVSHARE." hidden="1">{#N/A,#N/A,FALSE,"REVSHARE"}</definedName>
    <definedName name="wrn.Riqfin." localSheetId="5" hidden="1">{"Riqfin97",#N/A,FALSE,"Tran";"Riqfinpro",#N/A,FALSE,"Tran"}</definedName>
    <definedName name="wrn.Riqfin." localSheetId="4" hidden="1">{"Riqfin97",#N/A,FALSE,"Tran";"Riqfinpro",#N/A,FALSE,"Tran"}</definedName>
    <definedName name="wrn.Riqfin." hidden="1">{"Riqfin97",#N/A,FALSE,"Tran";"Riqfinpro",#N/A,FALSE,"Tran"}</definedName>
    <definedName name="wrn.sreport9899." localSheetId="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SPIB." localSheetId="5" hidden="1">{#N/A,#N/A,FALSE,"SSPIB"}</definedName>
    <definedName name="wrn.SSPIB." localSheetId="4" hidden="1">{#N/A,#N/A,FALSE,"SSPIB"}</definedName>
    <definedName name="wrn.SSPIB." hidden="1">{#N/A,#N/A,FALSE,"SSPIB"}</definedName>
    <definedName name="wrn.Staff._.Report._.Tables." localSheetId="5" hidden="1">{#N/A,#N/A,FALSE,"SR1";#N/A,#N/A,FALSE,"SR2";#N/A,#N/A,FALSE,"SR3";#N/A,#N/A,FALSE,"SR4"}</definedName>
    <definedName name="wrn.Staff._.Report._.Tables." localSheetId="4" hidden="1">{#N/A,#N/A,FALSE,"SR1";#N/A,#N/A,FALSE,"SR2";#N/A,#N/A,FALSE,"SR3";#N/A,#N/A,FALSE,"SR4"}</definedName>
    <definedName name="wrn.Staff._.Report._.Tables." hidden="1">{#N/A,#N/A,FALSE,"SR1";#N/A,#N/A,FALSE,"SR2";#N/A,#N/A,FALSE,"SR3";#N/A,#N/A,FALSE,"SR4"}</definedName>
    <definedName name="wrn.staffreport." localSheetId="5" hidden="1">{#N/A,#N/A,FALSE,"slvsrtb1";#N/A,#N/A,FALSE,"slvsrtb2";#N/A,#N/A,FALSE,"slvsrtb3";#N/A,#N/A,FALSE,"slvsrtb4";#N/A,#N/A,FALSE,"slvsrtb5";#N/A,#N/A,FALSE,"slvsrtb6";#N/A,#N/A,FALSE,"slvsrtb7";#N/A,#N/A,FALSE,"slvsrtb8";#N/A,#N/A,FALSE,"slvsrtb9";#N/A,#N/A,FALSE,"slvsrtb10";#N/A,#N/A,FALSE,"slvsrtb12"}</definedName>
    <definedName name="wrn.staffreport." localSheetId="4"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TATE." localSheetId="5" hidden="1">{#N/A,#N/A,FALSE,"STATE"}</definedName>
    <definedName name="wrn.STATE." localSheetId="4" hidden="1">{#N/A,#N/A,FALSE,"STATE"}</definedName>
    <definedName name="wrn.STATE." hidden="1">{#N/A,#N/A,FALSE,"STATE"}</definedName>
    <definedName name="wrn.TAXARREARS." localSheetId="5" hidden="1">{#N/A,#N/A,FALSE,"TAXARREARS"}</definedName>
    <definedName name="wrn.TAXARREARS." localSheetId="4" hidden="1">{#N/A,#N/A,FALSE,"TAXARREARS"}</definedName>
    <definedName name="wrn.TAXARREARS." hidden="1">{#N/A,#N/A,FALSE,"TAXARREARS"}</definedName>
    <definedName name="wrn.TAXPAYRS." localSheetId="5" hidden="1">{#N/A,#N/A,FALSE,"TAXPAYRS"}</definedName>
    <definedName name="wrn.TAXPAYRS." localSheetId="4" hidden="1">{#N/A,#N/A,FALSE,"TAXPAYRS"}</definedName>
    <definedName name="wrn.TAXPAYRS." hidden="1">{#N/A,#N/A,FALSE,"TAXPAYRS"}</definedName>
    <definedName name="wrn.TRADE." localSheetId="5" hidden="1">{#N/A,#N/A,FALSE,"TRADE"}</definedName>
    <definedName name="wrn.TRADE." localSheetId="4" hidden="1">{#N/A,#N/A,FALSE,"TRADE"}</definedName>
    <definedName name="wrn.TRADE." hidden="1">{#N/A,#N/A,FALSE,"TRADE"}</definedName>
    <definedName name="wrn.TRANSPORT." localSheetId="5" hidden="1">{#N/A,#N/A,FALSE,"TRANPORT"}</definedName>
    <definedName name="wrn.TRANSPORT." localSheetId="4" hidden="1">{#N/A,#N/A,FALSE,"TRANPORT"}</definedName>
    <definedName name="wrn.TRANSPORT." hidden="1">{#N/A,#N/A,FALSE,"TRANPORT"}</definedName>
    <definedName name="wrn.UNEMPL." localSheetId="5" hidden="1">{#N/A,#N/A,FALSE,"EMP_POP";#N/A,#N/A,FALSE,"UNEMPL"}</definedName>
    <definedName name="wrn.UNEMPL." localSheetId="4" hidden="1">{#N/A,#N/A,FALSE,"EMP_POP";#N/A,#N/A,FALSE,"UNEMPL"}</definedName>
    <definedName name="wrn.UNEMPL." hidden="1">{#N/A,#N/A,FALSE,"EMP_POP";#N/A,#N/A,FALSE,"UNEMPL"}</definedName>
    <definedName name="wrn.WAGES." localSheetId="5" hidden="1">{#N/A,#N/A,FALSE,"WAGES"}</definedName>
    <definedName name="wrn.WAGES." localSheetId="4" hidden="1">{#N/A,#N/A,FALSE,"WAGES"}</definedName>
    <definedName name="wrn.WAGES." hidden="1">{#N/A,#N/A,FALSE,"WAGES"}</definedName>
    <definedName name="wrn.WEO." localSheetId="5" hidden="1">{"WEO",#N/A,FALSE,"T"}</definedName>
    <definedName name="wrn.WEO." localSheetId="4" hidden="1">{"WEO",#N/A,FALSE,"T"}</definedName>
    <definedName name="wrn.WEO." hidden="1">{"WEO",#N/A,FALSE,"T"}</definedName>
    <definedName name="Wt_d">[54]CIRRs!$C$59</definedName>
    <definedName name="wtewt" localSheetId="5" hidden="1">#REF!</definedName>
    <definedName name="wtewt" localSheetId="4" hidden="1">#REF!</definedName>
    <definedName name="wtewt" hidden="1">#REF!</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 hidden="1">[127]M!#REF!</definedName>
    <definedName name="www" localSheetId="5" hidden="1">{"Riqfin97",#N/A,FALSE,"Tran";"Riqfinpro",#N/A,FALSE,"Tran"}</definedName>
    <definedName name="www" localSheetId="4" hidden="1">{"Riqfin97",#N/A,FALSE,"Tran";"Riqfinpro",#N/A,FALSE,"Tran"}</definedName>
    <definedName name="www" hidden="1">{"Riqfin97",#N/A,FALSE,"Tran";"Riqfinpro",#N/A,FALSE,"Tran"}</definedName>
    <definedName name="wwwjjj" localSheetId="5" hidden="1">{#N/A,#N/A,FALSE,"slvsrtb1";#N/A,#N/A,FALSE,"slvsrtb2";#N/A,#N/A,FALSE,"slvsrtb3";#N/A,#N/A,FALSE,"slvsrtb4";#N/A,#N/A,FALSE,"slvsrtb5";#N/A,#N/A,FALSE,"slvsrtb6";#N/A,#N/A,FALSE,"slvsrtb7";#N/A,#N/A,FALSE,"slvsrtb8";#N/A,#N/A,FALSE,"slvsrtb9";#N/A,#N/A,FALSE,"slvsrtb10";#N/A,#N/A,FALSE,"slvsrtb12"}</definedName>
    <definedName name="wwwjjj" localSheetId="4"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hidden="1">[164]M!#REF!</definedName>
    <definedName name="wwwww" localSheetId="5" hidden="1">{"Minpmon",#N/A,FALSE,"Monthinput"}</definedName>
    <definedName name="wwwww" localSheetId="4" hidden="1">{"Minpmon",#N/A,FALSE,"Monthinput"}</definedName>
    <definedName name="wwwww" hidden="1">{"Minpmon",#N/A,FALSE,"Monthinput"}</definedName>
    <definedName name="wwwwwww" localSheetId="5" hidden="1">{"Riqfin97",#N/A,FALSE,"Tran";"Riqfinpro",#N/A,FALSE,"Tran"}</definedName>
    <definedName name="wwwwwww" localSheetId="4" hidden="1">{"Riqfin97",#N/A,FALSE,"Tran";"Riqfinpro",#N/A,FALSE,"Tran"}</definedName>
    <definedName name="wwwwwww" hidden="1">{"Riqfin97",#N/A,FALSE,"Tran";"Riqfinpro",#N/A,FALSE,"Tran"}</definedName>
    <definedName name="wwwwwwww" localSheetId="5" hidden="1">{"Tab1",#N/A,FALSE,"P";"Tab2",#N/A,FALSE,"P"}</definedName>
    <definedName name="wwwwwwww" localSheetId="4" hidden="1">{"Tab1",#N/A,FALSE,"P";"Tab2",#N/A,FALSE,"P"}</definedName>
    <definedName name="wwwwwwww" hidden="1">{"Tab1",#N/A,FALSE,"P";"Tab2",#N/A,FALSE,"P"}</definedName>
    <definedName name="X" localSheetId="5">#REF!</definedName>
    <definedName name="X" localSheetId="4">#REF!</definedName>
    <definedName name="X">#REF!</definedName>
    <definedName name="X_Rate" localSheetId="5">#REF!</definedName>
    <definedName name="X_Rate" localSheetId="4">#REF!</definedName>
    <definedName name="X_Rate">#REF!</definedName>
    <definedName name="xa" localSheetId="5">'[165]PIB EN CORR'!#REF!</definedName>
    <definedName name="xa" localSheetId="4">'[165]PIB EN CORR'!#REF!</definedName>
    <definedName name="xa">'[165]PIB EN CORR'!#REF!</definedName>
    <definedName name="xaa">'[166]PIB EN CORR'!$AV$5:$AV$77</definedName>
    <definedName name="XandRev">'[121]tab 3'!$F$63:$Z$65</definedName>
    <definedName name="Xaxis" localSheetId="5">#REF!</definedName>
    <definedName name="Xaxis" localSheetId="4">#REF!</definedName>
    <definedName name="Xaxis">#REF!</definedName>
    <definedName name="XBANANO" localSheetId="5">#REF!</definedName>
    <definedName name="XBANANO" localSheetId="4">#REF!</definedName>
    <definedName name="XBANANO">#REF!</definedName>
    <definedName name="xbb" localSheetId="5">'[165]PIB EN CORR'!#REF!</definedName>
    <definedName name="xbb" localSheetId="4">'[165]PIB EN CORR'!#REF!</definedName>
    <definedName name="xbb">'[165]PIB EN CORR'!#REF!</definedName>
    <definedName name="XBS">[89]SREAL!A$41</definedName>
    <definedName name="xc">'[91]graf 1'!$A$3:$C$28</definedName>
    <definedName name="XCAFE" localSheetId="5">#REF!</definedName>
    <definedName name="XCAFE" localSheetId="4">#REF!</definedName>
    <definedName name="XCAFE">#REF!</definedName>
    <definedName name="xdr" localSheetId="5">#REF!</definedName>
    <definedName name="xdr" localSheetId="4">#REF!</definedName>
    <definedName name="xdr">#REF!</definedName>
    <definedName name="XGS" localSheetId="5">#REF!</definedName>
    <definedName name="XGS" localSheetId="4">#REF!</definedName>
    <definedName name="XGS">#REF!</definedName>
    <definedName name="XMENSUALES" localSheetId="4">#REF!</definedName>
    <definedName name="XMENSUALES">#REF!</definedName>
    <definedName name="XOF">#REF!</definedName>
    <definedName name="xr">#REF!</definedName>
    <definedName name="xx" localSheetId="5" hidden="1">{"Riqfin97",#N/A,FALSE,"Tran";"Riqfinpro",#N/A,FALSE,"Tran"}</definedName>
    <definedName name="xx" localSheetId="4" hidden="1">{"Riqfin97",#N/A,FALSE,"Tran";"Riqfinpro",#N/A,FALSE,"Tran"}</definedName>
    <definedName name="xx" hidden="1">{"Riqfin97",#N/A,FALSE,"Tran";"Riqfinpro",#N/A,FALSE,"Tran"}</definedName>
    <definedName name="xxWRS_1">'[48]shared data'!$A$1:$A$77</definedName>
    <definedName name="xxWRS_11" localSheetId="5">#REF!</definedName>
    <definedName name="xxWRS_11" localSheetId="4">#REF!</definedName>
    <definedName name="xxWRS_11">#REF!</definedName>
    <definedName name="xxWRS_19" localSheetId="5">#REF!</definedName>
    <definedName name="xxWRS_19" localSheetId="4">#REF!</definedName>
    <definedName name="xxWRS_19">#REF!</definedName>
    <definedName name="xxWRS_2" localSheetId="5">#REF!</definedName>
    <definedName name="xxWRS_2" localSheetId="4">#REF!</definedName>
    <definedName name="xxWRS_2">#REF!</definedName>
    <definedName name="xxWRS_20">#REF!</definedName>
    <definedName name="xxWRS_3" localSheetId="4">#REF!</definedName>
    <definedName name="xxWRS_3">#REF!</definedName>
    <definedName name="xxWRS_4">[103]Q5!$A$1:$A$104</definedName>
    <definedName name="xxWRS_5">[103]Q6!$A$1:$A$160</definedName>
    <definedName name="xxWRS_6">[103]Q7!$A$1:$A$59</definedName>
    <definedName name="xxWRS_7">[103]Q5!$A$1:$A$109</definedName>
    <definedName name="xxWRS_8">[103]Q6!$A$1:$A$162</definedName>
    <definedName name="xxWRS_9">[103]Q7!$A$1:$A$61</definedName>
    <definedName name="xxx">[116]GDP_WEO!$A$3:$AB$188</definedName>
    <definedName name="XXX1" localSheetId="5">#REF!</definedName>
    <definedName name="XXX1" localSheetId="4">#REF!</definedName>
    <definedName name="XXX1">#REF!</definedName>
    <definedName name="xxxx" localSheetId="5" hidden="1">{"Riqfin97",#N/A,FALSE,"Tran";"Riqfinpro",#N/A,FALSE,"Tran"}</definedName>
    <definedName name="xxxx" localSheetId="4" hidden="1">{"Riqfin97",#N/A,FALSE,"Tran";"Riqfinpro",#N/A,FALSE,"Tran"}</definedName>
    <definedName name="xxxx" hidden="1">{"Riqfin97",#N/A,FALSE,"Tran";"Riqfinpro",#N/A,FALSE,"Tran"}</definedName>
    <definedName name="xxxxxxxxxxxxxx" localSheetId="5" hidden="1">{"Riqfin97",#N/A,FALSE,"Tran";"Riqfinpro",#N/A,FALSE,"Tran"}</definedName>
    <definedName name="xxxxxxxxxxxxxx" localSheetId="4" hidden="1">{"Riqfin97",#N/A,FALSE,"Tran";"Riqfinpro",#N/A,FALSE,"Tran"}</definedName>
    <definedName name="xxxxxxxxxxxxxx" hidden="1">{"Riqfin97",#N/A,FALSE,"Tran";"Riqfinpro",#N/A,FALSE,"Tran"}</definedName>
    <definedName name="y" localSheetId="5" hidden="1">#REF!</definedName>
    <definedName name="y" localSheetId="4" hidden="1">#REF!</definedName>
    <definedName name="y" hidden="1">#REF!</definedName>
    <definedName name="ycirr" localSheetId="5">#REF!</definedName>
    <definedName name="ycirr" localSheetId="4">#REF!</definedName>
    <definedName name="ycirr">#REF!</definedName>
    <definedName name="Year" localSheetId="5">#REF!</definedName>
    <definedName name="Year" localSheetId="4">#REF!</definedName>
    <definedName name="Year">#REF!</definedName>
    <definedName name="Years" localSheetId="4">#REF!</definedName>
    <definedName name="Years">#REF!</definedName>
    <definedName name="yenr" localSheetId="4">#REF!</definedName>
    <definedName name="yenr">#REF!</definedName>
    <definedName name="YRB">'[3]Imp:DSA output'!$B$9:$B$464</definedName>
    <definedName name="YRHIDE">'[3]Imp:DSA output'!$C$9:$G$464</definedName>
    <definedName name="YRPOST">'[3]Imp:DSA output'!$M$9:$IH$9</definedName>
    <definedName name="YRPRE">'[3]Imp:DSA output'!$B$9:$F$464</definedName>
    <definedName name="YRTITLES">'[3]Imp:DSA output'!$A$1</definedName>
    <definedName name="YRX">'[3]Imp:DSA output'!$S$9:$IG$464</definedName>
    <definedName name="ytyry" localSheetId="5" hidden="1">'[66]Fax a enviar'!#REF!</definedName>
    <definedName name="ytyry" localSheetId="4" hidden="1">'[66]Fax a enviar'!#REF!</definedName>
    <definedName name="ytyry" hidden="1">'[66]Fax a enviar'!#REF!</definedName>
    <definedName name="ytytryry" localSheetId="5" hidden="1">#REF!</definedName>
    <definedName name="ytytryry" localSheetId="4" hidden="1">#REF!</definedName>
    <definedName name="ytytryry" hidden="1">#REF!</definedName>
    <definedName name="ytyty" localSheetId="5" hidden="1">'[36]Fax a enviar'!#REF!</definedName>
    <definedName name="ytyty" localSheetId="4" hidden="1">'[36]Fax a enviar'!#REF!</definedName>
    <definedName name="ytyty" hidden="1">'[36]Fax a enviar'!#REF!</definedName>
    <definedName name="ytytyt" localSheetId="5" hidden="1">'[36]Fax a enviar'!#REF!</definedName>
    <definedName name="ytytyt" localSheetId="4" hidden="1">'[36]Fax a enviar'!#REF!</definedName>
    <definedName name="ytytyt" hidden="1">'[36]Fax a enviar'!#REF!</definedName>
    <definedName name="yu" localSheetId="5" hidden="1">{"Tab1",#N/A,FALSE,"P";"Tab2",#N/A,FALSE,"P"}</definedName>
    <definedName name="yu" localSheetId="4" hidden="1">{"Tab1",#N/A,FALSE,"P";"Tab2",#N/A,FALSE,"P"}</definedName>
    <definedName name="yu" hidden="1">{"Tab1",#N/A,FALSE,"P";"Tab2",#N/A,FALSE,"P"}</definedName>
    <definedName name="yucvvjkjo09" hidden="1">'[100]Fax a enviar'!#REF!</definedName>
    <definedName name="YY" localSheetId="5">#REF!</definedName>
    <definedName name="YY" localSheetId="4">#REF!</definedName>
    <definedName name="YY">#REF!</definedName>
    <definedName name="YY1A" localSheetId="5">#REF!</definedName>
    <definedName name="YY1A" localSheetId="4">#REF!</definedName>
    <definedName name="YY1A">#REF!</definedName>
    <definedName name="yytutyu" localSheetId="5" hidden="1">#REF!</definedName>
    <definedName name="yytutyu" localSheetId="4" hidden="1">#REF!</definedName>
    <definedName name="yytutyu" hidden="1">#REF!</definedName>
    <definedName name="yyy" localSheetId="5" hidden="1">{"Tab1",#N/A,FALSE,"P";"Tab2",#N/A,FALSE,"P"}</definedName>
    <definedName name="yyy" localSheetId="4" hidden="1">{"Tab1",#N/A,FALSE,"P";"Tab2",#N/A,FALSE,"P"}</definedName>
    <definedName name="yyy" hidden="1">{"Tab1",#N/A,FALSE,"P";"Tab2",#N/A,FALSE,"P"}</definedName>
    <definedName name="yyyy" localSheetId="5" hidden="1">{"Tab1",#N/A,FALSE,"P";"Tab2",#N/A,FALSE,"P"}</definedName>
    <definedName name="yyyy" localSheetId="4" hidden="1">{"Tab1",#N/A,FALSE,"P";"Tab2",#N/A,FALSE,"P"}</definedName>
    <definedName name="yyyy" hidden="1">{"Tab1",#N/A,FALSE,"P";"Tab2",#N/A,FALSE,"P"}</definedName>
    <definedName name="yyyyyy" hidden="1">'[101]Fax a enviar'!#REF!</definedName>
    <definedName name="yyyyyyyy" hidden="1">'[101]Fax a enviar'!#REF!</definedName>
    <definedName name="yyyyyyyyyyy" hidden="1">'[39]Fax a enviar'!#REF!</definedName>
    <definedName name="yyyyyyyyyyyyy" localSheetId="5" hidden="1">#REF!</definedName>
    <definedName name="yyyyyyyyyyyyy" localSheetId="4" hidden="1">#REF!</definedName>
    <definedName name="yyyyyyyyyyyyy" hidden="1">#REF!</definedName>
    <definedName name="yyyyyyyyyyyyyyy" localSheetId="4" hidden="1">'[101]Fax a enviar'!#REF!</definedName>
    <definedName name="yyyyyyyyyyyyyyy" hidden="1">'[101]Fax a enviar'!#REF!</definedName>
    <definedName name="yyyyyyyyyyyyyyyyyyyyyy" localSheetId="4" hidden="1">'[95]Fax a enviar'!#REF!</definedName>
    <definedName name="yyyyyyyyyyyyyyyyyyyyyy" hidden="1">'[95]Fax a enviar'!#REF!</definedName>
    <definedName name="Z" localSheetId="5">#REF!</definedName>
    <definedName name="Z" localSheetId="4">#REF!</definedName>
    <definedName name="Z">#REF!</definedName>
    <definedName name="Z_1A8C061B_2301_11D3_BFD1_000039E37209_.wvu.Cols" localSheetId="5" hidden="1">#REF!,#REF!,#REF!</definedName>
    <definedName name="Z_1A8C061B_2301_11D3_BFD1_000039E37209_.wvu.Cols" localSheetId="4" hidden="1">#REF!,#REF!,#REF!</definedName>
    <definedName name="Z_1A8C061B_2301_11D3_BFD1_000039E37209_.wvu.Cols" hidden="1">#REF!,#REF!,#REF!</definedName>
    <definedName name="Z_1A8C061B_2301_11D3_BFD1_000039E37209_.wvu.Rows" localSheetId="5" hidden="1">#REF!,#REF!,#REF!</definedName>
    <definedName name="Z_1A8C061B_2301_11D3_BFD1_000039E37209_.wvu.Rows" localSheetId="4" hidden="1">#REF!,#REF!,#REF!</definedName>
    <definedName name="Z_1A8C061B_2301_11D3_BFD1_000039E37209_.wvu.Rows" hidden="1">#REF!,#REF!,#REF!</definedName>
    <definedName name="Z_1A8C061C_2301_11D3_BFD1_000039E37209_.wvu.Cols" localSheetId="5" hidden="1">#REF!,#REF!,#REF!</definedName>
    <definedName name="Z_1A8C061C_2301_11D3_BFD1_000039E37209_.wvu.Cols" localSheetId="4" hidden="1">#REF!,#REF!,#REF!</definedName>
    <definedName name="Z_1A8C061C_2301_11D3_BFD1_000039E37209_.wvu.Cols" hidden="1">#REF!,#REF!,#REF!</definedName>
    <definedName name="Z_1A8C061C_2301_11D3_BFD1_000039E37209_.wvu.Rows" localSheetId="4" hidden="1">#REF!,#REF!,#REF!</definedName>
    <definedName name="Z_1A8C061C_2301_11D3_BFD1_000039E37209_.wvu.Rows" hidden="1">#REF!,#REF!,#REF!</definedName>
    <definedName name="Z_1A8C061E_2301_11D3_BFD1_000039E37209_.wvu.Cols" localSheetId="4" hidden="1">#REF!,#REF!,#REF!</definedName>
    <definedName name="Z_1A8C061E_2301_11D3_BFD1_000039E37209_.wvu.Cols" hidden="1">#REF!,#REF!,#REF!</definedName>
    <definedName name="Z_1A8C061E_2301_11D3_BFD1_000039E37209_.wvu.Rows" localSheetId="4" hidden="1">#REF!,#REF!,#REF!</definedName>
    <definedName name="Z_1A8C061E_2301_11D3_BFD1_000039E37209_.wvu.Rows" hidden="1">#REF!,#REF!,#REF!</definedName>
    <definedName name="Z_1A8C061F_2301_11D3_BFD1_000039E37209_.wvu.Cols" localSheetId="4" hidden="1">#REF!,#REF!,#REF!</definedName>
    <definedName name="Z_1A8C061F_2301_11D3_BFD1_000039E37209_.wvu.Cols" hidden="1">#REF!,#REF!,#REF!</definedName>
    <definedName name="Z_1A8C061F_2301_11D3_BFD1_000039E37209_.wvu.Rows" localSheetId="4" hidden="1">#REF!,#REF!,#REF!</definedName>
    <definedName name="Z_1A8C061F_2301_11D3_BFD1_000039E37209_.wvu.Rows" hidden="1">#REF!,#REF!,#REF!</definedName>
    <definedName name="Z_95224721_0485_11D4_BFD1_00508B5F4DA4_.wvu.Cols" localSheetId="5" hidden="1">#REF!</definedName>
    <definedName name="Z_95224721_0485_11D4_BFD1_00508B5F4DA4_.wvu.Cols" localSheetId="4" hidden="1">#REF!</definedName>
    <definedName name="Z_95224721_0485_11D4_BFD1_00508B5F4DA4_.wvu.Cols" hidden="1">#REF!</definedName>
    <definedName name="zc" localSheetId="5" hidden="1">{"Riqfin97",#N/A,FALSE,"Tran";"Riqfinpro",#N/A,FALSE,"Tran"}</definedName>
    <definedName name="zc" localSheetId="4" hidden="1">{"Riqfin97",#N/A,FALSE,"Tran";"Riqfinpro",#N/A,FALSE,"Tran"}</definedName>
    <definedName name="zc" hidden="1">{"Riqfin97",#N/A,FALSE,"Tran";"Riqfinpro",#N/A,FALSE,"Tran"}</definedName>
    <definedName name="zio" localSheetId="5" hidden="1">{"Tab1",#N/A,FALSE,"P";"Tab2",#N/A,FALSE,"P"}</definedName>
    <definedName name="zio" localSheetId="4" hidden="1">{"Tab1",#N/A,FALSE,"P";"Tab2",#N/A,FALSE,"P"}</definedName>
    <definedName name="zio" hidden="1">{"Tab1",#N/A,FALSE,"P";"Tab2",#N/A,FALSE,"P"}</definedName>
    <definedName name="zn" localSheetId="5" hidden="1">{"bop94-99",#N/A,FALSE,"BOP";"bgdp94-99",#N/A,FALSE,"BOPGDP";"exp94-99",#N/A,FALSE,"EXP";"imp94-99",#N/A,FALSE,"IMP";"tt9499",#N/A,FALSE,"TT";"ss94-99",#N/A,FALSE,"SERV";"tran94-99",#N/A,FALSE,"TRAN";"dis95-98",#N/A,FALSE,"DISB";"amor94-99",#N/A,FALSE,"AMOR";"int94-98",#N/A,FALSE,"INT";"debt94-99",#N/A,FALSE,"DEBT"}</definedName>
    <definedName name="zn" localSheetId="4" hidden="1">{"bop94-99",#N/A,FALSE,"BOP";"bgdp94-99",#N/A,FALSE,"BOPGDP";"exp94-99",#N/A,FALSE,"EXP";"imp94-99",#N/A,FALSE,"IMP";"tt9499",#N/A,FALSE,"TT";"ss94-99",#N/A,FALSE,"SERV";"tran94-99",#N/A,FALSE,"TRAN";"dis95-98",#N/A,FALSE,"DISB";"amor94-99",#N/A,FALSE,"AMOR";"int94-98",#N/A,FALSE,"INT";"debt94-99",#N/A,FALSE,"DEBT"}</definedName>
    <definedName name="zn" hidden="1">{"bop94-99",#N/A,FALSE,"BOP";"bgdp94-99",#N/A,FALSE,"BOPGDP";"exp94-99",#N/A,FALSE,"EXP";"imp94-99",#N/A,FALSE,"IMP";"tt9499",#N/A,FALSE,"TT";"ss94-99",#N/A,FALSE,"SERV";"tran94-99",#N/A,FALSE,"TRAN";"dis95-98",#N/A,FALSE,"DISB";"amor94-99",#N/A,FALSE,"AMOR";"int94-98",#N/A,FALSE,"INT";"debt94-99",#N/A,FALSE,"DEBT"}</definedName>
    <definedName name="zrrae" localSheetId="5">#REF!</definedName>
    <definedName name="zrrae" localSheetId="4">#REF!</definedName>
    <definedName name="zrrae">#REF!</definedName>
    <definedName name="zv" localSheetId="5" hidden="1">{"Tab1",#N/A,FALSE,"P";"Tab2",#N/A,FALSE,"P"}</definedName>
    <definedName name="zv" localSheetId="4" hidden="1">{"Tab1",#N/A,FALSE,"P";"Tab2",#N/A,FALSE,"P"}</definedName>
    <definedName name="zv" hidden="1">{"Tab1",#N/A,FALSE,"P";"Tab2",#N/A,FALSE,"P"}</definedName>
    <definedName name="zx" localSheetId="5" hidden="1">{"Tab1",#N/A,FALSE,"P";"Tab2",#N/A,FALSE,"P"}</definedName>
    <definedName name="zx" localSheetId="4" hidden="1">{"Tab1",#N/A,FALSE,"P";"Tab2",#N/A,FALSE,"P"}</definedName>
    <definedName name="zx" hidden="1">{"Tab1",#N/A,FALSE,"P";"Tab2",#N/A,FALSE,"P"}</definedName>
    <definedName name="zz" localSheetId="5" hidden="1">{"Tab1",#N/A,FALSE,"P";"Tab2",#N/A,FALSE,"P"}</definedName>
    <definedName name="zz" localSheetId="4" hidden="1">{"Tab1",#N/A,FALSE,"P";"Tab2",#N/A,FALSE,"P"}</definedName>
    <definedName name="zz" hidden="1">{"Tab1",#N/A,FALSE,"P";"Tab2",#N/A,FALSE,"P"}</definedName>
    <definedName name="zzrr" localSheetId="5">#REF!</definedName>
    <definedName name="zzrr" localSheetId="4">#REF!</definedName>
    <definedName name="zzrr">#REF!</definedName>
    <definedName name="zzzz" localSheetId="5" hidden="1">{"Tab1",#N/A,FALSE,"P";"Tab2",#N/A,FALSE,"P"}</definedName>
    <definedName name="zzzz" localSheetId="4" hidden="1">{"Tab1",#N/A,FALSE,"P";"Tab2",#N/A,FALSE,"P"}</definedName>
    <definedName name="zzzz" hidden="1">{"Tab1",#N/A,FALSE,"P";"Tab2",#N/A,FALSE,"P"}</definedName>
    <definedName name="zzzzzzzzzz" localSheetId="5" hidden="1">{#N/A,#N/A,FALSE,"slvsrtb1";#N/A,#N/A,FALSE,"slvsrtb2";#N/A,#N/A,FALSE,"slvsrtb3";#N/A,#N/A,FALSE,"slvsrtb4";#N/A,#N/A,FALSE,"slvsrtb5";#N/A,#N/A,FALSE,"slvsrtb6";#N/A,#N/A,FALSE,"slvsrtb7";#N/A,#N/A,FALSE,"slvsrtb8";#N/A,#N/A,FALSE,"slvsrtb9";#N/A,#N/A,FALSE,"slvsrtb10";#N/A,#N/A,FALSE,"slvsrtb12"}</definedName>
    <definedName name="zzzzzzzzzz" localSheetId="4" hidden="1">{#N/A,#N/A,FALSE,"slvsrtb1";#N/A,#N/A,FALSE,"slvsrtb2";#N/A,#N/A,FALSE,"slvsrtb3";#N/A,#N/A,FALSE,"slvsrtb4";#N/A,#N/A,FALSE,"slvsrtb5";#N/A,#N/A,FALSE,"slvsrtb6";#N/A,#N/A,FALSE,"slvsrtb7";#N/A,#N/A,FALSE,"slvsrtb8";#N/A,#N/A,FALSE,"slvsrtb9";#N/A,#N/A,FALSE,"slvsrtb10";#N/A,#N/A,FALSE,"slvsrtb12"}</definedName>
    <definedName name="zzzzzzzzzz" hidden="1">{#N/A,#N/A,FALSE,"slvsrtb1";#N/A,#N/A,FALSE,"slvsrtb2";#N/A,#N/A,FALSE,"slvsrtb3";#N/A,#N/A,FALSE,"slvsrtb4";#N/A,#N/A,FALSE,"slvsrtb5";#N/A,#N/A,FALSE,"slvsrtb6";#N/A,#N/A,FALSE,"slvsrtb7";#N/A,#N/A,FALSE,"slvsrtb8";#N/A,#N/A,FALSE,"slvsrtb9";#N/A,#N/A,FALSE,"slvsrtb10";#N/A,#N/A,FALSE,"slvsrtb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8" i="29" l="1"/>
  <c r="C12" i="62" l="1"/>
  <c r="C31" i="62"/>
  <c r="C32" i="3"/>
  <c r="C13" i="3"/>
  <c r="C22" i="92"/>
  <c r="H39" i="92" l="1"/>
  <c r="C15" i="91"/>
  <c r="C17" i="91"/>
  <c r="D20" i="91"/>
  <c r="D19" i="91" s="1"/>
  <c r="C20" i="91"/>
  <c r="C19" i="91" s="1"/>
  <c r="C27" i="91"/>
  <c r="H25" i="92"/>
  <c r="H26" i="92"/>
  <c r="H28" i="92"/>
  <c r="H30" i="92"/>
  <c r="H33" i="92"/>
  <c r="H34" i="92"/>
  <c r="H36" i="92"/>
  <c r="H37" i="92"/>
  <c r="H38" i="92"/>
  <c r="H40" i="92"/>
  <c r="H41" i="92"/>
  <c r="H42" i="92"/>
  <c r="H43" i="92"/>
  <c r="H44" i="92"/>
  <c r="H45" i="92"/>
  <c r="H47" i="92"/>
  <c r="H48" i="92"/>
  <c r="H49" i="92"/>
  <c r="H50" i="92"/>
  <c r="H51" i="92"/>
  <c r="H52" i="92"/>
  <c r="H53" i="92"/>
  <c r="H54" i="92"/>
  <c r="H17" i="92"/>
  <c r="H20" i="92"/>
  <c r="H21" i="92"/>
  <c r="H23" i="92"/>
  <c r="H24" i="92"/>
  <c r="F46" i="92"/>
  <c r="F32" i="92"/>
  <c r="F29" i="92"/>
  <c r="F19" i="92"/>
  <c r="F16" i="92"/>
  <c r="F15" i="92" s="1"/>
  <c r="E27" i="92"/>
  <c r="E17" i="92"/>
  <c r="G17" i="92" s="1"/>
  <c r="D16" i="92"/>
  <c r="D15" i="92" s="1"/>
  <c r="H15" i="92" s="1"/>
  <c r="F43" i="92"/>
  <c r="G43" i="92" s="1"/>
  <c r="F28" i="92"/>
  <c r="F27" i="92" s="1"/>
  <c r="F24" i="92"/>
  <c r="G24" i="92" s="1"/>
  <c r="F23" i="92"/>
  <c r="G23" i="92" s="1"/>
  <c r="E20" i="92"/>
  <c r="G20" i="92" s="1"/>
  <c r="E21" i="92"/>
  <c r="G21" i="92" s="1"/>
  <c r="E25" i="92"/>
  <c r="G25" i="92" s="1"/>
  <c r="E26" i="92"/>
  <c r="G26" i="92" s="1"/>
  <c r="E30" i="92"/>
  <c r="G30" i="92" s="1"/>
  <c r="E33" i="92"/>
  <c r="G33" i="92" s="1"/>
  <c r="E34" i="92"/>
  <c r="G34" i="92" s="1"/>
  <c r="E36" i="92"/>
  <c r="E37" i="92"/>
  <c r="G37" i="92" s="1"/>
  <c r="E38" i="92"/>
  <c r="G38" i="92" s="1"/>
  <c r="E39" i="92"/>
  <c r="G39" i="92" s="1"/>
  <c r="E40" i="92"/>
  <c r="G40" i="92" s="1"/>
  <c r="E41" i="92"/>
  <c r="G41" i="92" s="1"/>
  <c r="E42" i="92"/>
  <c r="G42" i="92" s="1"/>
  <c r="E44" i="92"/>
  <c r="G44" i="92" s="1"/>
  <c r="E45" i="92"/>
  <c r="G45" i="92" s="1"/>
  <c r="E47" i="92"/>
  <c r="G47" i="92" s="1"/>
  <c r="E48" i="92"/>
  <c r="G48" i="92" s="1"/>
  <c r="E49" i="92"/>
  <c r="G49" i="92" s="1"/>
  <c r="E50" i="92"/>
  <c r="G50" i="92" s="1"/>
  <c r="E51" i="92"/>
  <c r="G51" i="92" s="1"/>
  <c r="E52" i="92"/>
  <c r="G52" i="92" s="1"/>
  <c r="E53" i="92"/>
  <c r="G53" i="92" s="1"/>
  <c r="E54" i="92"/>
  <c r="G54" i="92" s="1"/>
  <c r="D19" i="92"/>
  <c r="H19" i="92" s="1"/>
  <c r="C19" i="92"/>
  <c r="E29" i="92" l="1"/>
  <c r="G29" i="92" s="1"/>
  <c r="H16" i="92"/>
  <c r="E35" i="92"/>
  <c r="G27" i="92"/>
  <c r="E19" i="92"/>
  <c r="F22" i="92"/>
  <c r="F18" i="92" s="1"/>
  <c r="F35" i="92"/>
  <c r="G36" i="92"/>
  <c r="G28" i="92"/>
  <c r="E46" i="92"/>
  <c r="G46" i="92" s="1"/>
  <c r="E22" i="92"/>
  <c r="E16" i="92"/>
  <c r="E32" i="92"/>
  <c r="G32" i="92" s="1"/>
  <c r="G35" i="92" l="1"/>
  <c r="F31" i="92"/>
  <c r="E31" i="92"/>
  <c r="E15" i="92"/>
  <c r="G15" i="92" s="1"/>
  <c r="G16" i="92"/>
  <c r="E18" i="92"/>
  <c r="G18" i="92" s="1"/>
  <c r="G19" i="92"/>
  <c r="G22" i="92"/>
  <c r="G31" i="92" l="1"/>
  <c r="D46" i="92" l="1"/>
  <c r="H46" i="92" s="1"/>
  <c r="C46" i="92"/>
  <c r="D35" i="92"/>
  <c r="H35" i="92" s="1"/>
  <c r="C35" i="92"/>
  <c r="D32" i="92"/>
  <c r="C32" i="92"/>
  <c r="D29" i="92"/>
  <c r="H29" i="92" s="1"/>
  <c r="C29" i="92"/>
  <c r="D27" i="92"/>
  <c r="H27" i="92" s="1"/>
  <c r="C27" i="92"/>
  <c r="D22" i="92"/>
  <c r="C16" i="92"/>
  <c r="C15" i="92" s="1"/>
  <c r="D27" i="91"/>
  <c r="D25" i="91"/>
  <c r="C25" i="91"/>
  <c r="D23" i="91"/>
  <c r="C23" i="91"/>
  <c r="D17" i="91"/>
  <c r="D15" i="91"/>
  <c r="C22" i="91" l="1"/>
  <c r="H22" i="92"/>
  <c r="D18" i="92"/>
  <c r="H18" i="92" s="1"/>
  <c r="D31" i="92"/>
  <c r="H31" i="92" s="1"/>
  <c r="H32" i="92"/>
  <c r="D22" i="91"/>
  <c r="C31" i="92"/>
  <c r="F55" i="92"/>
  <c r="C18" i="92"/>
  <c r="D14" i="91"/>
  <c r="C14" i="91"/>
  <c r="C32" i="91" s="1"/>
  <c r="D32" i="91" l="1"/>
  <c r="C55" i="92"/>
  <c r="D55" i="92"/>
  <c r="H55" i="92" s="1"/>
  <c r="D21" i="29" l="1"/>
  <c r="E12" i="71"/>
  <c r="C70" i="27" l="1"/>
  <c r="D70" i="27"/>
  <c r="D115" i="29"/>
  <c r="D56" i="29"/>
  <c r="D51" i="29"/>
  <c r="D29" i="3"/>
  <c r="D28" i="3" s="1"/>
  <c r="E17" i="71"/>
  <c r="D17" i="71"/>
  <c r="D144" i="29"/>
  <c r="D154" i="29"/>
  <c r="D14" i="3"/>
  <c r="E26" i="71"/>
  <c r="E24" i="71" l="1"/>
  <c r="C78" i="27" l="1"/>
  <c r="D30" i="29"/>
  <c r="D58" i="4"/>
  <c r="D14" i="4"/>
  <c r="C13" i="62"/>
  <c r="C14" i="62"/>
  <c r="C28" i="62"/>
  <c r="C20" i="62"/>
  <c r="C15" i="62"/>
  <c r="C51" i="29"/>
  <c r="C144" i="29"/>
  <c r="C24" i="29"/>
  <c r="D25" i="71"/>
  <c r="D24" i="71"/>
  <c r="D23" i="71"/>
  <c r="D22" i="71"/>
  <c r="E22" i="71"/>
  <c r="D66" i="27"/>
  <c r="D104" i="29"/>
  <c r="D79" i="29"/>
  <c r="C58" i="4"/>
  <c r="D43" i="29"/>
  <c r="E23" i="71"/>
  <c r="D74" i="29"/>
  <c r="D28" i="62" l="1"/>
  <c r="D27" i="62" s="1"/>
  <c r="D26" i="62" s="1"/>
  <c r="C27" i="62"/>
  <c r="C26" i="62" s="1"/>
  <c r="D17" i="4"/>
  <c r="C29" i="3" l="1"/>
  <c r="C28" i="3" s="1"/>
  <c r="D94" i="29"/>
  <c r="D73" i="29" s="1"/>
  <c r="D56" i="27" l="1"/>
  <c r="D65" i="29" l="1"/>
  <c r="C56" i="29"/>
  <c r="D57" i="4" l="1"/>
  <c r="D20" i="62" l="1"/>
  <c r="D15" i="62"/>
  <c r="D14" i="62" l="1"/>
  <c r="D13" i="62" s="1"/>
  <c r="D12" i="62" l="1"/>
  <c r="D31" i="62"/>
  <c r="D69" i="29"/>
  <c r="C69" i="29"/>
  <c r="C21" i="3" l="1"/>
  <c r="C79" i="29"/>
  <c r="E25" i="71" l="1"/>
  <c r="D134" i="29"/>
  <c r="D122" i="29"/>
  <c r="D67" i="29"/>
  <c r="D59" i="29"/>
  <c r="D49" i="29"/>
  <c r="D39" i="29"/>
  <c r="D24" i="29"/>
  <c r="D15" i="29"/>
  <c r="D55" i="4"/>
  <c r="C55" i="4"/>
  <c r="C17" i="4"/>
  <c r="C108" i="29"/>
  <c r="C115" i="29"/>
  <c r="C94" i="29"/>
  <c r="C74" i="29"/>
  <c r="C39" i="29"/>
  <c r="C43" i="29"/>
  <c r="C21" i="29"/>
  <c r="C45" i="4"/>
  <c r="C73" i="29" l="1"/>
  <c r="D103" i="29"/>
  <c r="D150" i="29"/>
  <c r="D149" i="29" s="1"/>
  <c r="D26" i="71" l="1"/>
  <c r="D12" i="71"/>
  <c r="D49" i="27" l="1"/>
  <c r="D153" i="29"/>
  <c r="D152" i="29" s="1"/>
  <c r="D14" i="27" l="1"/>
  <c r="D40" i="27" l="1"/>
  <c r="D51" i="4" l="1"/>
  <c r="D38" i="29"/>
  <c r="D20" i="27"/>
  <c r="D21" i="3" l="1"/>
  <c r="C57" i="4"/>
  <c r="D45" i="4" l="1"/>
  <c r="C40" i="27"/>
  <c r="C53" i="4"/>
  <c r="C51" i="4"/>
  <c r="C49" i="4"/>
  <c r="C47" i="4"/>
  <c r="C43" i="4"/>
  <c r="C14" i="4"/>
  <c r="D76" i="27"/>
  <c r="C14" i="3"/>
  <c r="C15" i="29"/>
  <c r="C13" i="4" l="1"/>
  <c r="D14" i="29" l="1"/>
  <c r="D13" i="29" s="1"/>
  <c r="D156" i="29" s="1"/>
  <c r="D13" i="3" l="1"/>
  <c r="D32" i="3" s="1"/>
  <c r="D43" i="4" l="1"/>
  <c r="D47" i="4"/>
  <c r="D78" i="27" l="1"/>
  <c r="D75" i="27" s="1"/>
  <c r="D30" i="27" l="1"/>
  <c r="D53" i="4"/>
  <c r="D49" i="4"/>
  <c r="C154" i="29" l="1"/>
  <c r="C153" i="29" s="1"/>
  <c r="C152" i="29" s="1"/>
  <c r="C150" i="29" l="1"/>
  <c r="C149" i="29" s="1"/>
  <c r="C49" i="29"/>
  <c r="C65" i="29"/>
  <c r="C67" i="29"/>
  <c r="C30" i="29" l="1"/>
  <c r="C59" i="29"/>
  <c r="C38" i="29" s="1"/>
  <c r="C134" i="29"/>
  <c r="C104" i="29"/>
  <c r="C122" i="29"/>
  <c r="C103" i="29" l="1"/>
  <c r="C14" i="29"/>
  <c r="C13" i="29" l="1"/>
  <c r="C156" i="29" s="1"/>
  <c r="C76" i="27"/>
  <c r="C75" i="27" s="1"/>
  <c r="C49" i="27" l="1"/>
  <c r="C14" i="27"/>
  <c r="C66" i="27"/>
  <c r="C30" i="27"/>
  <c r="C56" i="27"/>
  <c r="C20" i="27"/>
  <c r="D13" i="4" l="1"/>
  <c r="D62" i="4" s="1"/>
  <c r="D13" i="27" l="1"/>
  <c r="D80" i="27" s="1"/>
  <c r="C62" i="4" l="1"/>
  <c r="C13" i="27"/>
  <c r="C80" i="27" s="1"/>
  <c r="E55" i="92" l="1"/>
  <c r="G55" i="92"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<sst xmlns="http://schemas.openxmlformats.org/spreadsheetml/2006/main" count="4625" uniqueCount="4067">
  <si>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</si>
  <si>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</si>
  <si>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</si>
  <si>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</si>
  <si>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</si>
  <si>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</si>
  <si>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</si>
  <si>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</si>
  <si>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</si>
  <si>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1 - INGRESOS</t>
  </si>
  <si>
    <t>1.1 - Ingresos corrientes</t>
  </si>
  <si>
    <t>1.1.6.5 - Donaciones Corrientes</t>
  </si>
  <si>
    <t>1.2 - Ingresos de capital</t>
  </si>
  <si>
    <t>1.2.4.4 - Donaciones  de Capital</t>
  </si>
  <si>
    <t>2 - GASTOS</t>
  </si>
  <si>
    <t>2.1 - Gastos corrientes</t>
  </si>
  <si>
    <t>2.1.4 - Intereses de la deuda</t>
  </si>
  <si>
    <t>2.2 - Gastos de capital</t>
  </si>
  <si>
    <t>RESULTADOS</t>
  </si>
  <si>
    <t>Resultado de la cuenta corriente (1.1-2.1)</t>
  </si>
  <si>
    <t>Resultado de la cuenta de capital (1.2-2.2)</t>
  </si>
  <si>
    <t>Resultado primario (1- (2 - 2.1.4))</t>
  </si>
  <si>
    <t>Resultado financiero (1- 2)</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</si>
  <si>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</si>
  <si>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</si>
  <si>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</si>
  <si>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</si>
  <si>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</si>
  <si>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</si>
  <si>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</si>
  <si>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</si>
  <si>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</si>
  <si>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</si>
  <si>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</si>
  <si>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</si>
  <si>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</si>
  <si>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</si>
  <si>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</si>
  <si>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</si>
  <si>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</si>
  <si>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</si>
  <si>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</si>
  <si>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</si>
  <si>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</si>
  <si>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</si>
  <si>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</si>
  <si>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</si>
  <si>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</si>
  <si>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</si>
  <si>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0101-SENADO DE LA REPÚBLICA</t>
  </si>
  <si>
    <t>0102-CÁMARA DE DIPUTADOS</t>
  </si>
  <si>
    <t>2 - Poder Ejecutivo</t>
  </si>
  <si>
    <t>0201-PRESIDENCIA DE LA REPÚBLICA</t>
  </si>
  <si>
    <t>0202-MINISTERIO DE  INTERIOR Y POLICÍA</t>
  </si>
  <si>
    <t>0203-MINISTERIO DE DEFENSA</t>
  </si>
  <si>
    <t>0204-MINISTERIO DE RELACIONES EXTERIORES</t>
  </si>
  <si>
    <t>0205-MINISTERIO DE HACIENDA</t>
  </si>
  <si>
    <t>0206-MINISTERIO DE EDUCACIÓN</t>
  </si>
  <si>
    <t>0207-MINISTERIO DE SALUD PÚBLICA Y ASISTENCIA SOCIAL</t>
  </si>
  <si>
    <t>0208-MINISTERIO DE DEPORTES Y RECREACIÓN</t>
  </si>
  <si>
    <t>0209-MINISTERIO DE TRABAJO</t>
  </si>
  <si>
    <t>0210-MINISTERIO DE AGRICULTURA</t>
  </si>
  <si>
    <t>0211-MINISTERIO DE OBRAS PÚBLICAS Y COMUNICACIONES</t>
  </si>
  <si>
    <t>0212-MINISTERIO DE INDUSTRIA, COMERCIO Y MIPYMES (MICM)</t>
  </si>
  <si>
    <t>0213-MINISTERIO DE TURISMO</t>
  </si>
  <si>
    <t>0214-PROCURADURÍA GENERAL DE LA REPÚBLICA</t>
  </si>
  <si>
    <t>0215-MINISTERIO DE LA MUJER</t>
  </si>
  <si>
    <t>0216-MINISTERIO DE CULTURA</t>
  </si>
  <si>
    <t>0217-MINISTERIO DE LA JUVENTUD</t>
  </si>
  <si>
    <t>0218-MINISTERIO DE MEDIO AMBIENTE Y RECURSOS NATURALES</t>
  </si>
  <si>
    <t>0219-MINISTERIO DE EDUCACIÓN SUPERIOR CIENCIA Y TECNOLOGÍA</t>
  </si>
  <si>
    <t>0220-MINISTERIO DE ECONOMÍA, PLANIFICACIÓN Y DESARROLLO</t>
  </si>
  <si>
    <t>0221-MINISTERIO DE ADMINISTRACIÓN PÚBLICA</t>
  </si>
  <si>
    <t>0222-MINISTERIO DE ENERGIA Y MINAS</t>
  </si>
  <si>
    <t>0223-MINISTERIO DE LA VIVIENDA, HABITAT Y EDIFICACIONES (MIVHED)</t>
  </si>
  <si>
    <t>0998-ADMINISTRACION DE DEUDA PUBLICA Y ACTIVOS FINANCIEROS</t>
  </si>
  <si>
    <t>0999-ADMINISTRACION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</si>
  <si>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</si>
  <si>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</si>
  <si>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</si>
  <si>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</si>
  <si>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</si>
  <si>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</si>
  <si>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</si>
  <si>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</si>
  <si>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</si>
  <si>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</si>
  <si>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</si>
  <si>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</si>
  <si>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9 - Oficina Nacional de Defensa Pública</t>
  </si>
  <si>
    <t xml:space="preserve">TOTAL GENERAL </t>
  </si>
  <si>
    <t>Clasificación Funcional</t>
  </si>
  <si>
    <t>1 - SERVICIOS  GENERALES</t>
  </si>
  <si>
    <t>1.1-Administración general</t>
  </si>
  <si>
    <t>1.1.01-Órganos ejecutivos y legislativos</t>
  </si>
  <si>
    <t>1.1.02-Gestión administrativa, financiera, fiscal, económica y planificación</t>
  </si>
  <si>
    <t>1.1.03-Transferencias a instituciones públicas incluidos los gobiernos locales</t>
  </si>
  <si>
    <t>1.1.04-Órganos electorales y promoción de la participación ciudadana</t>
  </si>
  <si>
    <t>1.1.05-Gestión de la administración general para transversalizar el enfoque de género</t>
  </si>
  <si>
    <t>1.2-Relaciones internacionales</t>
  </si>
  <si>
    <t>1.2.01-Relaciones internacionales desde oficinas en el país</t>
  </si>
  <si>
    <t>1.2.02-Relaciones internacionales desde oficinas en el exterior</t>
  </si>
  <si>
    <t>1.3-Defensa nacional</t>
  </si>
  <si>
    <t>1.3.01-Defensa militar</t>
  </si>
  <si>
    <t>1.3.03-Defensa civil</t>
  </si>
  <si>
    <t>1.3.98-Investigación y desarrollo para la defensa militar, civil y gestión de riesgos de desastres no climáticos</t>
  </si>
  <si>
    <t>1.4-Justicia, orden público y seguridad</t>
  </si>
  <si>
    <t>1.4.01-Servicios de seguridad interior</t>
  </si>
  <si>
    <t>1.4.02-Servicios de protección contra incendios</t>
  </si>
  <si>
    <t>1.4.03-Administración y servicios de justicia</t>
  </si>
  <si>
    <t>1.4.04-Prisiones</t>
  </si>
  <si>
    <t>1.4.05-Servicios de migraciones</t>
  </si>
  <si>
    <t>1.4.06-Administración y servicios de justicia relacionados con la violencia de género</t>
  </si>
  <si>
    <t>1.4.98-Investigación y desarrollo relacionados con la justicia, orden público y seguridad</t>
  </si>
  <si>
    <t>2 - SERVICIOS ECONÓMICOS</t>
  </si>
  <si>
    <t>2.1-Asuntos económicos, comerciales y laborales</t>
  </si>
  <si>
    <t>2.1.01-Asuntos económicos y regulación del comercio</t>
  </si>
  <si>
    <t>2.1.02-Asuntos laborales generales</t>
  </si>
  <si>
    <t>2.1.03-Asuntos laborales para fortalecer la autonomía económica de las mujeres</t>
  </si>
  <si>
    <t>2.2-Agropecuaria, caza, pesca y silvicultura</t>
  </si>
  <si>
    <t>2.2.01-Agropecuaria</t>
  </si>
  <si>
    <t>2.2.02-Caza y pesca</t>
  </si>
  <si>
    <t>2.2.06-Gestión o apoyo de labores de reforestación</t>
  </si>
  <si>
    <t>2.2.99-Planificación, gestión y supervisión agropecuaria, caza, pesca y silvicultura</t>
  </si>
  <si>
    <t>2.3-Riego</t>
  </si>
  <si>
    <t>2.3.01-Riego</t>
  </si>
  <si>
    <t>2.4-Energía y combustible</t>
  </si>
  <si>
    <t>2.4.03-Combustible</t>
  </si>
  <si>
    <t>2.4.04-Energía eléctrica de fuentes termoeléctricas</t>
  </si>
  <si>
    <t>2.4.08-Energía eléctrica de fuentes nucleares</t>
  </si>
  <si>
    <t>2.4.09-Conservación, aprovechamiento y explotación racionalizada de fuentes de electricidad</t>
  </si>
  <si>
    <t>2.5-Minería, manufactura y construcción</t>
  </si>
  <si>
    <t>2.5.01-Extracción de recursos minerales</t>
  </si>
  <si>
    <t>2.6-Transporte</t>
  </si>
  <si>
    <t>2.6.01-Transporte por carretera</t>
  </si>
  <si>
    <t>2.6.02-Transporte por agua</t>
  </si>
  <si>
    <t>2.6.03-Transporte por ferrocarril</t>
  </si>
  <si>
    <t>2.6.04-Transporte aéreo</t>
  </si>
  <si>
    <t>2.6.99-Planificación, gestión y supervisión del transporte</t>
  </si>
  <si>
    <t>2.7-Comunicaciones</t>
  </si>
  <si>
    <t>2.7.01-Comunicaciones</t>
  </si>
  <si>
    <t>2.8-Banca y seguros</t>
  </si>
  <si>
    <t>2.8.02-Operación de la banca y del sector seguros</t>
  </si>
  <si>
    <t>2.9-Otros servicios económicos</t>
  </si>
  <si>
    <t>2.9.03-Turismo</t>
  </si>
  <si>
    <t>3 - PROTECCIÓN DEL MEDIO AMBIENTE</t>
  </si>
  <si>
    <t>3.1-Protección del aire, agua y suelo</t>
  </si>
  <si>
    <t>3.1.01-Reducción de la contaminación</t>
  </si>
  <si>
    <t>3.1.02-Administración del agua</t>
  </si>
  <si>
    <t>3.1.04-Protección del suelo contra la erosión y otras formas de degradación física</t>
  </si>
  <si>
    <t>3.2-Protección de la biodiversidad y ordenación de desechos</t>
  </si>
  <si>
    <t>3.2.02-Ordenación de desechos</t>
  </si>
  <si>
    <t>3.2.04-Conciencia y conocimiento de la biodiversidad</t>
  </si>
  <si>
    <t>3.2.05-Bioseguridad</t>
  </si>
  <si>
    <t>3.2.06-Economía verde</t>
  </si>
  <si>
    <t>3.2.07-Biodiversidad y planificación del desarrollo</t>
  </si>
  <si>
    <t>3.2.09-Áreas protegidas y otras medidas de conservación</t>
  </si>
  <si>
    <t>3.2.10-Restauración</t>
  </si>
  <si>
    <t>3.2.11-Uso sostenible</t>
  </si>
  <si>
    <t>3.2.12-Prevención de la producción de residuos por modificación de procesos</t>
  </si>
  <si>
    <t>3.2.98-Investigación y desarrollo relacionado con la protección del  medio ambiente</t>
  </si>
  <si>
    <t>3.2.99-Planificación, gestión y supervisión de la protección del medio ambiente</t>
  </si>
  <si>
    <t>3.3-Cambio Climático</t>
  </si>
  <si>
    <t>3.3.01-Mixtos</t>
  </si>
  <si>
    <t>3.3.02-Mitigación</t>
  </si>
  <si>
    <t>3.3.03-Conocimiento del riesgo de desastres climáticos</t>
  </si>
  <si>
    <t>3.3.04-Gobernanza del riesgo de desastres climáticos</t>
  </si>
  <si>
    <t>3.3.07-Otras medidas de adaptación</t>
  </si>
  <si>
    <t>3.3.99-Planificación, gestión y supervisión de cambio climático</t>
  </si>
  <si>
    <t>4 - SERVICIOS SOCIALES</t>
  </si>
  <si>
    <t>4.1-Vivienda y servicios comunitarios</t>
  </si>
  <si>
    <t>4.1.01-Urbanización y servicios comunitarios</t>
  </si>
  <si>
    <t>4.1.02-Desarrollo comunitario</t>
  </si>
  <si>
    <t>4.1.03-Abastecimiento de agua potable</t>
  </si>
  <si>
    <t>4.2-Salud</t>
  </si>
  <si>
    <t>4.2.02-Servicios hospitalarios</t>
  </si>
  <si>
    <t>4.2.03-Servicios de la salud pública y prevención de la salud</t>
  </si>
  <si>
    <t>4.2.04-Servicios médicos en salud sexual/reproductiva y de centros de salud materno infantil</t>
  </si>
  <si>
    <t>4.2.98-Investigación y desarrollo relacionados con la salud</t>
  </si>
  <si>
    <t>4.2.99-Planificación, gestión y supervisión de la salud</t>
  </si>
  <si>
    <t>4.3-Actividades deportivas, recreativas, culturales y religiosas</t>
  </si>
  <si>
    <t>4.3.01-Deportes de alto rendimiento</t>
  </si>
  <si>
    <t>4.3.02-Servicios recreativos y deportivos</t>
  </si>
  <si>
    <t>4.3.03-Servicios culturales</t>
  </si>
  <si>
    <t>4.3.05-Servicios religiosos y otros servicios comunitarios religiosos</t>
  </si>
  <si>
    <t>4.3.99-Planificación, gestión y supervisión de las actividades deportivas, recreativas, culturales y religiosas</t>
  </si>
  <si>
    <t>4.4 - Educación</t>
  </si>
  <si>
    <t>4.4.01-Educación inicial</t>
  </si>
  <si>
    <t>4.4.04-Educación superior</t>
  </si>
  <si>
    <t>4.4.05-Educación de adultos</t>
  </si>
  <si>
    <t>4.4.06-Educación técnica</t>
  </si>
  <si>
    <t>4.4.07-Educación vocacional</t>
  </si>
  <si>
    <t>4.4.08-Enseñanza y capacitación para defensa y seguridad</t>
  </si>
  <si>
    <t>4.4.09-Enseñanza no atribuible a ningún nivel</t>
  </si>
  <si>
    <t>4.4.98-Investigación y desarrollo relacionados con la educación</t>
  </si>
  <si>
    <t>4.4.99-Planificación, gestión y supervisión de la educación</t>
  </si>
  <si>
    <t>4.5 - Protección social</t>
  </si>
  <si>
    <t>4.5.01-Edad avanzada, pensiones (por edad o incapacidad)</t>
  </si>
  <si>
    <t>4.5.06-Desempleo</t>
  </si>
  <si>
    <t>4.5.07-Vivienda social</t>
  </si>
  <si>
    <t>4.5.09-Juventud</t>
  </si>
  <si>
    <t>4.5.10-Asistencia social</t>
  </si>
  <si>
    <t>4.5.99-Planificación, gestión y supervisión de la protección social</t>
  </si>
  <si>
    <t>4.6-Equidad de género</t>
  </si>
  <si>
    <t>4.6.01-Acciones focalizada en mujeres</t>
  </si>
  <si>
    <t>4.6.03-Acciones para una cultura de igualdad de género.</t>
  </si>
  <si>
    <t>4.6.04-Acciones de prevención, atención y protección de violencia de género</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</si>
  <si>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</si>
  <si>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</si>
  <si>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</si>
  <si>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</si>
  <si>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</si>
  <si>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</si>
  <si>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</si>
  <si>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</si>
  <si>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2.1.1-REMUNERACIONES</t>
  </si>
  <si>
    <t>2.1.2-SOBRESUELDOS</t>
  </si>
  <si>
    <t>2.1.3-DIETAS Y GASTOS DE REPRESENTACIÓN</t>
  </si>
  <si>
    <t>2.1.5-CONTRIBUCIONES A LA SEGURIDAD SOCIAL</t>
  </si>
  <si>
    <t>2.2 - CONTRATACIÓN DE SERVICIOS</t>
  </si>
  <si>
    <t>2.2.1-SERVICIOS BÁSICOS</t>
  </si>
  <si>
    <t>2.2.2-PUBLICIDAD, IMPRESIÓN Y ENCUADERNACIÓN</t>
  </si>
  <si>
    <t>2.2.3-VIÁTICOS</t>
  </si>
  <si>
    <t>2.2.4-TRANSPORTE Y ALMACENAJE</t>
  </si>
  <si>
    <t>2.2.5-ALQUILERES Y RENTAS</t>
  </si>
  <si>
    <t>2.2.6-SEGUROS</t>
  </si>
  <si>
    <t>2.2.7-SERVICIOS DE CONSERVACIÓN, REPARACIONES MENORES E INSTALACIONES TEMPORALES</t>
  </si>
  <si>
    <t>2.2.8-OTROS SERVICIOS NO INCLUIDOS EN CONCEPTOS ANTERIORES</t>
  </si>
  <si>
    <t>2.2.9-OTRAS CONTRATACIONES DE SERVICIOS</t>
  </si>
  <si>
    <t>2.3 - MATERIALES Y SUMINISTROS</t>
  </si>
  <si>
    <t>2.3.1-ALIMENTOS Y PRODUCTOS AGROFORESTALES</t>
  </si>
  <si>
    <t>2.3.2-TEXTILES Y VESTUARIOS</t>
  </si>
  <si>
    <t>2.3.3-PAPEL, CARTÓN E IMPRESOS</t>
  </si>
  <si>
    <t>2.3.4-PRODUCTOS FARMACÉUTICOS</t>
  </si>
  <si>
    <t>2.3.5-CUERO, CAUCHO Y PLÁSTICO</t>
  </si>
  <si>
    <t>2.3.6-PRODUCTOS DE MINERALES, METÁLICOS Y NO METÁLICOS</t>
  </si>
  <si>
    <t>2.3.7-COMBUSTIBLES, LUBRICANTES, PRODUCTOS QUÍMICOS Y CONEXOS</t>
  </si>
  <si>
    <t>2.3.8-GASTOS QUE SE ASIGNARÁN DURANTE EL EJERCICIO (ART. 32 Y 33 LEY 423-06)</t>
  </si>
  <si>
    <t>2.3.9-PRODUCTOS Y ÚTILES VARIOS</t>
  </si>
  <si>
    <t>2.4 - TRANSFERENCIAS CORRIENTES</t>
  </si>
  <si>
    <t>2.4.1-TRANSFERENCIAS CORRIENTES AL SECTOR PRIVADO</t>
  </si>
  <si>
    <t>2.4.2-TRANSFERENCIAS CORRIENTES AL  GOBIERNO GENERAL NACIONAL</t>
  </si>
  <si>
    <t>2.4.3-TRANSFERENCIAS CORRIENTES A GOBIERNOS GENERALES LOCALES</t>
  </si>
  <si>
    <t>2.4.4-TRANSFERENCIAS CORRIENTES A EMPRESAS PÚBLICAS NO FINANCIERAS</t>
  </si>
  <si>
    <t>2.4.5-TRANSFERENCIAS CORRIENTES A INSTITUCIONES PÚBLICAS FINANCIERAS</t>
  </si>
  <si>
    <t>2.4.6-SUBVENCIONES</t>
  </si>
  <si>
    <t>2.4.7-TRANSFERENCIAS CORRIENTES AL SECTOR EXTERNO</t>
  </si>
  <si>
    <t>2.4.9-TRANSFERENCIAS CORRIENTES A OTRAS INSTITUCIONES PÚBLICAS</t>
  </si>
  <si>
    <t>2.5 - TRANSFERENCIAS DE CAPITAL</t>
  </si>
  <si>
    <t>2.5.1-TRANSFERENCIAS DE CAPITAL AL SECTOR PRIVADO</t>
  </si>
  <si>
    <t>2.5.2-TRANSFERENCIAS DE CAPITAL AL GOBIERNO GENERAL  NACIONAL</t>
  </si>
  <si>
    <t>2.5.3-TRANSFERENCIAS DE CAPITAL A GOBIERNOS GENERALES LOCALES</t>
  </si>
  <si>
    <t>2.5.4-TRANSFERENCIAS DE CAPITAL  A EMPRESAS PÚBLICAS NO FINANCIERAS</t>
  </si>
  <si>
    <t>2.5.5-TRANSFERENCIAS DE CAPITAL A INSTITUCIONES PÚBLICAS FINANCIERAS</t>
  </si>
  <si>
    <t>2.5.9-TRANSFERENCIAS DE CAPITAL A OTRAS INSTITUCIONES PÚBLICAS</t>
  </si>
  <si>
    <t>2.6 - BIENES MUEBLES, INMUEBLES E INTANGIBLES</t>
  </si>
  <si>
    <t>2.6.1-MOBILIARIO Y EQUIPO</t>
  </si>
  <si>
    <t>2.6.2-MOBILIARIO Y EQUIPO DE AUDIO, AUDIOVISUAL, RECREATIVO Y EDUCACIONAL</t>
  </si>
  <si>
    <t>2.6.3-EQUIPO E INSTRUMENTAL, CIENTÍFICO Y LABORATORIO</t>
  </si>
  <si>
    <t>2.6.4-VEHÍCULOS Y EQUIPO DE TRANSPORTE, TRACCIÓN Y ELEVACIÓN</t>
  </si>
  <si>
    <t>2.6.5-MAQUINARIA, OTROS EQUIPOS Y HERRAMIENTAS</t>
  </si>
  <si>
    <t>2.6.6-EQUIPOS DE DEFENSA Y SEGURIDAD</t>
  </si>
  <si>
    <t>2.6.7-ACTIVOS BIOLÓGICOS</t>
  </si>
  <si>
    <t>2.6.8-BIENES INTANGIBLES</t>
  </si>
  <si>
    <t>2.6.9-EDIFICIOS, ESTRUCTURAS, TIERRAS, TERRENOS Y OBJETOS DE VALOR</t>
  </si>
  <si>
    <t>2.7 - OBRAS</t>
  </si>
  <si>
    <t>2.7.1-OBRAS EN EDIFICACIONES</t>
  </si>
  <si>
    <t>2.7.2-INFRAESTRUCTURA</t>
  </si>
  <si>
    <t>2.7.4-GASTOS QUE SE ASIGNARÁN DURANTE EL EJERCICIO PARA INVERSIÓN (ART. 32 Y 33 LEY 423-06)</t>
  </si>
  <si>
    <t>2.9 - GASTOS FINANCIEROS</t>
  </si>
  <si>
    <t>2.9.1-INTERESES DE LA DEUDA PÚBLICA INTERNA</t>
  </si>
  <si>
    <t>2.9.2-INTERESES DE LA DEUDA PUBLICA EXTERNA</t>
  </si>
  <si>
    <t>2.9.4-COMISIONES Y OTROS GASTOS BANCARIOS DE LA DEUDA PÚBLICA</t>
  </si>
  <si>
    <t>4.1 - Incremento de activos financieros</t>
  </si>
  <si>
    <t>4.1.2 - Incremento de activos financieros no corrientes</t>
  </si>
  <si>
    <t>4.2 - Disminución de pasivos</t>
  </si>
  <si>
    <t>4.2.1 - Disminución de pasivos corrientes</t>
  </si>
  <si>
    <t>Proyectos de inversión</t>
  </si>
  <si>
    <t>2-GASTOS</t>
  </si>
  <si>
    <t>No es inversión pública</t>
  </si>
  <si>
    <t>01-DISTRITO NACIONAL</t>
  </si>
  <si>
    <t>10-FONDO GENERAL</t>
  </si>
  <si>
    <t>00-N/A</t>
  </si>
  <si>
    <t>20-FONDOS CON DESTINO ESPECÍFICO</t>
  </si>
  <si>
    <t>60-CREDITO EXTERNO</t>
  </si>
  <si>
    <t>70-DONACION EXTERNA</t>
  </si>
  <si>
    <t>04-BARAHONA</t>
  </si>
  <si>
    <t>06-DUARTE</t>
  </si>
  <si>
    <t>08-EL SEIBO</t>
  </si>
  <si>
    <t>10-INDEPENDENCIA</t>
  </si>
  <si>
    <t>11-LA ALTAGRACIA</t>
  </si>
  <si>
    <t>13-LA VEGA</t>
  </si>
  <si>
    <t>21-SAN CRISTOBAL</t>
  </si>
  <si>
    <t>22-SAN JUAN</t>
  </si>
  <si>
    <t>25-SANTIAGO</t>
  </si>
  <si>
    <t>27-VALVERDE</t>
  </si>
  <si>
    <t>32-SANTO DOMINGO</t>
  </si>
  <si>
    <t>99-MULTIPROVINCIAL</t>
  </si>
  <si>
    <t>50-CRÉDITO INTERNO</t>
  </si>
  <si>
    <t>Es inversión pública</t>
  </si>
  <si>
    <t>04-CONSTRUCCIÓN DE 14 ESTANCIAS INFANTILES DE LA PROVINCIA DISTRITO NACIONAL</t>
  </si>
  <si>
    <t>05-CONSTRUCCIÓN DE PLANTELES EDUCATIVOS EN LA PROVINCIA DISTRITO NACIONAL (FASE 3)</t>
  </si>
  <si>
    <t>08-REMODELACIÓN OFICINAS DEL TRIBUNAL CONSTITUCIONAL, DISTRITO NACIONAL</t>
  </si>
  <si>
    <t>12-CONSTRUCCIÓN Y RECONSTRUCIÓN DE DESTACAMENTOS POLICIALES EN COMUNIDADES DEL DISTRITO NACIONAL</t>
  </si>
  <si>
    <t>18-REMODELACIÓN DE  NUEVAS OFICINAS PARA LA JUNTA DE AVIACIÓN CIVIL, DISTRITO NACIONAL</t>
  </si>
  <si>
    <t>25-RECONSTRUCCIÓN DEL CLUB DEPORTIVO HUELLAS DEL SIGLO, SECTOR CRISTO REY, DISTRITO NACIONAL</t>
  </si>
  <si>
    <t>31-AMPLIACIÓN DE PLANTELES EDUCATIVOS EN LA PROVINCIA DISTRITO NACIONAL (FASE 3)</t>
  </si>
  <si>
    <t>34-REPARACIÓN HOSPITAL DOCENTE PADRE BILLINI, DISTRITO NACIONAL,  PROV SANTO DOMINGO, REPÚBLICA DOMINICANA</t>
  </si>
  <si>
    <t>41-REMODELACIÓN DE LAS OFICINAS DEL  MINISTERIO DE LA VIVIENDA, HÁBITAT Y EDIFICACIONES, DISTRITO NACIONAL</t>
  </si>
  <si>
    <t>43-AMPLIACIÓN CONSTRUCCIÓN TRES (3) EDIFICIOS DE PARQUEOS EN LA CIUDAD DE SANTO DOMINGO</t>
  </si>
  <si>
    <t>49-CONSTRUCCIÓN DE 26 PLANTELES ESCOLARES EN EL DISTRITO NACIONAL</t>
  </si>
  <si>
    <t>50-RESTAURACIÓN DE LOS TECHOS DE SIETE  EDIFICACIONES COLONIALES EN LA CIUDAD COLONIAL, DISTRITO NACIONAL</t>
  </si>
  <si>
    <t>52-CONSTRUCCIÓN DEL PARQUE JULIO NUÑEZ, JARDINES DEL NORTE, DISTRITO NACIONAL</t>
  </si>
  <si>
    <t>62-RECONSTRUCCIÓN DE INFRAESTRUCTURA VIAL URBANA EN LA CIRCUNSCRIPCIÓN 1 DEL DISTRITO NACIONAL</t>
  </si>
  <si>
    <t>64-CONSTRUCCIÓN  DE 10 ESTANCIAS INFANTILES DE LA PROVINCIA DISTRITO NACIONAL (FASE 3)</t>
  </si>
  <si>
    <t>99-REMODELACIÓN CLUB DEPORTIVO RENACER EN EL SECTOR GUACHUPITA,  DISTRITO NACIONAL.</t>
  </si>
  <si>
    <t>02-REHABILITACIÓN PARA EL DESARROLLO TURÍSTICO Y SOCIAL DE LA CIUDAD COLONIAL, SANTO DOMINGO, D.N.</t>
  </si>
  <si>
    <t>02-AZUA</t>
  </si>
  <si>
    <t>01-CONSTRUCCIÓN DE PLANTELES ESCOLARES EN LA PROVINCIA AZUA (FASE 3)</t>
  </si>
  <si>
    <t>11-CONSTRUCCIÓN DE 17 PLANTELES ESCOLARES EN LA PROVINCIA AZUA</t>
  </si>
  <si>
    <t>18-CONSTRUCCIÓN DE DESTACAMENTO POLICIAL EN EL MUNICIPIO GUAYABAL, PROVINCIA AZUA</t>
  </si>
  <si>
    <t>31-CONSTRUCCIÓN DE PLANTELES EDUCATIVOS EN LA PROVINCIA DE AZUA (FASE 2)</t>
  </si>
  <si>
    <t>38-CONSTRUCCIÓN CAMPO DE BEISBOL LAS CLAVELLINAS, MUNICIPIO DE AZUA, PROVINCIA AZUA</t>
  </si>
  <si>
    <t>41-AMPLIACIÓN Y REHABILITACION DE 17 PLANTELES ESCOLARES EN LA PROVINCIA AZUA</t>
  </si>
  <si>
    <t>45-CONSTRUCCIÓN DE 2 ESTANCIAS INFANTILES EN LA PROVINCIA AZUA (FASE 2)</t>
  </si>
  <si>
    <t>59-RECONSTRUCCIÓN DE LA INFRAESTRUCTURA VIAL URBANA DEL MUNICIPIO LAS CHARCAS, PROVINCIA AZUA</t>
  </si>
  <si>
    <t>67-RECONSTRUCCIÓN DE INFRAESTRUCTURA VIAL URBANA DEL MUNICIPIO AZUA DE COMPOSTELA, PROVINCIA AZUA</t>
  </si>
  <si>
    <t>07-Recuperación de la Cobertura Vegetal en Cuencas Hidrográficas de la República Dominicana.</t>
  </si>
  <si>
    <t>03-BAHORUCO</t>
  </si>
  <si>
    <t>12-CONSTRUCCIÓN DE 5 PLANTELES ESCOLARES EN LA PROVINCIA BAHORUCO</t>
  </si>
  <si>
    <t>32-CONSTRUCCIÓN DE PLANTELES EDUCATIVOS EN LA PROVINCIA DE BAHORUCO (FASE 2)</t>
  </si>
  <si>
    <t>43-CONSTRUCCIÓN CENTRO UNIVERSITARIO REGIONAL UASD NEYBA, PROVINCIA BAHORUCO</t>
  </si>
  <si>
    <t>74-CONSTRUCCIÓN DE 1 ESTANCIAS INFANTILES EN LA PROVINCIA DE BAHORUCO (FASE 3)</t>
  </si>
  <si>
    <t>76-CONSTRUCCIÓN CANCHA DE BALONCESTO BATEY 4, MUNICIPIO DE NEYBA, PROVINCIA BAHORUCO</t>
  </si>
  <si>
    <t>03-CONSTRUCCIÓN DE PLANTELES EDUCATIVOS EN LA PROVINCIA BARAHONA (FASE 3)</t>
  </si>
  <si>
    <t>04-CONSTRUCCIÓN OBRAS COMPLEMENTARIAS PARA EL DESARROLLO COMUNITARIO DEL CENTRO POBLADO MONTEGRANDE, PROVINCIA BARAHONA</t>
  </si>
  <si>
    <t>09-CONSTRUCCIÓN MERCADO MUNICIPAL DE CABRAL, PROVINCIA BARAHONA</t>
  </si>
  <si>
    <t>10-CONSTRUCCIÓN DE LA CIUDAD ESPERANZA DE LOS BARRANCONES, PROVINCIA BARAHONA</t>
  </si>
  <si>
    <t>26-REHABILITACIÓN DE LA INFRAESTRUCTURA VIAL URBANA DEL MUNICIPIO DE FUNDACION, PROVINCIA BARAHONA</t>
  </si>
  <si>
    <t>28-RECONSTRUCCIÓN DE LA INFRAESTRUCTURA VIAL URBANA DEL MUNICIPIO DE VICENTE NOBLE, PROVINCIA BARAHONA</t>
  </si>
  <si>
    <t>31-CONSTRUCCIÓN DE DESTACAMENTOS POLICIALES EN COMUNIDADES DE LA PROVINCIA BARAHONA</t>
  </si>
  <si>
    <t>33-CONSTRUCCIÓN DE PLANTELES EDUCATIVOS EN LA PROVINCIA DE BARAHONA (FASE 2)</t>
  </si>
  <si>
    <t>39-RECONSTRUCCIÓN DE INFRAESTRUCTURA VIAL URBANA DEL MUNICIPIO SANTA CRUZ DE BARAHONA, PROVINCIA BARAHONA</t>
  </si>
  <si>
    <t>43-RECONSTRUCCIÓN DE LA CARRETERA ENRIQUILLO - BARAHONA EN LA PROVINCIA BARAHONA</t>
  </si>
  <si>
    <t>44-CONSTRUCCIÓN  2 ESTANCIAS INFANTILES EN LA PROVINCIA DE BARAHONA (FASE 2)</t>
  </si>
  <si>
    <t>53-RECONSTRUCCIÓN DE LA INFRAESTRUCTURA VIAL URBANA DEL MUNICIPIO DE CABRAL, PROVINCIA BARAHONA</t>
  </si>
  <si>
    <t>58-RECONSTRUCCIÓN DE INFRAESTRUCTURA VIAL URBANA DEL MUNICIPIO DE PARAISO, PROVINCIA BARAHONA</t>
  </si>
  <si>
    <t>05-DAJABON</t>
  </si>
  <si>
    <t>13-AMPLIACIÓN Y REHABILITACION DE 12 PLANTELES ESCOLARES EN LA PROVINCIA DAJABON</t>
  </si>
  <si>
    <t>34-CONSTRUCCIÓN DE PLANTELES EDUCATIVOS EN LA PROVINCIA DE DAJABÓN (FASE 2)</t>
  </si>
  <si>
    <t>68-REMODELACIÓN DEL CAMPO DE BEISBOL MANUEL BUENO, MUNICIPIO EL PINO, PROVINCIA DAJABON</t>
  </si>
  <si>
    <t>98-CONSTRUCCIÓN HOSPITAL MUNICIPAL DE DAJABÓN PROVINCIA DAJABÓN, REPÚBLICA DOMINICANA</t>
  </si>
  <si>
    <t>06-CONSTRUCCIÓN DE PLANTELES EDUCATIVOS EN LA PROVINCIA DUARTE (FASE 3)</t>
  </si>
  <si>
    <t>08-MANEJO DE PAISAJES PRODUCTIVOS INTEGRADOS DE LAS CUENCAS DE LOS RÍOS YAQUE DEL NORTE Y YUNA</t>
  </si>
  <si>
    <t>09-CONSTRUCCIÓN DE 354 VIVIENDAS E INFRAESTRUCTURAS URBANAS RESILIENTES PARA LA COMUNIDAD BARRIO AZUL EN URBANIZACIÓN CORDERO TEJADA, SAN FRANCISCO DE MACORÍS, PROVINCIA DUARTE</t>
  </si>
  <si>
    <t>22-CONSTRUCCIÓN DESTACAMENTOS POLICIALES EN COMUNIDADES SELECCIONADAS DE LA PROVINCIA DUARTE</t>
  </si>
  <si>
    <t>25-REHABILITACIÓN DE EDIFICACIÓN PARA EL ALOJAMIENTO DE OFICINAS PÚBLICAS EN SAN FRANCISCO DE MACORÍS, PROVINCIA DUARTE</t>
  </si>
  <si>
    <t>26-REHABILITACIÓN DE EDIFICACIÓN PARA EL ALOJAMIENTO DE ESTACIÓN DE BOMBEROS DE SAN FRANCISCO DE MACORÍS, PROVINCIA DUARTE</t>
  </si>
  <si>
    <t>36-CONSTRUCCIÓN  DE PLANTELES EDUCATIVOS EN LA PROVINCIA DE DUARTE (FASE 2)</t>
  </si>
  <si>
    <t>50-AMPLIACIÓN  Y REHABILITACION DE 29 PLANTELES ESCOLARES EN LA PROVINCIA DUARTE</t>
  </si>
  <si>
    <t>60-RECONSTRUCCIÓN DE INFRAESTRUCTURA VIAL URBANA DEL MUNICIPIO SAN FRANCISCO DE MACORIS, PROVINCIA DUARTE</t>
  </si>
  <si>
    <t>70-CONSTRUCCIÓN  HOSPITAL REGIONAL EN SAN FRANCISCO DE MACORIS, PROV. DUARTE</t>
  </si>
  <si>
    <t>78-CONSTRUCCIÓN DE 8 PLANTELES ESCOLARES EN LA PROVINCIA DUARTE</t>
  </si>
  <si>
    <t>87-CONSTRUCCIÓN DE APARTAMENTOS EN EL SECTOR SANTA ANA, MUNICIPIO SAN FRANCISCO DE MACORÍS, PROVINCIA DUARTE</t>
  </si>
  <si>
    <t>07-ELIAS PINA</t>
  </si>
  <si>
    <t>06-CONSTRUCCIÓN DE 1 ESTANCIA INFANTIL EN LA PROVINCIA ELIAS PIÑA</t>
  </si>
  <si>
    <t>08-CONSTRUCCIÓN DE PLANTELES EDUCATIVOS EN LA PROVINCIA ELÍAS PIÑA (FASE 3)</t>
  </si>
  <si>
    <t>28-CONSTRUCCIÓN DE 5 PLANTELES ESCOLARES EN LA PROVINCIA ELIAS PIÑA</t>
  </si>
  <si>
    <t>44-RECONSTRUCCIÓN CARRETERA COMENDADOR - GUAROA, PROV. ELIAS PIÑA</t>
  </si>
  <si>
    <t>45-RECONSTRUCCIÓN CARRETERA MACASIAS GUAROA, CONSTRUCCION CALLES DE MACASIAS Y HELIPUERTO, PROV. ELIAS PIÑA</t>
  </si>
  <si>
    <t>51-AMPLIACIÓN Y REHABILITACION DE 12 PLANTELES ESCOLARES  EN LA PROVINCIA ELIAS PIÑA</t>
  </si>
  <si>
    <t>98-RECONSTRUCCIÓN DE 22KM DEL TRAMO CARRETERO EL CERCADO-HONDO VALLE, PROVINCIAS SAN JUAN Y ELIAS PIÑA</t>
  </si>
  <si>
    <t>52-CONSTRUCCIÓN DE 6 PLANTELES ESCOLARES EN LA PROVINCIA EL SEIBO</t>
  </si>
  <si>
    <t>61-CONSTRUCCIÓN DE PLANTELES EDUCATIVOS EN LA PROVINCIA DE EL SEIBO (FASE 2)</t>
  </si>
  <si>
    <t>93-RECONSTRUCCIÓN HOSPITAL TEOFILO HERNANDEZ, EL SEIBO</t>
  </si>
  <si>
    <t>09-ESPAILLAT</t>
  </si>
  <si>
    <t>04-RECUPERACION DE LOS RECURSOS NATURALES EN LAS  SUB CUENCAS JAMAO Y VERAGUA</t>
  </si>
  <si>
    <t>09-CONSTRUCCIÓN DE PLANTELES EDUCATIVOS EN LA PROVINCIA ESPAILLAT (FASE 3)</t>
  </si>
  <si>
    <t>11-CONSTRUCCIÓN DE INFRAESTRUCTURA PARA LA DISPOSICION DE LOS RESIDUOS SOLIDOS EN EL MUNICIPIO DE MOCA, PROVINCIA ESPAILLAT</t>
  </si>
  <si>
    <t>17-CONSTRUCCIÓN DE 15 PLANTELES ESCOLARES EN LA PROVINCIA ESPAILLAT</t>
  </si>
  <si>
    <t>24-CONSTRUCCIÓN DE FUNERARIA CANCA LA REYNA, MUNICIPIO MOCA, PROVINCIA ESPAILLAT</t>
  </si>
  <si>
    <t>37-CONSTRUCCIÓN DE PLANTELES EDUCATIVOS EN LA PROVINCIA DE ESPAILLAT (FASE 2)</t>
  </si>
  <si>
    <t>46-CONSTRUCCIÓN  DE 1 ESTANCIA INFANTIL EN LA PROVINCIA ESPAILLAT (FASE 2)</t>
  </si>
  <si>
    <t>57-RECONSTRUCCIÓN DE LA INFRAESTRUCTURA VIAL URBANA DEL MUNICIPIO DE MOCA, PROVINCIA ESPAILLAT</t>
  </si>
  <si>
    <t>62-MEJORAMIENTO DE OBRAS PUBLICAS RESILIENTES PARA REDUCIR RIESGOS DE DESASTRES EN EL CONTEXTO DEL CAMBIO  CLIMÁTICO A NIVEL NACIONAL</t>
  </si>
  <si>
    <t>09-CONSTRUCCIÓN Y RECONSTRUCCIÓN DE DESTACAMENTOS POLICIALES EN COMUNIDADES DE LA PROVINCIA INDEPENDENCIA</t>
  </si>
  <si>
    <t>41-CONSTRUCCIÓN DE PLANTELES EDUCATIVOS EN LA PROVINCIA DE INDEPENDENCIA (FASE 2)</t>
  </si>
  <si>
    <t>45-RECONSTRUCCIÓN DE INFRAESTRUCTURA VIAL URBANA DEL MUNICIPIO JIMANI, PROVINCIA INDEPENDENCIA</t>
  </si>
  <si>
    <t>55-AMPLIACIÓN Y REHABILTACION DE 5 PLANTELES ESCOLARES EN LA PROVINCIA INDEPENDENCIA</t>
  </si>
  <si>
    <t>02-CONSTRUCCIÓN DE INFRAESTRUCTURAS PARA LA DISPOSICIÓN FINAL DE RESIDUOS SÓLIDOS EN HIGÜEY</t>
  </si>
  <si>
    <t>03-CONSTRUCCIÓN DE INFRAESTRUCTURA PARA LA DISPOSICIÓN FINAL DE RESIDUOS SÓLIDOS EN VERÓN PUNTA CANA , PROVINCIA LA ALTAGRACIA</t>
  </si>
  <si>
    <t>11-CONSTRUCCIÓN DE 4 ESTANCIAS INFANTILES EN LA PROVINCIA DE LA ALTAGRACIA</t>
  </si>
  <si>
    <t>12-CONSTRUCCIÓN DE PLANTELES EDUCATIVOS EN LA PROVINCIA LA ALTAGRACIA (FASE 3)</t>
  </si>
  <si>
    <t>21-AMPLIACIÓN Y REHABILITACION DE 10 PLANTELES ESCOLARES EN LA PROVINCIA LA ALTAGRACIA</t>
  </si>
  <si>
    <t>23-CONSTRUCCIÓN DE 12 PLANTELES ESCOLARES EN LA PROVINCIA LA ALTAGRACIA</t>
  </si>
  <si>
    <t>26-CONSTRUCCIÓN POLIDEPORTIVO SAVICA, MUNICIPIO HIGÜEY, PROVINCIA LA ALTAGRACIA.</t>
  </si>
  <si>
    <t>27-CONSTRUCCIÓN DEL HOSPITAL MUNICIPAL DE PUNTA CANA EN LA PROVINCIA DE LA ALTAGRACIA</t>
  </si>
  <si>
    <t>42-CONSTRUCCIÓN DE PLANTELES EDUCATIVOS EN LA PROVINCIA DE LA ALTAGRACIA (FASE 2)</t>
  </si>
  <si>
    <t>51-CONSTRUCCIÓN DE UNIDAD TRAUMATOLOGICA Y DE EMERGENCIA EN EL HOSPITAL GENERAL NUESTRA SENORA DE LA ALTAGRACIA PROVINCIA LA ALTAGRACIA</t>
  </si>
  <si>
    <t>90-REPARACIÓN HOSPITALES DE LA PROVINCIA LA ALTAGRACIA</t>
  </si>
  <si>
    <t>12-LA ROMANA</t>
  </si>
  <si>
    <t>10-CONSTRUCCIÓN 4 ESTANCIAS INFANTILES EN LA PROVINCIA DE LA ROMANA</t>
  </si>
  <si>
    <t>28-CONSTRUCCIÓN DEL HOSPITAL DE VILLA HERMOSA EN LA PROVINCIA DE LA ROMANA</t>
  </si>
  <si>
    <t>43-CONSTRUCCIÓN DE PLANTELES EDUCATIVOS EN LA PROVINCIA DE LA ROMANA (FASE 2)</t>
  </si>
  <si>
    <t>44-CONSTRUCCIÓN DE 10 PLANTELES ESCOLARES EN LA PROVINCIA LA ROMANA</t>
  </si>
  <si>
    <t>13-CONSTRUCCIÓN PUENTE SOBRE EL RIO CAMU, COMUNIDAD SABANETA, PROVINCIA LA VEGA</t>
  </si>
  <si>
    <t>14-CONSTRUCCIÓN DE 3 ESTANCIAS INFANTIESL EN LA PROVINCIA DE LA VEGA</t>
  </si>
  <si>
    <t>22-CONSTRUCCIÓN DE 35 PLANTELES ESCOLARES EN LA PROVINCIA LA VEGA</t>
  </si>
  <si>
    <t>43-CONSTRUCCIÓN  DE 3 ESTANCIAS INFANTIESL EN LA PROVINCIA DE LA VEGA (FASE 2)</t>
  </si>
  <si>
    <t>44-CONSTRUCCIÓN DE PLANTELES EDUCATIVOS EN LA PROVINCIA DE LA VEGA (FASE 2)</t>
  </si>
  <si>
    <t>56-REHABILITACIÓN DE 28KM DEL TRAMO CARRETERO CONSTANZA - PADRE LAS CASAS, PROVINCIAS LA VEGA Y AZUA</t>
  </si>
  <si>
    <t>65-RECONSTRUCCIÓN DE INFRAESTRUCTURA VIAL URBANA DEL MUNICIPIO LA VEGA, PROVINCIA LA VEGA</t>
  </si>
  <si>
    <t>71-CONSTRUCCIÓN MULTIUSOS CLUB PARQUE HOSTOS, MUNICIPIO CONCEPCION DE  LA VEGA, PROVINCIA LA VEGA</t>
  </si>
  <si>
    <t>80-CONSTRUCCIÓN DE 1 ESTANCIAS INFANTILES EN LA PROVINCIA DE LA VEGA (FASE 3)</t>
  </si>
  <si>
    <t>88-REPARACIÓN HOSPITALES DE LA PROVINCIA LA VEGA</t>
  </si>
  <si>
    <t>14-MARIA TRINIDAD SANCHEZ</t>
  </si>
  <si>
    <t>02-CONSTRUCCIÓN DE ECO-HÁBITAT INTEGRAL PARA CIUDADANOS EN CONDICIÓN DE POBREZA MULTIDIMENSIONAL, PROVINCIA MARÍA TRINIDAD SÁNCHEZ</t>
  </si>
  <si>
    <t>04-CONSTRUCCIÓN DE INFRAESTRUCTURA PARA LA DISPOSICIÓN FINAL DE RESIDUOS SÓLIDOS EN NAGUA, PROVINCIA MARIA TRINIDAD SANCHEZ</t>
  </si>
  <si>
    <t>07-CONSTRUCCIÓN BARRERA DE PROTECCIÓN MARINA, TRAMO VIAL, OBRAS CONEXAS Y COMPLEMENTARIAS EN NAGUA, PROVINCIA MARÍA TRINIDAD SANCHEZ.</t>
  </si>
  <si>
    <t>24-CONSTRUCCIÓN DE 12 PLANTELES ESCOLARES EN LA PROVINCIA MARIA TRINIDAD SANCHEZ</t>
  </si>
  <si>
    <t>32-CONSTRUCCIÓN DE FUNERARIAS EN LAS GORDAS Y MATA BONITA, MUNICIPIO NAGUA, PROVINCIA MARÍA TRINIDAD SÁNCHEZ</t>
  </si>
  <si>
    <t>65-CONSTRUCCIÓN DE 1 ESTANCIAS INFANTILES EN LA PROVINCIA DE MARIA TRINIDAD SÁNCHEZ (FASE 3)</t>
  </si>
  <si>
    <t>15-MONTE CRISTI</t>
  </si>
  <si>
    <t>01-MEJORAMIENTO PUERTO DE MANZANILLO Y SUS VÍAS DE CONECTIVIDAD, PROVINCIA MONTECRISTI, R.D.</t>
  </si>
  <si>
    <t>03-AMPLIACIÓN DEL SISTEMA NACIONAL DE ATENCION A EMERGENCIAS Y SEGURIDAD 9-1-1, FASE II</t>
  </si>
  <si>
    <t>04-CONSTRUCCIÓN DE MUELLE PESQUERO EN EL MUNICIPIO DE MANZANILLO, PROVINCIA MONTE CRISTI</t>
  </si>
  <si>
    <t>26-CONSTRUCCIÓN DE 9 PLANTELES ESCOLARES EN LA PROVINCIA MONTECRISTI</t>
  </si>
  <si>
    <t>39-Construcción Hospital Municipal Villa Vásquez, Provincia de Monte Cristi.</t>
  </si>
  <si>
    <t>59-AMPLIACIÓN Y REHABILITACION DE 19 PLANTELES ESCOLARES EN LA PROVINCIA MONTECRISTI</t>
  </si>
  <si>
    <t>16-PEDERNALES</t>
  </si>
  <si>
    <t>02-CONSTRUCCIÓN DE MUELLE PESQUERO EN EL DISTRITIO MUNICIPAL JUANCHO, PROVINCIA PEDERNALES</t>
  </si>
  <si>
    <t>15-CONSTRUCCIÓN DE FUNERARIA MUNICIPIO OVIEDO, PROVINCIA PEDERNALES</t>
  </si>
  <si>
    <t>20-CONSTRUCCIÓN DE DESTACAMENTOS POLICIALES EN COMUNIDADES DE LA PROVINCIA PEDERNALES</t>
  </si>
  <si>
    <t>27-RECONSTRUCCIÓN DE LA CARRETERA ENRIQUILLO - PEDERNALES EN LAS PROVINCIAS BARAHONA Y PEDERNALES</t>
  </si>
  <si>
    <t>17-PERAVIA</t>
  </si>
  <si>
    <t>01-CONSTRUCCIÓN CENTRO COMUNAL NUEVA ESPERANZA, MUNICIPIO BANI, PROVINCIA PERAVIA</t>
  </si>
  <si>
    <t>16-REMODELACIÓN DE OFICINAS PÚBLICAS, MUNICIPIO BANI, PROVINCIA PERAVIA.</t>
  </si>
  <si>
    <t>19-CONSTRUCCIÓN DE PLANTELES EDUCATIVOS EN LA PROVINCIA PERAVIA (FASE 3)</t>
  </si>
  <si>
    <t>23-CONSTRUCCIÓN DE LA AVENIDA DE CIRCUNVALACION DE BANI EN LA PROVINCIA PERAVIA</t>
  </si>
  <si>
    <t>30-CONSTRUCCIÓN DE 15 PLANTELES ESCOLARES EN LA PROVINCIA PERAVIA</t>
  </si>
  <si>
    <t>42-CONSTRUCCIÓN CENTRO UNIVERSITARIO REGIONAL UASD BANI, PROVINCIA PERAVIA</t>
  </si>
  <si>
    <t>61-RECONSTRUCCIÓN  DE INFRAESTRUCTURA VIAL URBANA DEL MUNICIPIO DE BANÍ, PROVINCIA PERAVIA</t>
  </si>
  <si>
    <t>18-PUERTO PLATA</t>
  </si>
  <si>
    <t>01-RECONSTRUCCIÓN DE 44 KM DE CAMINOS PRODUCTIVOS EN LA PROVINCIA PUERTO PLATA</t>
  </si>
  <si>
    <t>07-CONSTRUCCIÓN DE INFRAESTRUCTURA PARA LA DISPOSICIÓN FINAL DE RESIDUOS SÓLIDOS EN PUERTO PLATA</t>
  </si>
  <si>
    <t>10-CONSTRUCCIÓN PUENTE METALICO SOBRE EL RIO JACUBA EN LA PROVINCIA PUERTO PLATA</t>
  </si>
  <si>
    <t>20-CONSTRUCCIÓN 4 ESTANCIAS INFANTILES EN LA PROVINCIA DE PUERTO PLATA</t>
  </si>
  <si>
    <t>31-CONSTRUCCIÓN DE 18 PLANTELES ESCOLARES EN LA PROVINCIA PUERTO PLATA</t>
  </si>
  <si>
    <t>36-AMPLIACIÓN DE PLANTELES DUCATIVOS EN LA PROVINCA PUERTO PLATA (FASE 3)</t>
  </si>
  <si>
    <t>46-RECONSTRUCCIÓN DE LA INFRAESTRUCTURA VIAL URBANA DEL MUNICIPIO VILLA ISABELA DE LA PROVINCIA PUERTO PLATA</t>
  </si>
  <si>
    <t>48-RECONSTRUCCIÓN DE LA INFRAESTRUCTURA VIAL URBANA DEL MUNICIPIO GUANANICO, PROVINCIA PUERTO PLATA</t>
  </si>
  <si>
    <t>50-CONSTRUCCIÓN DE PLANTELES EDUCATIVOS EN LA PROVINCIA DE PUERTO PLATA (FASE 2)</t>
  </si>
  <si>
    <t>63-AMPLIACIÓN Y REHABILITACION DE 15 PLANTELES ESCOLARES  EN LA PROVINCIA PUERTO PLATA</t>
  </si>
  <si>
    <t>66-RECONSTRUCCIÓN DE INFRAESTRUCTURA VIAL URBANA DEL MUNICIPIO DE SAN FELIPE DE PUERTO PLATA, PROVINCIA PUERTO PLATA</t>
  </si>
  <si>
    <t>79-CONSTRUCCIÓN DESTACAMENTOS POLICIALES EN DIFERENTES COMUNIDADES DE LA  PROVINCIA PUERTO PLATA</t>
  </si>
  <si>
    <t>81-RESTAURACIÓN ÁREA EXTERIOR DEL PARQUE ARQUEOLÓGICO LA ISABELA HISTÓRICA,  MUNICIPIO DE LUPERÓN, PROVINCIA PUERTO PLATA</t>
  </si>
  <si>
    <t>85-REMODELACIÓN HOSPITALES DE LA PROVINCIA PUERTO PLATA</t>
  </si>
  <si>
    <t>89-CONSTRUCCIÓN DE OFICINAS GUBERNAMENTALES Y PARQUEO PARA EL MANEJO MIGRATORIO EN BAHIA GARCIA, MUN. LUPERON, PROV. PUERTO PLATA</t>
  </si>
  <si>
    <t>94-RECONSTRUCCIÓN DE 26.3 KM DE VIAS EN BARRIOS Y ACCESOS DE PLAYA EN LA ISABELA, MUNICIPIO LUPERON PROV. PUERTO PLATA</t>
  </si>
  <si>
    <t>19-HERMANAS MIRABAL</t>
  </si>
  <si>
    <t>30-CONSTRUCCIÓN DE 2 PUENTES EN LAS COMUNIDADES DE LA CAOBA Y JAYABO, MUNICIPIO SALCEDO, PROVINCIA HERMANAS MIRABAL</t>
  </si>
  <si>
    <t>54-AMPLIACIÓN Y REHABILITACION DE 17 PLANTELES ESCOLARES EN LA PROVINCIA HERMANAS MIRABAL</t>
  </si>
  <si>
    <t>20-SAMANA</t>
  </si>
  <si>
    <t>03-CONSTRUCCIÓN DE MUELLE PESQUERO EN EL MUNICIPIO DE SANCHEZ, PROVINCIA SAMANA</t>
  </si>
  <si>
    <t>05-CONSTRUCCIÓN DE INFRAESTRUCTURAS PARA LA DISPOSICIÓN FINAL DE RESIDUOS SÓLIDOS EN SAMANÁ, PROVINCIA SAMANÁ</t>
  </si>
  <si>
    <t>06-CONSTRUCCIÓN DE INFRAESTRUCTURA PARA LA DISPOSICIÓN FINAL DE RESIDUOS SÓLIDOS EN LAS TERRENAS, PROVINCIA SAMANA</t>
  </si>
  <si>
    <t>32-CONSTRUCCIÓN DE 12 PLANTELES ESCOLARES EN LA PROVINCIA SAMANA</t>
  </si>
  <si>
    <t>51-CONSTRUCCIÓN DE PLANTELES EDUCATIVOS EN LA PROVINCIA DE SAMANÁ (FASE 2)</t>
  </si>
  <si>
    <t>64-AMPLIACIÓN Y REHABILITACION DE 11 PLANTELES ESCOLARES E EN LA PROVINCIA SAMANA</t>
  </si>
  <si>
    <t>03-REMODELACIÓN POLIDEPORTIVO DE HAINA, MUNICIPIO BAJOS DE HAINA, PROVINCIA SAN CRISTOBAL</t>
  </si>
  <si>
    <t>04-CONSTRUCCIÓN DE 250 VIVIENDAS EN LA PROVINCIA SAN CRISTOBAL</t>
  </si>
  <si>
    <t>09-CONSTRUCCIÓN PUENTE CAMBITA, PROVINCIA SAN CRISTOBAL</t>
  </si>
  <si>
    <t>11-CONSTRUCCIÓN Y EQUIPAMIENTO CIUDAD SANITARIA SAN CRISTÓBAL</t>
  </si>
  <si>
    <t>22-CONSTRUCCIÓN DE PLANTELES EDUCATIVOS EN LA PROVINCIA SAN CRISTÓBAL (FASE 3)</t>
  </si>
  <si>
    <t>27-CONSTRUCCIÓN CENTRO COMUNAL BARRIO PUERTO RICO, MUNICIPIO SAN CRISTÓBAL, PROVINCIA SAN CRISTOBAL</t>
  </si>
  <si>
    <t>28-CONSTRUCCIÓN CENTRO COMUNAL CRUCE 6 DE NOVIEMBRE - CARRETERA CAMBITA, MUNICIPIO SAN CRISTOBAL, PROVINCIA SAN CRISTOBAL</t>
  </si>
  <si>
    <t>29-AMPLIACIÓN DE PLANTELES EDUCATIVOS EN LA PROVINCIA DE SAN CRISTÓBAL (FASE 2)</t>
  </si>
  <si>
    <t>30-CONSTRUCCIÓN CENTRO COMUNAL SECTOR NAJAYO ARRIBA, MUNICIPIO SAN CRISTOBAL, PROVINCIA SAN CRISTOBAL</t>
  </si>
  <si>
    <t>31-CONSTRUCCIÓN CENTRO COMUNAL BARRIO NUEVO, MUNICIPIO YAGUATE, PROVINCIA SAN CRISTOBAL</t>
  </si>
  <si>
    <t>32-CONSTRUCCIÓN CENTRO COMUNAL SECTOR KILOMETRO 59, MUNICIPIO VILLA ALTAGRACIA, PROVINCIA SAN CRISTOBAL</t>
  </si>
  <si>
    <t>33-CONSTRUCCIÓN DE 43 PLANTELES ESCOLARES EN LA PROVINCIA SAN CRISTOBAL</t>
  </si>
  <si>
    <t>34-CONSTRUCCIÓN CENTRO COMUNAL BARRIO DUARTE, MUNICIPIO VILLA  ALTAGRACIA, PROVINCIA SAN CRISTOBAL</t>
  </si>
  <si>
    <t>49-RECONSTRUCCIÓN DE LA INFRAESTRUCTURA VIAL URBANA DEL MUNICIPIO DE SAN CRISTÓBAL, PROVINCIA SAN CRISTÓBAL</t>
  </si>
  <si>
    <t>52-CONSTRUCCIÓN DE PLANTELES EDUCATIVOS EN LA PROVINCIA DE SAN CRISTÓBAL (FASE 2)</t>
  </si>
  <si>
    <t>85-AMPLIACIÓN DEL INSTITUTO PREPARATORIO DE MENORES SC "REFOR", PROVINCIA DE SAN CRISTÓBAL.</t>
  </si>
  <si>
    <t>88-REMODELACIÓN CANCHA DE BALONCESTO LOS BUITRES, PROVINCIA SAN CRISTOBAL</t>
  </si>
  <si>
    <t>90-REMODELACIÓN CAMPO DE BEISBOL EN LA COMUNIDAD SAINAGUA, PROVINCIA SAN CRISTOBAL</t>
  </si>
  <si>
    <t>04-CONSTRUCCIÓN CENTRO COMUNAL EL GUAYABO, MUNICIPIO VALLEJUELO, PROVINCIA SAN JUAN</t>
  </si>
  <si>
    <t>05-CONSTRUCCIÓN CENTRO COMUNAL DISTRITO MUNICIPAL LAS ZANJAS, MUNICIPIO SAN JUAN DE LA MAGUANA, PROVINCIA SAN JUAN</t>
  </si>
  <si>
    <t>06-CONSTRUCCIÓN CENTRO COMUNAL DISTRITO MUNICIPAL EL ROSARIO, MUNICIPIO SAN JUAN DE LA MAGUANA, PROVINCIA SAN JUAN</t>
  </si>
  <si>
    <t>07-CONSTRUCCIÓN CENTRO COMUNAL LOS TRANSFORMADORES, MUNICIPIO SAN JUAN DE LA MAGUANA, PROVINCIA SAN JUAN</t>
  </si>
  <si>
    <t>16-CONSTRUCCIÓN DE 5 ESTANCIAS INFANTILES EN LA PROVINCIA SAN JUAN</t>
  </si>
  <si>
    <t>23-CONSTRUCCIÓN DE DESTACAMENTOS POLICIALES EN LA PROVINCIA SAN JUAN</t>
  </si>
  <si>
    <t>33-CONSTRUCCIÓN DE FUNERARIAS EN COMUNIDADES DE LA PROVINCIA SAN JUAN</t>
  </si>
  <si>
    <t>34-CONSTRUCCIÓN DE 18 PLANTELES ESCOLARES EN LA PROVINCIA SAN JUAN</t>
  </si>
  <si>
    <t>37-CONSTRUCCIÓN DEL MERCADO MUNICIPAL LAS MATAS DE FARFÁN, PROVINCIA SAN JUAN</t>
  </si>
  <si>
    <t>54-CONSTRUCCIÓN DE PLANTELES EDUCATIVOS EN LA PROVINCIA DE SAN JUAN (FASE 2)</t>
  </si>
  <si>
    <t>56-CONSTRUCCIÓN DE PLANTELES EDUCATIVOS EN LA PROVINCIA SAN JUAN (FASE 3)</t>
  </si>
  <si>
    <t>68-AMPLIACIÓN Y REHABILITACION DE 16 PLANTELES ESCOLARES EN LA PROVINCIA SAN JUAN</t>
  </si>
  <si>
    <t>95-CONSTRUCCIÓN CANCHA DE BALONCESTO EN EL BARRIO QUIJA QUIETA, MUNICIPIO SAN JUAN DE LA MAGUANA, PROVINCIA SAN JUAN</t>
  </si>
  <si>
    <t>96-CONSTRUCCIÓN CANCHA DE BALONCESTO EN EL MUNICIPIO EL CERCADO, PROVINCIA SAN JUAN</t>
  </si>
  <si>
    <t>97-CONSTRUCCIÓN CANCHA DE BALONCESTO EN EL DISTRITO MUNICIPAL GUANITO, MUNICIPIO SAN JUAN DE LA MAGUANA, PROVINCIA SAN JUAN</t>
  </si>
  <si>
    <t>23-SAN PEDRO DE MACORIS</t>
  </si>
  <si>
    <t>10-REHABILITACIÓN DEL PARQUE Y CONSTRUCCIÓN PLAZOLETA EL FARO, MUNICIPIO SAN PEDRO DE MACORÍS, PROVINCIA SAN PEDRO DE MACORIS</t>
  </si>
  <si>
    <t>23-RECONSTRUCCIÓN CARRETERA DE LOS LLANOS-AL PUERTO, PROVINCIA SAN PEDRO DE MACORIS</t>
  </si>
  <si>
    <t>35-CONSTRUCCIÓN FUNERARIA INGENIO SANTA FE, MUNICIPIO SAN PEDRO DE MACORÍS, PROVINCIA SAN PEDRO DE MACORÍS</t>
  </si>
  <si>
    <t>36-CONSTRUCCIÓN DE 16 PLANTELES ESCOLARES EN LA PROVINCIA SAN PEDRO DE MACORIS</t>
  </si>
  <si>
    <t>52-RECONSTRUCCIÓN  DE LA INFRAESTRUCTURA VIAL URBANA DEL MUNICIPIO SAN PEDRO DE MACORÍS, PROVINCIA SAN PEDRO DE MACORIS</t>
  </si>
  <si>
    <t>55-CONSTRUCCIÓN DE PLANTELES EDUCATIVOS EN LA PROVINCIA DE SAN PEDRO DE MACORÍS (FASE 2)</t>
  </si>
  <si>
    <t>56-RECONSTRUCCIÓN DE LA INFRAESTRUCTURA VIAL URBANA DEL MUNICIPIO CONSUELO, PROVINCIA SAN PEDRO DE MACORIS</t>
  </si>
  <si>
    <t>57-CONSTRUCCIÓN DE PLANTELES EDUCATIVOS EN LA PROVINCIA SAN PEDRO DE MACORÍS (FASE 3)</t>
  </si>
  <si>
    <t>69-AMPLIACIÓN Y REHABILITACION DE 16 PLANTELES ESCOLARES EN LA PROVINCIA SAN PEDRO DE MACORIS.</t>
  </si>
  <si>
    <t>73-REPARACIÓN HOSPITAL EN LA PROVINCIA SAN PEDRO DE MACORÍS</t>
  </si>
  <si>
    <t>24-SANCHEZ RAMIREZ</t>
  </si>
  <si>
    <t>23-CONSTRUCCIÓN CENTRO UNIVERSITARIO REGIONAL UASD, COTUÍ, PROVINCIA SÁNCHEZ RAMÍREZ</t>
  </si>
  <si>
    <t>65-AMPLIACIÓN Y REHABILITACION DE 6 PLANTELES ESCOLARES  EN LA PROVINCIA SANCHEZ RAMIREZ</t>
  </si>
  <si>
    <t>75-CONSTRUCCIÓN DE 11 PLANTELES ESCOLARES EN LA PROVINCIA SANCHEZ RAMIREZ</t>
  </si>
  <si>
    <t>02-CONSTRUCCIÓN DE 2,000 VIVIENDAS EN EL DISTRITO MUNICIPAL HATO DEL YAQUE, PROVINCIA SANTIAGO</t>
  </si>
  <si>
    <t>10-CONSTRUCCIÓN DE INFRAESTRUCTURAS PARA LA DISPOSICION DE LOS RESIDUOS SOLIDOS EN EL MUNICIPIO DE TAMBORIL, PROVINCIA SANTIAGO</t>
  </si>
  <si>
    <t>11-RESTAURACIÓN  DEL EDIFICIO QUE  ALOJA LAS OFICINAS DE PATRINOMIO MOMUNENTAL DE SANTIAGO, PROVINCIA SANTIAGO.</t>
  </si>
  <si>
    <t>12-RESTAURACIÓN DEL CENTRO DE LA CULTURA ERCILIA PEPÍN, PROVINCIA SANTIAGO</t>
  </si>
  <si>
    <t>13-CONSTRUCCIÓN CENTRO PERIFERICO LA JOYA, PROVINCIA SANTIAGO</t>
  </si>
  <si>
    <t>14-CONSTRUCCIÓN CLUB DEPORTIVO LAS PALOMAS, MUNICIPIO LICEY AL MEDIO, PROVINCIA SANTIAGO</t>
  </si>
  <si>
    <t>15-CONSTRUCCIÓN CENTRO COMUNITARIO Y RECREATIVO SABANA IGLESIA, MUNICIPIO SABANA IGLESIA, PROVINCIA  SANTIAGO</t>
  </si>
  <si>
    <t>17-CONSTRUCCIÓN Y RECONSTRUCCIÓN DE DESTACAMENTOS POLICIALES, EN COMUNIDADES DE LA PROVINCIA SANTIAGO</t>
  </si>
  <si>
    <t>29-CONSTRUCCIÓN DE 10 ESTANCIAS INFANTILES EN LA PROVINCIA SANTIAGO</t>
  </si>
  <si>
    <t>30-REMODELACIÓN HOSPITAL MUNICIPAL DE SAN JOSÉ DE LAS MATAS EN LA PROVINCIA DE SANTIAGO</t>
  </si>
  <si>
    <t>36-RECONSTRUCCIÓN HOSPITAL JOSE MARIA CABRAL Y BAEZ, SANTIAGO, PROVINCIA SANTIAGO</t>
  </si>
  <si>
    <t>37-RECONSTRUCCIÓN CALLE PEATONAL BENITO MONCIÓN, DESDE CALLE BOY SCOUTS HASTA SALVADOR CUCURULLO, CENTRO HISTÓRICO SANTIAGO, PROV. SANTIAG</t>
  </si>
  <si>
    <t>38-CONSTRUCCIÓN DE 46 PLANTELES ESCOLARES EN LA PROVINCIA SANTIAGO</t>
  </si>
  <si>
    <t>40-REMODELACIÓN DE LA CALLE DEL SOL TRAMO COMPRENDIDO ENTRE LAS CALLES GENERAL VALVERDE Y SABANA LARGA, PROVINCIA SANTIAGO</t>
  </si>
  <si>
    <t>50-AMPLIACIÓN DE PLANTELES EDUCATIVOS EN LA PROVINCIA SANTIAGO (FASE 3)</t>
  </si>
  <si>
    <t>56-CONSTRUCCIÓN DE PLANTELES EDUCATIVOS EN LA PROVINCIA DE SANTIAGO (FASE 2)</t>
  </si>
  <si>
    <t>60-CONSTRUCCIÓN DE PLANTELES EDUCATIVOS EN LA PROVINCIA SANTIAGO (FASE 3)</t>
  </si>
  <si>
    <t>66-CONSTRUCCIÓN DE 7 ESTANCIAS INFANTILES EN LA PROVINCIA DE SANTIAGO (FASE 3)</t>
  </si>
  <si>
    <t>77-AMPLIACIÓN AV. PRESIDENTE ANTONIO GUZMÁN DESDE UNIVERSIDAD ISA HASTA EL CRUCE ALTO DEL YAQUE Y LA CANELA, SANTIAGO DE LOS CABALLERO</t>
  </si>
  <si>
    <t>78-AMPLIACIÓN AVENIDA ARROYO HONDO DESDE LA AVENIDA YAPUR DUMIT HASTA LA CIRCUNVALACION NORTE, SANTIAGO DE LOS CABALLEROS</t>
  </si>
  <si>
    <t>26-SANTIAGO RODRIGUEZ</t>
  </si>
  <si>
    <t>44-CONSTRUCCIÓN CENTRO UNIVESITARIO REGIONAL UASD PROVINCIA SANTIAGO RODRIGUEZ</t>
  </si>
  <si>
    <t>54-CONSTRUCCIÓN  DE 1 ESTANCIA INFANTIL EN LA PROVINCIA DE SANTIAGO RODRIGUEZ (FASE 2)</t>
  </si>
  <si>
    <t>58-CONSTRUCCIÓN DE PLANTELES EDUCATIVOS EN LA PROVINCIA DE SANTIAGO RODRÍGUEZ (FASE 2)</t>
  </si>
  <si>
    <t>30-CONSTRUCCIÓN DE 2 ESTANCIAS INFANTILES EN LA PROVINCIA DE VALVERDE</t>
  </si>
  <si>
    <t>39-CONSTRUCCIÓN DE PUENTE VEHICULAR TIPO TABLERO LOS CHIVOS, D.M GUATAPANAL, MUNICIPIO MAO, PROVINCIA VALVERDE</t>
  </si>
  <si>
    <t>40-CONSTRUCCIÓN DE 13 PLANTELES ESCOLARES EN LA PROVINCIA VALVERDE</t>
  </si>
  <si>
    <t>42-RECONSTRUCCIÓN DE LA INFRAESTRUCTURA VIAL URBANA DEL MUNICIPIO DE MAO, PROVINCIA VALVERDE</t>
  </si>
  <si>
    <t>47-CONSTRUCCIÓN  DE 2 ESTANCIAS INFANTILES EN LA PROVINCIA DE VALVERDE (FASE 2)</t>
  </si>
  <si>
    <t>52-CONSTRUCCIÓN UNIDAD TRAUMATOLOGICA Y DE EMERGENCIA EN HOSPITAL LUIS BOGAERT PROVINCIA VALVERDE</t>
  </si>
  <si>
    <t>55-RECONSTRUCCIÓN DE LA INFRAESTRUCTURA VIAL URBANA DEL MUNICIPIO LAGUNA SALADA, PROVINCIA VALVERDE.</t>
  </si>
  <si>
    <t>60-CONSTRUCCIÓN DE PLANTELES EDUCATIVOS EN LA PROVINCIA DE VALVERDE (FASE 2)</t>
  </si>
  <si>
    <t>62-CONSTRUCCIÓN DE PLANTELES EDUCATIVOS EN LA PROVINCIA VALVERDE (FASE 3)</t>
  </si>
  <si>
    <t>64-RECONSTRUCCIÓN DE INFRAESTRUCTURA VIAL URBANA DEL MUNICIPIO ESPERANZA, PROVINCIA VALVERDE</t>
  </si>
  <si>
    <t>73-AMPLIACIÓN Y REHABILITACION DE 5 PLANTELES ESCOLARES EN LA PROVINCIA VALVERDE</t>
  </si>
  <si>
    <t>86-REPARACIÓN DE HOSPITALES EN LA PROVINCIA VALVERDE</t>
  </si>
  <si>
    <t>28-MONSENOR NOUEL</t>
  </si>
  <si>
    <t>16-CONSTRUCCIÓN DE PLANTELES EDUCATIVOS EN LA PROVINCIA MONSEÑOR NOUEL (FASE 3)</t>
  </si>
  <si>
    <t>17-REMODELACIÓN CENTRO COMUNAL LOCAL LA LOGIA, MUNICIPIO BONAO, PROVINCIA MONSEÑOR NOUEL</t>
  </si>
  <si>
    <t>18-REMODELACIÓN CENTRO COMUNAL SIMON BOLIVAR DEL SECTOR CARACOL BANANA, MUNICIPIO BONAO, PROVINCIA MONSEÑOR NOUEL</t>
  </si>
  <si>
    <t>19-CONSTRUCCIÓN CENTRO COMUNAL VILLA LIBERACION, MUNICIPIO BONAO, PROVINCIA MONSEÑOR NOUEL</t>
  </si>
  <si>
    <t>20-CONSTRUCCIÓN CENTRO COMUNAL SECTOR LOS PLATANITOS, D. M SABANA DEL PUERTO, MUNICIPIO BONAO, PROVINCIA MONSEÑOR NOUEL</t>
  </si>
  <si>
    <t>21-CONSTRUCCIÓN CENTRO COMUNAL EN EL BARRIO BUENOS AIRES, MUNICIPIO MAIMON, PROVINCIA MONSEÑOR NOUEL</t>
  </si>
  <si>
    <t>23-CONSTRUCCIÓN CENTRO COMUNAL PIEDRA BLANCA, MUNICIPIO PIEDRA BLANCA, PROVINCIA MONSEÑOR NOUEL</t>
  </si>
  <si>
    <t>24-CONSTRUCCIÓN CENTRO COMUNAL DAVID DE VARGAS, MUNICIPIO BONAO, PROVINCIA MONSEÑOR NOUEL</t>
  </si>
  <si>
    <t>25-CONSTRUCCIÓN DE 11 PLANTELES ESCOLARES EN LA PROVINCIA MONSEÑOR NOUEL</t>
  </si>
  <si>
    <t>46-CONSTRUCCIÓN DE PLANTELES EDUCATIVOS EN LA PROVINCIA DE MONSEÑOR NOUEL (FASE 2)</t>
  </si>
  <si>
    <t>47-AMPLIACIÓN DE PLANTELES EDUCATIVOS EN LA PROVINCIA DE MONSEÑOR NOUEL (FASE 3)</t>
  </si>
  <si>
    <t>58-AMPLIACIÓN Y REHABILITACION DE 6 PLANTELES ESCOLARES EN LA  PROVINCIA MONSEÑOR NOUEL</t>
  </si>
  <si>
    <t>92-CONSTRUCCIÓN CANCHA DE BALONCESTO EN EL BARRIO PROSPERIDAD, MUNICIPIO BONAO, PROVINCIA MONSEÑOR NOUEL</t>
  </si>
  <si>
    <t>93-CONSTRUCCIÓN CANCHA DE BALONCESTO EN EL BARRIO CANTA LA RANA, MUNICIPIO PIEDRA BLANCA, PROVINCIA MONSEÑOR NOUEL</t>
  </si>
  <si>
    <t>94-CONSTRUCCIÓN CANCHA DE BALONCESTO EN EL BARRIO EL OCHO, MUNICIPIO BONAO, PROVINCIA MONSEÑOR NOUEL</t>
  </si>
  <si>
    <t>29-MONTE PLATA</t>
  </si>
  <si>
    <t>18-CONSTRUCCIÓN DE PLANTELES EDUCATIVOS EN LA PROVINCIA MONTE PLATA (FASE 3)</t>
  </si>
  <si>
    <t>19-CONSTRUCCIÓN DE 1 ESTANCIA INFANTIL EN LA PROVINCIA DE MONTE PLATA</t>
  </si>
  <si>
    <t>27-CONSTRUCCIÓN DE 7 PLANTELES ESCOLARES EN LA PROVINCIA MONTE PLATA</t>
  </si>
  <si>
    <t>31-REHABILITACIÓN CONSTRUCCIÓN AMPLIACIÓN DE LA ESCUELA DE MONTE PLATA</t>
  </si>
  <si>
    <t>47-RECONSTRUCCIÓN DE LA INFRAESTRUCTURA VIAL URBANA DEL MUNICIPIO DE MONTE PLATA, PROVINCIA MONTE PLATA</t>
  </si>
  <si>
    <t>48-CONSTRUCCIÓN DE PLANTELES EDUCATIVOS EN LA PROVINCIA DE MONTE PLATA (FASE 2)</t>
  </si>
  <si>
    <t>60-AMPLIACIÓN Y REHABILITACION DE 15 PLANTELES ESCOLARES  EN LA PROVINCIA MONTE PLATA</t>
  </si>
  <si>
    <t>30-HATO MAYOR</t>
  </si>
  <si>
    <t>06-RECONSTRUCCIÓN CARRETERA HATO MAYOR - EL PUERTO, PROVINCIA HATO MAYOR</t>
  </si>
  <si>
    <t>12-CONSTRUCCIÓN DE 1 ESTANCIA INFANTIL EN LA PROVINCIA DE HATO MAYOR</t>
  </si>
  <si>
    <t>19-CONSTRUCCIÓN DE 5 PLANTELES ESCOLARES EN LA PROVINCIA HATO MAYOR</t>
  </si>
  <si>
    <t>38-CONSTRUCCIÓN EXTENSION UASD HATO MAYOR</t>
  </si>
  <si>
    <t>39-CONSTRUCCIÓN DE PLANTELES EDUCATIVOS EN LA PROVINCIA DE HATO MAYOR (FASE 2)</t>
  </si>
  <si>
    <t>31-SAN JOSE DE OCOA</t>
  </si>
  <si>
    <t>05-RESTAURACIÓN DE LA CUENCA  DEL RÍO OCOA Y SU  COSTA EN LA PROVINCIA SAN JOSÉ DE OCOA.</t>
  </si>
  <si>
    <t>28-CONSTRUCCIÓN 1 ESTANCIA INFANTIL EN LA PROVINCIA DE SAN JOSE DE OCOA</t>
  </si>
  <si>
    <t>02-AMPLIACIÓN DEL SERVICIO DE LA LINEA 1 DEL METRO DE SANTO DOMINGO</t>
  </si>
  <si>
    <t>03-CONSTRUCCIÓN LÍNEA 2C DEL METRO DE SANTO DOMINGO TRAMOS:  ALCARRIZOS- LUPERÓN</t>
  </si>
  <si>
    <t>04-CONSTRUCCIÓN DE LA LÍNEA 1B DEL METRO DE SANTO DOMINGO, TRAMO VILLA MELLA - PUNTA, SANTO DOMINGO NORTE</t>
  </si>
  <si>
    <t>08-CONSTRUCCIÓN CLUB DEPORTIVO VILLA MELLA, MUNICIPIO SANTO DOMINGO NORTE, PROVINCIA SANTO DOMINGO</t>
  </si>
  <si>
    <t>10-CONSTRUCCIÓN DE LA INTERCONEXION CARRETERA ZONA FRANCA GUERRA Y NUEVA AUTOPISTA DEL NORDESTE</t>
  </si>
  <si>
    <t>13-CONSTRUCCIÓN Y RECONSTRUCCIÓN DE DESTACAMENTOS POLICIALES EN COMUNIDADES DE LA PROVINCIA SANTO DOMINGO</t>
  </si>
  <si>
    <t>14-CONSTRUCCIÓN  NUEVO PUENTE FLOTANTE SOBRE EL RLO OZAMA, DISTRITO NACIONAL</t>
  </si>
  <si>
    <t>19-CONSTRUCCIÓN CONSTRUCCIÓN DE ESTACIONES DE PASAJEROS INTERURBANA EN EL GRAN SANTO DOMINGO Y EL DISTRITO NACIONAL</t>
  </si>
  <si>
    <t>23-CONSTRUCCIÓN DE 2,240 VIVIENDAS EN HATO NUEVO, MUNICIPIO SANTO DOMINGO OESTE, PROVINCIA SANTO DOMINGO</t>
  </si>
  <si>
    <t>31-CONSTRUCCIÓN DE 18 ESTANCIAS INFANTILES EN LA PROVINCIA SANTO DOMINGO</t>
  </si>
  <si>
    <t>34-CONSTRUCCIÓN DE 36 ESTANCIAS INFANTILES EN LA PROVINCIA SANTO DOMINGO (FASE 2)</t>
  </si>
  <si>
    <t>39-CONSTRUCCIÓN DE 78 PLANTELES ESCOLARES EN LA PROVINCIA SANTO DOMINGO</t>
  </si>
  <si>
    <t>59-CONSTRUCCIÓN DE PLANTELES EDUCATIVOS EN LA PROVINCIA DE SANTO DOMINGO (FASE 2)</t>
  </si>
  <si>
    <t>61-CONSTRUCCIÓN DE PLANTELES EDUCATIVOS EN LA PROVINCIA SANTO DOMINGO (FASE 3)</t>
  </si>
  <si>
    <t>67-CONSTRUCCIÓN DE 13 ESTANCIAS INFANTILES EN LA PROVINCIA SANTO DOMINGO (FASE 3)</t>
  </si>
  <si>
    <t>72-AMPLIACIÓN Y REHABILITACION DE 28 PLANTELES ESCOLARES EN LA PROVINCIA SANTO DOMINGO</t>
  </si>
  <si>
    <t>73-CONSTRUCCIÓN MULTIUSOS DE  ISABELITA, MUNICIPIO SANTO DOMINGO ESTE, PROVINCIA SANTO DOMINGO</t>
  </si>
  <si>
    <t>74-REMODELACIÓN DEL CAMPO DE BEISBOL LA CUABA, MUNICIPIO PEDRO BRAND, PROVINCIA SANTO DOMINGO</t>
  </si>
  <si>
    <t>83-RECONSTRUCCIÓN DEL ELEVADO ENTRADA AVENIDA HIPÓDROMO DESDE LA AUTOPISTA LAS AMÉRICAS, SANTO DOMINGO ESTE.</t>
  </si>
  <si>
    <t>86-CONSTRUCCIÓN MULTIUSOS LOS ALCARRIZOS, MUNICIPIO LOS ALCARRIZOS, PROV. SANTO DOMINGO</t>
  </si>
  <si>
    <t>48-CONSTRUCCIÓN DE PASO A DESNIVEL EN LA AVENIDA 27 DE FEBRERO CON AVENIDA ISABEL AGUIAR (PINTURA) EN SANTO DOMINGO</t>
  </si>
  <si>
    <t>01-CONSTRUCCIÓN DE CAMARAS TERMICA PARA LA PRODUCCION DE MATERIAL DE SIEMBRA DE PLATANO DE ALTA CALIDAD EN LA REP. DOM</t>
  </si>
  <si>
    <t>03-CONSTRUCCIÓN DEL CENTRO DE RETENCIÓN VEHICULAR DE LA DIGESETT, PROVINCIA SANTO DOMINGO</t>
  </si>
  <si>
    <t>15-MEJORAMIENTO DE OBRAS PÚBLICAS RESILIENTES PARA REDUCIR RIESGOS DE DESASTRES EN EL CONTEXTO DEL CAMBIO CLIMÁTICO  A NIVEL NACIONAL</t>
  </si>
  <si>
    <t>21-RESTAURACIÓN DEL MONUMENTO FARO A COLÓN, MUNICIPIO SANTO DOMINGO ESTE, PROVINCIA SANTO DOMINGO.</t>
  </si>
  <si>
    <t>33-REHABILITACIÓN HOSPITAL GENERAL Y ESPECIALIDADES DR. NELSON ASTACIO, SANTO DOMINGO NORTE, PROV. SANTO DOMINGO,</t>
  </si>
  <si>
    <t>26-RECONSTRUCCIÓN DE LA CAPA DE RODADURA DE LA AUTOPISTA JUAN PABLO DUARTE</t>
  </si>
  <si>
    <t>11-REHABILITACIÓN  Y MANTENIMIENTO DE CARRETERAS  (117 KM) Y CAMINOS VECINALES (884 KM) A NIVEL NACIONAL</t>
  </si>
  <si>
    <t>Total general</t>
  </si>
  <si>
    <t>Ejecución de Programas Sociales</t>
  </si>
  <si>
    <t>0201 - PRESIDENCIA DE LA REPUBLICA</t>
  </si>
  <si>
    <t>02 - GABINETE DE LA POLITICA SOCIAL</t>
  </si>
  <si>
    <t>0001 - GABINETE SOCIAL DE LA PRESIDENCIA</t>
  </si>
  <si>
    <t>4174 - AYUDA A  ENVEJECIENTES</t>
  </si>
  <si>
    <t>4176 - SUBSIDIO    G L P   TRANSPORTE</t>
  </si>
  <si>
    <t>4180 - INCENTIVO A LA EDUCACION SUPERIOR</t>
  </si>
  <si>
    <t>4187 - INCENTIVO ALISTADO MARINA DE GUERRA (IAMG)</t>
  </si>
  <si>
    <t xml:space="preserve">0007 - PROGRAMA SUPERATE </t>
  </si>
  <si>
    <t>2311 - ALIMÉNTATE</t>
  </si>
  <si>
    <t>2312 - SUPÉRATE MUJER</t>
  </si>
  <si>
    <t>4177 - SUBSIDIO GLP HOGARES</t>
  </si>
  <si>
    <t>4188 - SUBSIDIO BONO LUZ</t>
  </si>
  <si>
    <t xml:space="preserve">**Programa Aliméntate corresponde a Tarjeta Supérate </t>
  </si>
  <si>
    <t>01-MINISTERIO DE EDUCACION</t>
  </si>
  <si>
    <t>0001-MINISTERIO DE EDUCACION</t>
  </si>
  <si>
    <t>13868-FORTALECIMIENTO-INSTITUCIONAL DEL MH PARA  MEJORAR LA EFICACIA EN LA ADMINISTRACIÓN TRIBUTARIA Y DEL CONTROL DEL GASTO PUBLICO,D.N.</t>
  </si>
  <si>
    <t>13046-CONSTRUCCIÓN DE 14 ESTANCIAS INFANTILES DE LA PROVINCIA DISTRITO NACIONAL</t>
  </si>
  <si>
    <t>15025-AMPLIACIÓN DE LA CAPACIDAD DE TRANSPORTE DE LA LÍNEA 2 DEL METRO DE SANTO DOMINGO</t>
  </si>
  <si>
    <t>13547-CONSTRUCCIÓN DE PLANTELES EDUCATIVOS EN LA PROVINCIA DISTRITO NACIONAL (FASE 3)</t>
  </si>
  <si>
    <t>13491-REMODELACIÓN OFICINAS DEL TRIBUNAL CONSTITUCIONAL, DISTRITO NACIONAL</t>
  </si>
  <si>
    <t>14693-AMPLIACIÓN INSTITUTO NACIONAL DEL CÁNCER ROSA EMILIA SÁNCHEZ PÉREZ DE TAVARES, DISTRITO NACIONAL.</t>
  </si>
  <si>
    <t>14541-CONSTRUCCIÓN Y RECONSTRUCIÓN DE DESTACAMENTOS POLICIALES EN COMUNIDADES DEL DISTRITO NACIONAL</t>
  </si>
  <si>
    <t>14706-REMODELACIÓN DE  NUEVAS OFICINAS PARA LA JUNTA DE AVIACIÓN CIVIL, DISTRITO NACIONAL</t>
  </si>
  <si>
    <t>14936-RECONSTRUCCIÓN DEL CLUB DEPORTIVO HUELLAS DEL SIGLO, SECTOR CRISTO REY, DISTRITO NACIONAL</t>
  </si>
  <si>
    <t>13548-AMPLIACIÓN DE PLANTELES EDUCATIVOS EN LA PROVINCIA DISTRITO NACIONAL (FASE 3)</t>
  </si>
  <si>
    <t>15074-RECONSTRUCCIÓN DE LA INFRAESTRUCTURA VIAL URBANA DE LA CIRCUNSCRIPCIÓN 2 DEL DISTRITO NACIONAL</t>
  </si>
  <si>
    <t>14741-REMODELACIÓN DE LAS OFICINAS DE LA CÁMARA DE CUENTAS DE LA REPÚBLICA DOMINICANA, DISTRITO NACIONAL.</t>
  </si>
  <si>
    <t>13976-REHABILITACIÓN Y CONSTRUCCIÓN LABORATORIO DE MECANICA DE SUELO DEL MINISTERIO DE OBRAS PÚBLICAS Y COMUNICACIONES</t>
  </si>
  <si>
    <t>14234-REPARACIÓN HOSPITAL DOCENTE PADRE BILLINI, DISTRITO NACIONAL,  PROV SANTO DOMINGO, REPÚBLICA DOMINICANA</t>
  </si>
  <si>
    <t>14749-REMODELACIÓN DE LAS OFICINAS DEL  MINISTERIO DE LA VIVIENDA, HÁBITAT Y EDIFICACIONES, DISTRITO NACIONAL</t>
  </si>
  <si>
    <t>14279-AMPLIACIÓN CONSTRUCCIÓN TRES (3) EDIFICIOS DE PARQUEOS EN LA CIUDAD DE SANTO DOMINGO</t>
  </si>
  <si>
    <t>12526-CONSTRUCCIÓN DE 26 PLANTELES ESCOLARES EN EL DISTRITO NACIONAL</t>
  </si>
  <si>
    <t>14773-RESTAURACIÓN DE LOS TECHOS DE SIETE  EDIFICACIONES COLONIALES EN LA CIUDAD COLONIAL, DISTRITO NACIONAL</t>
  </si>
  <si>
    <t>14902-CONSTRUCCIÓN DEL PARQUE JULIO NUÑEZ, JARDINES DEL NORTE, DISTRITO NACIONAL</t>
  </si>
  <si>
    <t>15066-RECONSTRUCCIÓN DE INFRAESTRUCTURA VIAL URBANA EN LA CIRCUNSCRIPCIÓN 1 DEL DISTRITO NACIONAL</t>
  </si>
  <si>
    <t>13610-CONSTRUCCIÓN  DE 10 ESTANCIAS INFANTILES DE LA PROVINCIA DISTRITO NACIONAL (FASE 3)</t>
  </si>
  <si>
    <t>14704-REMODELACIÓN CLUB DEPORTIVO RENACER EN EL SECTOR GUACHUPITA,  DISTRITO NACIONAL.</t>
  </si>
  <si>
    <t>13855-REHABILITACIÓN PARA EL DESARROLLO TURÍSTICO Y SOCIAL DE LA CIUDAD COLONIAL, SANTO DOMINGO, D.N.</t>
  </si>
  <si>
    <t>14713-CONSTRUCCIÓN DE ECO-HABITAT INTEGRAL PARA CIUDADANOS EN CONDICION DE POBREZA MULTIDIMENSIONAL EN LA PROVINCIA DE AZUA</t>
  </si>
  <si>
    <t>13539-CONSTRUCCIÓN DE PLANTELES ESCOLARES EN LA PROVINCIA AZUA (FASE 3)</t>
  </si>
  <si>
    <t>12522-CONSTRUCCIÓN DE 17 PLANTELES ESCOLARES EN LA PROVINCIA AZUA</t>
  </si>
  <si>
    <t>14557-CONSTRUCCIÓN DE DESTACAMENTO POLICIAL EN EL MUNICIPIO GUAYABAL, PROVINCIA AZUA</t>
  </si>
  <si>
    <t>13378-CONSTRUCCIÓN DE PLANTELES EDUCATIVOS EN LA PROVINCIA DE AZUA (FASE 2)</t>
  </si>
  <si>
    <t>14207-CONSTRUCCIÓN CAMPO DE BEISBOL LAS CLAVELLINAS, MUNICIPIO DE AZUA, PROVINCIA AZUA</t>
  </si>
  <si>
    <t>12602-AMPLIACIÓN Y REHABILITACION DE 17 PLANTELES ESCOLARES EN LA PROVINCIA AZUA</t>
  </si>
  <si>
    <t>14639-CONSTRUCCIÓN CENTRO UNIVERSITARIO REGIONAL UASD AZUA, PROVINCIA AZUA</t>
  </si>
  <si>
    <t>13445-CONSTRUCCIÓN DE 2 ESTANCIAS INFANTILES EN LA PROVINCIA AZUA (FASE 2)</t>
  </si>
  <si>
    <t>15063-RECONSTRUCCIÓN DE LA INFRAESTRUCTURA VIAL URBANA DEL MUNICIPIO LAS CHARCAS, PROVINCIA AZUA</t>
  </si>
  <si>
    <t>15071-RECONSTRUCCIÓN DE INFRAESTRUCTURA VIAL URBANA DEL MUNICIPIO AZUA DE COMPOSTELA, PROVINCIA AZUA</t>
  </si>
  <si>
    <t>14710-CONSTRUCCIÓN DE UN NUEVO CEMENTERIO EN EL MUNICIPIO LOS RIOS, PROVINCIA BAHORUCO</t>
  </si>
  <si>
    <t>12523-CONSTRUCCIÓN DE 5 PLANTELES ESCOLARES EN LA PROVINCIA BAHORUCO</t>
  </si>
  <si>
    <t>13379-CONSTRUCCIÓN DE PLANTELES EDUCATIVOS EN LA PROVINCIA DE BAHORUCO (FASE 2)</t>
  </si>
  <si>
    <t>14636-CONSTRUCCIÓN CENTRO UNIVERSITARIO REGIONAL UASD NEYBA, PROVINCIA BAHORUCO</t>
  </si>
  <si>
    <t>13607-CONSTRUCCIÓN DE 1 ESTANCIAS INFANTILES EN LA PROVINCIA DE BAHORUCO (FASE 3)</t>
  </si>
  <si>
    <t>14392-CONSTRUCCIÓN CANCHA DE BALONCESTO BATEY 4, MUNICIPIO DE NEYBA, PROVINCIA BAHORUCO</t>
  </si>
  <si>
    <t>13544-CONSTRUCCIÓN DE PLANTELES EDUCATIVOS EN LA PROVINCIA BARAHONA (FASE 3)</t>
  </si>
  <si>
    <t>14670-CONSTRUCCIÓN OBRAS COMPLEMENTARIAS PARA EL DESARROLLO COMUNITARIO DEL CENTRO POBLADO MONTEGRANDE, PROVINCIA BARAHONA</t>
  </si>
  <si>
    <t>14645-CONSTRUCCIÓN MERCADO MUNICIPAL DE CABRAL, PROVINCIA BARAHONA</t>
  </si>
  <si>
    <t>13652-CONSTRUCCIÓN DE LA CIUDAD ESPERANZA DE LOS BARRANCONES, PROVINCIA BARAHONA</t>
  </si>
  <si>
    <t>15072-REHABILITACIÓN DE LA INFRAESTRUCTURA VIAL URBANA DEL MUNICIPIO DE FUNDACION, PROVINCIA BARAHONA</t>
  </si>
  <si>
    <t>15073-RECONSTRUCCIÓN DE LA INFRAESTRUCTURA VIAL URBANA DEL MUNICIPIO DE VICENTE NOBLE, PROVINCIA BARAHONA</t>
  </si>
  <si>
    <t>14577-CONSTRUCCIÓN DE DESTACAMENTOS POLICIALES EN COMUNIDADES DE LA PROVINCIA BARAHONA</t>
  </si>
  <si>
    <t>13380-CONSTRUCCIÓN DE PLANTELES EDUCATIVOS EN LA PROVINCIA DE BARAHONA (FASE 2)</t>
  </si>
  <si>
    <t>15028-RECONSTRUCCIÓN DE INFRAESTRUCTURA VIAL URBANA DEL MUNICIPIO SANTA CRUZ DE BARAHONA, PROVINCIA BARAHONA</t>
  </si>
  <si>
    <t>12635-RECONSTRUCCIÓN DE LA CARRETERA ENRIQUILLO - BARAHONA EN LA PROVINCIA BARAHONA</t>
  </si>
  <si>
    <t>15032-RECONSTRUCCIÓN DE LA INFRAESTRUCTURA VIAL URBANA DEL MUNICIPIO DE POLO, PROVINCIA BARAHONA</t>
  </si>
  <si>
    <t>13444-CONSTRUCCIÓN  2 ESTANCIAS INFANTILES EN LA PROVINCIA DE BARAHONA (FASE 2)</t>
  </si>
  <si>
    <t>14228-CONSTRUCCIÓN ESTACIÓN DEL CUERPO DE BOMBEROS, MUNICIPIO BARAHONA, PROVINCIA BARAHONA</t>
  </si>
  <si>
    <t>15033-RECONSTRUCCIÓN DE LA INFRAESTRUCTURA VIAL URBANA DEL MUNICIPIO DE ENRIQUILLO, PROVINCIA BARAHONA</t>
  </si>
  <si>
    <t>15057-RECONSTRUCCIÓN DE LA INFRAESTRUCTURA VIAL URBANA DEL MUNICIPIO DE CABRAL, PROVINCIA BARAHONA</t>
  </si>
  <si>
    <t>15062-RECONSTRUCCIÓN DE INFRAESTRUCTURA VIAL URBANA DEL MUNICIPIO DE PARAISO, PROVINCIA BARAHONA</t>
  </si>
  <si>
    <t>14697-CONSTRUCCIÓN VERJA PERIMETRAL INTELIGENTE FRONTERA REPÚBLICA DOMINICANA-HAITÍ</t>
  </si>
  <si>
    <t>12568-AMPLIACIÓN Y REHABILITACION DE 12 PLANTELES ESCOLARES EN LA PROVINCIA DAJABON</t>
  </si>
  <si>
    <t>13381-CONSTRUCCIÓN DE PLANTELES EDUCATIVOS EN LA PROVINCIA DE DAJABÓN (FASE 2)</t>
  </si>
  <si>
    <t>14390-REMODELACIÓN DEL CAMPO DE BEISBOL MANUEL BUENO, MUNICIPIO EL PINO, PROVINCIA DAJABON</t>
  </si>
  <si>
    <t>14178-CONSTRUCCIÓN HOSPITAL MUNICIPAL DE DAJABÓN PROVINCIA DAJABÓN, REPÚBLICA DOMINICANA</t>
  </si>
  <si>
    <t>13549-CONSTRUCCIÓN DE PLANTELES EDUCATIVOS EN LA PROVINCIA DUARTE (FASE 3)</t>
  </si>
  <si>
    <t>15003-MANEJO DE PAISAJES PRODUCTIVOS INTEGRADOS DE LAS CUENCAS DE LOS RÍOS YAQUE DEL NORTE Y YUNA</t>
  </si>
  <si>
    <t>14615-CONSTRUCCIÓN DE 354 VIVIENDAS E INFRAESTRUCTURAS URBANAS RESILIENTES PARA LA COMUNIDAD BARRIO AZUL EN URBANIZACIÓN CORDERO TEJADA, SAN FRANCISCO DE MACORÍS, PROVINCIA DUARTE</t>
  </si>
  <si>
    <t>14497-CONSTRUCCIÓN DESTACAMENTOS POLICIALES EN COMUNIDADES SELECCIONADAS DE LA PROVINCIA DUARTE</t>
  </si>
  <si>
    <t>14585-REHABILITACIÓN DE EDIFICACIÓN PARA EL ALOJAMIENTO DE OFICINAS PÚBLICAS EN SAN FRANCISCO DE MACORÍS, PROVINCIA DUARTE</t>
  </si>
  <si>
    <t>14586-REHABILITACIÓN DE EDIFICACIÓN PARA EL ALOJAMIENTO DE ESTACIÓN DE BOMBEROS DE SAN FRANCISCO DE MACORÍS, PROVINCIA DUARTE</t>
  </si>
  <si>
    <t>13383-CONSTRUCCIÓN  DE PLANTELES EDUCATIVOS EN LA PROVINCIA DE DUARTE (FASE 2)</t>
  </si>
  <si>
    <t>12566-AMPLIACIÓN  Y REHABILITACION DE 29 PLANTELES ESCOLARES EN LA PROVINCIA DUARTE</t>
  </si>
  <si>
    <t>15064-RECONSTRUCCIÓN DE INFRAESTRUCTURA VIAL URBANA DEL MUNICIPIO SAN FRANCISCO DE MACORIS, PROVINCIA DUARTE</t>
  </si>
  <si>
    <t>13656-CONSTRUCCIÓN  HOSPITAL REGIONAL EN SAN FRANCISCO DE MACORIS, PROV. DUARTE</t>
  </si>
  <si>
    <t>12527-CONSTRUCCIÓN DE 8 PLANTELES ESCOLARES EN LA PROVINCIA DUARTE</t>
  </si>
  <si>
    <t>14642-CONSTRUCCIÓN DE APARTAMENTOS EN EL SECTOR SANTA ANA, MUNICIPIO SAN FRANCISCO DE MACORÍS, PROVINCIA DUARTE</t>
  </si>
  <si>
    <t>13048-CONSTRUCCIÓN DE 1 ESTANCIA INFANTIL EN LA PROVINCIA ELIAS PIÑA</t>
  </si>
  <si>
    <t>13552-CONSTRUCCIÓN DE PLANTELES EDUCATIVOS EN LA PROVINCIA ELÍAS PIÑA (FASE 3)</t>
  </si>
  <si>
    <t>12528-CONSTRUCCIÓN DE 5 PLANTELES ESCOLARES EN LA PROVINCIA ELIAS PIÑA</t>
  </si>
  <si>
    <t>12080-RECONSTRUCCIÓN CARRETERA COMENDADOR - GUAROA, PROV. ELIAS PIÑA</t>
  </si>
  <si>
    <t>12092-RECONSTRUCCIÓN CARRETERA MACASIAS GUAROA, CONSTRUCCION CALLES DE MACASIAS Y HELIPUERTO, PROV. ELIAS PIÑA</t>
  </si>
  <si>
    <t>12565-AMPLIACIÓN Y REHABILITACION DE 12 PLANTELES ESCOLARES  EN LA PROVINCIA ELIAS PIÑA</t>
  </si>
  <si>
    <t>14948-RECONSTRUCCIÓN DE 22KM DEL TRAMO CARRETERO EL CERCADO-HONDO VALLE, PROVINCIAS SAN JUAN Y ELIAS PIÑA</t>
  </si>
  <si>
    <t>12529-CONSTRUCCIÓN DE 6 PLANTELES ESCOLARES EN LA PROVINCIA EL SEIBO</t>
  </si>
  <si>
    <t>13433-CONSTRUCCIÓN DE PLANTELES EDUCATIVOS EN LA PROVINCIA DE EL SEIBO (FASE 2)</t>
  </si>
  <si>
    <t>13747-RECONSTRUCCIÓN HOSPITAL TEOFILO HERNANDEZ, EL SEIBO</t>
  </si>
  <si>
    <t>14131-RECUPERACION DE LOS RECURSOS NATURALES EN LAS  SUB CUENCAS JAMAO Y VERAGUA</t>
  </si>
  <si>
    <t>13553-CONSTRUCCIÓN DE PLANTELES EDUCATIVOS EN LA PROVINCIA ESPAILLAT (FASE 3)</t>
  </si>
  <si>
    <t>15021-CONSTRUCCIÓN DE INFRAESTRUCTURA PARA LA DISPOSICION DE LOS RESIDUOS SOLIDOS EN EL MUNICIPIO DE MOCA, PROVINCIA ESPAILLAT</t>
  </si>
  <si>
    <t>12530-CONSTRUCCIÓN DE 15 PLANTELES ESCOLARES EN LA PROVINCIA ESPAILLAT</t>
  </si>
  <si>
    <t>14543-CONSTRUCCIÓN DE FUNERARIA CANCA LA REYNA, MUNICIPIO MOCA, PROVINCIA ESPAILLAT</t>
  </si>
  <si>
    <t>13398-CONSTRUCCIÓN DE PLANTELES EDUCATIVOS EN LA PROVINCIA DE ESPAILLAT (FASE 2)</t>
  </si>
  <si>
    <t>13446-CONSTRUCCIÓN  DE 1 ESTANCIA INFANTIL EN LA PROVINCIA ESPAILLAT (FASE 2)</t>
  </si>
  <si>
    <t>15061-RECONSTRUCCIÓN DE LA INFRAESTRUCTURA VIAL URBANA DEL MUNICIPIO DE MOCA, PROVINCIA ESPAILLAT</t>
  </si>
  <si>
    <t>14415-MEJORAMIENTO DE OBRAS PUBLICAS RESILIENTES PARA REDUCIR RIESGOS DE DESASTRES EN EL CONTEXTO DEL CAMBIO  CLIMÁTICO A NIVEL NACIONAL</t>
  </si>
  <si>
    <t>14526-CONSTRUCCIÓN Y RECONSTRUCCIÓN DE DESTACAMENTOS POLICIALES EN COMUNIDADES DE LA PROVINCIA INDEPENDENCIA</t>
  </si>
  <si>
    <t>13402-CONSTRUCCIÓN DE PLANTELES EDUCATIVOS EN LA PROVINCIA DE INDEPENDENCIA (FASE 2)</t>
  </si>
  <si>
    <t>15034-RECONSTRUCCIÓN DE INFRAESTRUCTURA VIAL URBANA DEL MUNICIPIO JIMANI, PROVINCIA INDEPENDENCIA</t>
  </si>
  <si>
    <t>12575-AMPLIACIÓN Y REHABILTACION DE 5 PLANTELES ESCOLARES EN LA PROVINCIA INDEPENDENCIA</t>
  </si>
  <si>
    <t>14592-CONSTRUCCIÓN DE INFRAESTRUCTURAS PARA LA DISPOSICIÓN FINAL DE RESIDUOS SÓLIDOS EN HIGÜEY</t>
  </si>
  <si>
    <t>14599-CONSTRUCCIÓN DE INFRAESTRUCTURA PARA LA DISPOSICIÓN FINAL DE RESIDUOS SÓLIDOS EN VERÓN PUNTA CANA , PROVINCIA LA ALTAGRACIA</t>
  </si>
  <si>
    <t>13074-CONSTRUCCIÓN DE 4 ESTANCIAS INFANTILES EN LA PROVINCIA DE LA ALTAGRACIA</t>
  </si>
  <si>
    <t>13559-CONSTRUCCIÓN DE PLANTELES EDUCATIVOS EN LA PROVINCIA LA ALTAGRACIA (FASE 3)</t>
  </si>
  <si>
    <t>12576-AMPLIACIÓN Y REHABILITACION DE 10 PLANTELES ESCOLARES EN LA PROVINCIA LA ALTAGRACIA</t>
  </si>
  <si>
    <t>12535-CONSTRUCCIÓN DE 12 PLANTELES ESCOLARES EN LA PROVINCIA LA ALTAGRACIA</t>
  </si>
  <si>
    <t>14947-CONSTRUCCIÓN POLIDEPORTIVO SAVICA, MUNICIPIO HIGÜEY, PROVINCIA LA ALTAGRACIA.</t>
  </si>
  <si>
    <t>14124-CONSTRUCCIÓN DEL HOSPITAL MUNICIPAL DE PUNTA CANA EN LA PROVINCIA DE LA ALTAGRACIA</t>
  </si>
  <si>
    <t>13403-CONSTRUCCIÓN DE PLANTELES EDUCATIVOS EN LA PROVINCIA DE LA ALTAGRACIA (FASE 2)</t>
  </si>
  <si>
    <t>14911-CONSTRUCCIÓN DE UNIDAD TRAUMATOLOGICA Y DE EMERGENCIA EN EL HOSPITAL GENERAL NUESTRA SENORA DE LA ALTAGRACIA PROVINCIA LA ALTAGRACIA</t>
  </si>
  <si>
    <t>15055-RECONSTRUCCIÓN DE LA INFRAESTRUCTURA VIAL URBANA DEL MUNICIPIO DE HIGUEY, PROVINCIA LA ALTAGRACIA</t>
  </si>
  <si>
    <t>13523-REPARACIÓN HOSPITALES DE LA PROVINCIA LA ALTAGRACIA</t>
  </si>
  <si>
    <t>13052-CONSTRUCCIÓN 4 ESTANCIAS INFANTILES EN LA PROVINCIA DE LA ROMANA</t>
  </si>
  <si>
    <t>14125-CONSTRUCCIÓN DEL HOSPITAL DE VILLA HERMOSA EN LA PROVINCIA DE LA ROMANA</t>
  </si>
  <si>
    <t>15022-CONSTRUCCIÓN PASARELA PEATONAL Y OBRAS ANEXAS ALREDEDOR DEL RÍO SALADO, MUNICIPIO LA ROMANA, PROVINCIA LA ROMANA</t>
  </si>
  <si>
    <t>13404-CONSTRUCCIÓN DE PLANTELES EDUCATIVOS EN LA PROVINCIA DE LA ROMANA (FASE 2)</t>
  </si>
  <si>
    <t>12536-CONSTRUCCIÓN DE 10 PLANTELES ESCOLARES EN LA PROVINCIA LA ROMANA</t>
  </si>
  <si>
    <t>14441-CONSTRUCCIÓN PUENTE SOBRE EL RIO CAMU, COMUNIDAD SABANETA, PROVINCIA LA VEGA</t>
  </si>
  <si>
    <t>13055-CONSTRUCCIÓN DE 3 ESTANCIAS INFANTIESL EN LA PROVINCIA DE LA VEGA</t>
  </si>
  <si>
    <t>13563-CONSTRUCCIÓN DE PLANTELES EDUCATIVOS EN LA PROVINCIA LA VEGA (FASE 3)</t>
  </si>
  <si>
    <t>12537-CONSTRUCCIÓN DE 35 PLANTELES ESCOLARES EN LA PROVINCIA LA VEGA</t>
  </si>
  <si>
    <t>13443-CONSTRUCCIÓN  DE 3 ESTANCIAS INFANTIESL EN LA PROVINCIA DE LA VEGA (FASE 2)</t>
  </si>
  <si>
    <t>13405-CONSTRUCCIÓN DE PLANTELES EDUCATIVOS EN LA PROVINCIA DE LA VEGA (FASE 2)</t>
  </si>
  <si>
    <t>14945-REHABILITACIÓN DE 28KM DEL TRAMO CARRETERO CONSTANZA - PADRE LAS CASAS, PROVINCIAS LA VEGA Y AZUA</t>
  </si>
  <si>
    <t>15069-RECONSTRUCCIÓN DE INFRAESTRUCTURA VIAL URBANA DEL MUNICIPIO LA VEGA, PROVINCIA LA VEGA</t>
  </si>
  <si>
    <t>14257-CONSTRUCCIÓN MULTIUSOS CLUB PARQUE HOSTOS, MUNICIPIO CONCEPCION DE  LA VEGA, PROVINCIA LA VEGA</t>
  </si>
  <si>
    <t>13621-CONSTRUCCIÓN DE 1 ESTANCIAS INFANTILES EN LA PROVINCIA DE LA VEGA (FASE 3)</t>
  </si>
  <si>
    <t>13530-REPARACIÓN HOSPITALES DE LA PROVINCIA LA VEGA</t>
  </si>
  <si>
    <t>15014-CONSTRUCCIÓN DE ECO-HÁBITAT INTEGRAL PARA CIUDADANOS EN CONDICIÓN DE POBREZA MULTIDIMENSIONAL, PROVINCIA MARÍA TRINIDAD SÁNCHEZ</t>
  </si>
  <si>
    <t>14609-CONSTRUCCIÓN DE INFRAESTRUCTURA PARA LA DISPOSICIÓN FINAL DE RESIDUOS SÓLIDOS EN NAGUA, PROVINCIA MARIA TRINIDAD SANCHEZ</t>
  </si>
  <si>
    <t>14790-CONSTRUCCIÓN BARRERA DE PROTECCIÓN MARINA, TRAMO VIAL, OBRAS CONEXAS Y COMPLEMENTARIAS EN NAGUA, PROVINCIA MARÍA TRINIDAD SANCHEZ.</t>
  </si>
  <si>
    <t>13564-CONSTRUCCIÓN DE PLANTELES EDUCATIVOS EN LA PROVINCIA MARIA TRINIDAD SÁNCHEZ (FASE 3 )</t>
  </si>
  <si>
    <t>12538-CONSTRUCCIÓN DE 12 PLANTELES ESCOLARES EN LA PROVINCIA MARIA TRINIDAD SANCHEZ</t>
  </si>
  <si>
    <t>14578-CONSTRUCCIÓN DE FUNERARIAS EN LAS GORDAS Y MATA BONITA, MUNICIPIO NAGUA, PROVINCIA MARÍA TRINIDAD SÁNCHEZ</t>
  </si>
  <si>
    <t>13605-CONSTRUCCIÓN DE 1 ESTANCIAS INFANTILES EN LA PROVINCIA DE MARIA TRINIDAD SÁNCHEZ (FASE 3)</t>
  </si>
  <si>
    <t>14546-MEJORAMIENTO PUERTO DE MANZANILLO Y SUS VÍAS DE CONECTIVIDAD, PROVINCIA MONTECRISTI, R.D.</t>
  </si>
  <si>
    <t>14624-AMPLIACIÓN DEL SISTEMA NACIONAL DE ATENCION A EMERGENCIAS Y SEGURIDAD 9-1-1, FASE II</t>
  </si>
  <si>
    <t>14776-CONSTRUCCIÓN DE MUELLE PESQUERO EN EL MUNICIPIO DE MANZANILLO, PROVINCIA MONTE CRISTI</t>
  </si>
  <si>
    <t>12540-CONSTRUCCIÓN DE 9 PLANTELES ESCOLARES EN LA PROVINCIA MONTECRISTI</t>
  </si>
  <si>
    <t>14488-Construcción Hospital Municipal Villa Vásquez, Provincia de Monte Cristi.</t>
  </si>
  <si>
    <t>12582-AMPLIACIÓN Y REHABILITACION DE 19 PLANTELES ESCOLARES EN LA PROVINCIA MONTECRISTI</t>
  </si>
  <si>
    <t>14774-CONSTRUCCIÓN DE MUELLE PESQUERO EN EL DISTRITIO MUNICIPAL JUANCHO, PROVINCIA PEDERNALES</t>
  </si>
  <si>
    <t>14544-CONSTRUCCIÓN DE FUNERARIA MUNICIPIO OVIEDO, PROVINCIA PEDERNALES</t>
  </si>
  <si>
    <t>14566-CONSTRUCCIÓN DE DESTACAMENTOS POLICIALES EN COMUNIDADES DE LA PROVINCIA PEDERNALES</t>
  </si>
  <si>
    <t>12631-RECONSTRUCCIÓN DE LA CARRETERA ENRIQUILLO - PEDERNALES EN LAS PROVINCIAS BARAHONA Y PEDERNALES</t>
  </si>
  <si>
    <t>14037-FORTALECIMIENTO DE LA CAPACIDAD DE GESTIÓN DE LOS GOBIERNOS LOCALES CON PARTICIPACIÓN DE LA SOCIEDAD CIVIL DE PERDERNALES</t>
  </si>
  <si>
    <t>14708-TRANSFERENCIA DE CAPACIDADES PARA EL FORTALECIMIENTO DE LAS MIPYMES DE LAS CADENAS DE VALOR DE MANGO Y AGUACATE</t>
  </si>
  <si>
    <t>14756-CONSTRUCCIÓN CENTRO COMUNAL NUEVA ESPERANZA, MUNICIPIO BANI, PROVINCIA PERAVIA</t>
  </si>
  <si>
    <t>14545-REMODELACIÓN DE OFICINAS PÚBLICAS, MUNICIPIO BANI, PROVINCIA PERAVIA.</t>
  </si>
  <si>
    <t>13545-CONSTRUCCIÓN DE PLANTELES EDUCATIVOS EN LA PROVINCIA PERAVIA (FASE 3)</t>
  </si>
  <si>
    <t>12630-CONSTRUCCIÓN DE LA AVENIDA DE CIRCUNVALACION DE BANI EN LA PROVINCIA PERAVIA</t>
  </si>
  <si>
    <t>12564-CONSTRUCCIÓN DE 15 PLANTELES ESCOLARES EN LA PROVINCIA PERAVIA</t>
  </si>
  <si>
    <t>14635-CONSTRUCCIÓN CENTRO UNIVERSITARIO REGIONAL UASD BANI, PROVINCIA PERAVIA</t>
  </si>
  <si>
    <t>15065-RECONSTRUCCIÓN  DE INFRAESTRUCTURA VIAL URBANA DEL MUNICIPIO DE BANÍ, PROVINCIA PERAVIA</t>
  </si>
  <si>
    <t>14129-RECONSTRUCCIÓN DE 44 KM DE CAMINOS PRODUCTIVOS EN LA PROVINCIA PUERTO PLATA</t>
  </si>
  <si>
    <t>14215-REHABILITACIÓN DE 17 EDIFICACIONES EXISTENTES EN EL PARQUE ARQUEOLÓGICO LA ISABELA HISTÓRICA, MUNICIPIO DE LUPERÓN, PROVINCIA PUERTO PL</t>
  </si>
  <si>
    <t>14625-CONSTRUCCIÓN DE INFRAESTRUCTURA PARA LA DISPOSICIÓN FINAL DE RESIDUOS SÓLIDOS EN PUERTO PLATA</t>
  </si>
  <si>
    <t>14300-CONSTRUCCIÓN PUENTE METALICO SOBRE EL RIO JACUBA EN LA PROVINCIA PUERTO PLATA</t>
  </si>
  <si>
    <t>13061-CONSTRUCCIÓN 4 ESTANCIAS INFANTILES EN LA PROVINCIA DE PUERTO PLATA</t>
  </si>
  <si>
    <t>13576-CONSTRUCCIÓN DE PLANTELES EDUCATIVOS EN LA PROVINCIA PUERTO PLATA (FASE 3)</t>
  </si>
  <si>
    <t>12544-CONSTRUCCIÓN DE 18 PLANTELES ESCOLARES EN LA PROVINCIA PUERTO PLATA</t>
  </si>
  <si>
    <t>13597-AMPLIACIÓN DE PLANTELES DUCATIVOS EN LA PROVINCA PUERTO PLATA (FASE 3)</t>
  </si>
  <si>
    <t>15030-RECONSTRUCCIÓN DE LA INFRAESTRUCTURA VIAL URBANA DEL MUNICIPIO LOS HIDALGOS DE LA PROVINCIA PUERTO PLATA</t>
  </si>
  <si>
    <t>15035-RECONSTRUCCIÓN DE LA INFRAESTRUCTURA VIAL URBANA DEL MUNICIPIO VILLA ISABELA DE LA PROVINCIA PUERTO PLATA</t>
  </si>
  <si>
    <t>15039-RECONSTRUCCIÓN DE LA INFRAESTRUCTURA VIAL URBANA DEL MUNICIPIO GUANANICO, PROVINCIA PUERTO PLATA</t>
  </si>
  <si>
    <t>13411-CONSTRUCCIÓN DE PLANTELES EDUCATIVOS EN LA PROVINCIA DE PUERTO PLATA (FASE 2)</t>
  </si>
  <si>
    <t>15054-RECONSTRUCCIÓN DE LA INFRAESTRUCTURA VIAL URBANA DEL MUNICIPIO ALTAMIRA, PROVINCIA PUERTO PLATA</t>
  </si>
  <si>
    <t>12587-AMPLIACIÓN Y REHABILITACION DE 15 PLANTELES ESCOLARES  EN LA PROVINCIA PUERTO PLATA</t>
  </si>
  <si>
    <t>15070-RECONSTRUCCIÓN DE INFRAESTRUCTURA VIAL URBANA DEL MUNICIPIO DE SAN FELIPE DE PUERTO PLATA, PROVINCIA PUERTO PLATA</t>
  </si>
  <si>
    <t>14235-CONSTRUCCIÓN DESTACAMENTOS POLICIALES EN DIFERENTES COMUNIDADES DE LA  PROVINCIA PUERTO PLATA</t>
  </si>
  <si>
    <t>14397-RESTAURACIÓN ÁREA EXTERIOR DEL PARQUE ARQUEOLÓGICO LA ISABELA HISTÓRICA,  MUNICIPIO DE LUPERÓN, PROVINCIA PUERTO PLATA</t>
  </si>
  <si>
    <t>13532-REMODELACIÓN HOSPITALES DE LA PROVINCIA PUERTO PLATA</t>
  </si>
  <si>
    <t>14236-CONSTRUCCIÓN DE OFICINAS GUBERNAMENTALES Y PARQUEO PARA EL MANEJO MIGRATORIO EN BAHIA GARCIA, MUN. LUPERON, PROV. PUERTO PLATA</t>
  </si>
  <si>
    <t>14203-RECONSTRUCCIÓN DE 26.3 KM DE VIAS EN BARRIOS Y ACCESOS DE PLAYA EN LA ISABELA, MUNICIPIO LUPERON PROV. PUERTO PLATA</t>
  </si>
  <si>
    <t>14596-CONSTRUCCIÓN DE 2 PUENTES EN LAS COMUNIDADES DE LA CAOBA Y JAYABO, MUNICIPIO SALCEDO, PROVINCIA HERMANAS MIRABAL</t>
  </si>
  <si>
    <t>15029-RECONSTRUCCIÓN DE LA INFRAESTRUCTURA VIAL URBANA DEL MUNICIPIO DE SALCEDO, PROVINCIA HERMANAS MIRABAL</t>
  </si>
  <si>
    <t>12574-AMPLIACIÓN Y REHABILITACION DE 17 PLANTELES ESCOLARES EN LA PROVINCIA HERMANAS MIRABAL</t>
  </si>
  <si>
    <t>14775-CONSTRUCCIÓN DE MUELLE PESQUERO EN EL MUNICIPIO DE SANCHEZ, PROVINCIA SAMANA</t>
  </si>
  <si>
    <t>14617-CONSTRUCCIÓN DE INFRAESTRUCTURAS PARA LA DISPOSICIÓN FINAL DE RESIDUOS SÓLIDOS EN SAMANÁ, PROVINCIA SAMANÁ</t>
  </si>
  <si>
    <t>14777-CONSTRUCCIÓN DE MUELLE PESQUERO EN EL MUNICIPIO SANTA BÁRBARA PROVINCIA SAMANA</t>
  </si>
  <si>
    <t>14620-CONSTRUCCIÓN DE INFRAESTRUCTURA PARA LA DISPOSICIÓN FINAL DE RESIDUOS SÓLIDOS EN LAS TERRENAS, PROVINCIA SAMANA</t>
  </si>
  <si>
    <t>14778-CONSTRUCCIÓN DE MUELLE PESQUERO CAÑO DE YUTI, PROVINCIA MONTE CRISTI</t>
  </si>
  <si>
    <t>13551-CONSTRUCCIÓN DE PLANTELES EDUCATIVOS EN LA PROVINCIA SAMANÁ (FASE 3)</t>
  </si>
  <si>
    <t>12556-CONSTRUCCIÓN DE 12 PLANTELES ESCOLARES EN LA PROVINCIA SAMANA</t>
  </si>
  <si>
    <t>13412-CONSTRUCCIÓN DE PLANTELES EDUCATIVOS EN LA PROVINCIA DE SAMANÁ (FASE 2)</t>
  </si>
  <si>
    <t>12588-AMPLIACIÓN Y REHABILITACION DE 11 PLANTELES ESCOLARES E EN LA PROVINCIA SAMANA</t>
  </si>
  <si>
    <t>14731-REHABILITACIÓN EDIFICIOS DE VIVIENDAS LOS NOVA, SAN CRISTÓBAL   PROVINCIA SAN CRISTÓBAL</t>
  </si>
  <si>
    <t>14730-REMODELACIÓN POLIDEPORTIVO DE HAINA, MUNICIPIO BAJOS DE HAINA, PROVINCIA SAN CRISTOBAL</t>
  </si>
  <si>
    <t>13890-CONSTRUCCIÓN DE 250 VIVIENDAS EN LA PROVINCIA SAN CRISTOBAL</t>
  </si>
  <si>
    <t>14296-CONSTRUCCIÓN PUENTE CAMBITA, PROVINCIA SAN CRISTOBAL</t>
  </si>
  <si>
    <t>14692-CONSTRUCCIÓN Y EQUIPAMIENTO CIUDAD SANITARIA SAN CRISTÓBAL</t>
  </si>
  <si>
    <t>13554-CONSTRUCCIÓN DE PLANTELES EDUCATIVOS EN LA PROVINCIA SAN CRISTÓBAL (FASE 3)</t>
  </si>
  <si>
    <t>14972-CONSTRUCCIÓN CENTRO COMUNAL BARRIO PUERTO RICO, MUNICIPIO SAN CRISTÓBAL, PROVINCIA SAN CRISTOBAL</t>
  </si>
  <si>
    <t>14973-CONSTRUCCIÓN CENTRO COMUNAL CRUCE 6 DE NOVIEMBRE - CARRETERA CAMBITA, MUNICIPIO SAN CRISTOBAL, PROVINCIA SAN CRISTOBAL</t>
  </si>
  <si>
    <t>13376-AMPLIACIÓN DE PLANTELES EDUCATIVOS EN LA PROVINCIA DE SAN CRISTÓBAL (FASE 2)</t>
  </si>
  <si>
    <t>14974-CONSTRUCCIÓN CENTRO COMUNAL SECTOR V CENTENARIO, MUNICIPIO VILLA ALTAGRACIA, PROVINCIA SAN CRISTOBAL</t>
  </si>
  <si>
    <t>14975-CONSTRUCCIÓN CENTRO COMUNAL SECTOR NAJAYO ARRIBA, MUNICIPIO SAN CRISTOBAL, PROVINCIA SAN CRISTOBAL</t>
  </si>
  <si>
    <t>14976-CONSTRUCCIÓN CENTRO COMUNAL BARRIO NUEVO, MUNICIPIO YAGUATE, PROVINCIA SAN CRISTOBAL</t>
  </si>
  <si>
    <t>14977-CONSTRUCCIÓN CENTRO COMUNAL SECTOR KILOMETRO 59, MUNICIPIO VILLA ALTAGRACIA, PROVINCIA SAN CRISTOBAL</t>
  </si>
  <si>
    <t>14978-CONSTRUCCIÓN CENTRO COMUNAL SECTOR PAJARITO, MUNICIPIO YAGUATE, PROVINCIA SAN CRISTOBAL</t>
  </si>
  <si>
    <t>12547-CONSTRUCCIÓN DE 43 PLANTELES ESCOLARES EN LA PROVINCIA SAN CRISTOBAL</t>
  </si>
  <si>
    <t>14979-CONSTRUCCIÓN CENTRO COMUNAL BARRIO DUARTE, MUNICIPIO VILLA  ALTAGRACIA, PROVINCIA SAN CRISTOBAL</t>
  </si>
  <si>
    <t>15053-RECONSTRUCCIÓN DE LA INFRAESTRUCTURA VIAL URBANA DEL MUNICIPIO DE SAN CRISTÓBAL, PROVINCIA SAN CRISTÓBAL</t>
  </si>
  <si>
    <t>13413-CONSTRUCCIÓN DE PLANTELES EDUCATIVOS EN LA PROVINCIA DE SAN CRISTÓBAL (FASE 2)</t>
  </si>
  <si>
    <t>13707-AMPLIACIÓN DEL INSTITUTO PREPARATORIO DE MENORES SC "REFOR", PROVINCIA DE SAN CRISTÓBAL.</t>
  </si>
  <si>
    <t>14673-REMODELACIÓN CANCHA DE BALONCESTO LOS BUITRES, PROVINCIA SAN CRISTOBAL</t>
  </si>
  <si>
    <t>14676-REMODELACIÓN CAMPO DE BEISBOL EN LA COMUNIDAD SAINAGUA, PROVINCIA SAN CRISTOBAL</t>
  </si>
  <si>
    <t>14785-CONSTRUCCIÓN CENTRO COMUNAL EL GUAYABO, MUNICIPIO VALLEJUELO, PROVINCIA SAN JUAN</t>
  </si>
  <si>
    <t>14786-CONSTRUCCIÓN CENTRO COMUNAL DISTRITO MUNICIPAL LAS ZANJAS, MUNICIPIO SAN JUAN DE LA MAGUANA, PROVINCIA SAN JUAN</t>
  </si>
  <si>
    <t>14787-CONSTRUCCIÓN CENTRO COMUNAL DISTRITO MUNICIPAL EL ROSARIO, MUNICIPIO SAN JUAN DE LA MAGUANA, PROVINCIA SAN JUAN</t>
  </si>
  <si>
    <t>14788-CONSTRUCCIÓN CENTRO COMUNAL LOS TRANSFORMADORES, MUNICIPIO SAN JUAN DE LA MAGUANA, PROVINCIA SAN JUAN</t>
  </si>
  <si>
    <t>13057-CONSTRUCCIÓN DE 5 ESTANCIAS INFANTILES EN LA PROVINCIA SAN JUAN</t>
  </si>
  <si>
    <t>14500-CONSTRUCCIÓN DE DESTACAMENTOS POLICIALES EN LA PROVINCIA SAN JUAN</t>
  </si>
  <si>
    <t>14611-CONSTRUCCIÓN DE FUNERARIAS EN COMUNIDADES DE LA PROVINCIA SAN JUAN</t>
  </si>
  <si>
    <t>12550-CONSTRUCCIÓN DE 18 PLANTELES ESCOLARES EN LA PROVINCIA SAN JUAN</t>
  </si>
  <si>
    <t>14612-CONSTRUCCIÓN DE PANADERIA EN EL SECTOR DE VILLA CARMEN, MUNICIPIO LAS MATAS DE FARFAN, PROVINCIA SAN JUAN</t>
  </si>
  <si>
    <t>14622-CONSTRUCCIÓN DEL MERCADO MUNICIPAL LAS MATAS DE FARFÁN, PROVINCIA SAN JUAN</t>
  </si>
  <si>
    <t>13415-CONSTRUCCIÓN DE PLANTELES EDUCATIVOS EN LA PROVINCIA DE SAN JUAN (FASE 2)</t>
  </si>
  <si>
    <t>15058-RECONSTRUCCIÓN DE LA INFRAESTRUCTURA VIAL URBANA DE SAN JUAN DE LA MAGUANA, PROVINCIA SAN JUAN</t>
  </si>
  <si>
    <t>13583-CONSTRUCCIÓN DE PLANTELES EDUCATIVOS EN LA PROVINCIA SAN JUAN (FASE 3)</t>
  </si>
  <si>
    <t>12591-AMPLIACIÓN Y REHABILITACION DE 16 PLANTELES ESCOLARES EN LA PROVINCIA SAN JUAN</t>
  </si>
  <si>
    <t>14694-CONSTRUCCIÓN CANCHA DE BALONCESTO EN EL BARRIO QUIJA QUIETA, MUNICIPIO SAN JUAN DE LA MAGUANA, PROVINCIA SAN JUAN</t>
  </si>
  <si>
    <t>14695-CONSTRUCCIÓN CANCHA DE BALONCESTO EN EL MUNICIPIO EL CERCADO, PROVINCIA SAN JUAN</t>
  </si>
  <si>
    <t>14698-CONSTRUCCIÓN CANCHA DE BALONCESTO EN EL DISTRITO MUNICIPAL GUANITO, MUNICIPIO SAN JUAN DE LA MAGUANA, PROVINCIA SAN JUAN</t>
  </si>
  <si>
    <t>14527-REHABILITACIÓN DEL PARQUE Y CONSTRUCCIÓN PLAZOLETA EL FARO, MUNICIPIO SAN PEDRO DE MACORÍS, PROVINCIA SAN PEDRO DE MACORIS</t>
  </si>
  <si>
    <t>13064-CONSTRUCCIÓN DE 4 ESTANCIAS INFANTILES EN LA PROVINCIA DE SAN PEDRO DE MACORIS</t>
  </si>
  <si>
    <t>12723-RECONSTRUCCIÓN CARRETERA DE LOS LLANOS-AL PUERTO, PROVINCIA SAN PEDRO DE MACORIS</t>
  </si>
  <si>
    <t>14995-CONSTRUCCIÓN FUNERARIA INGENIO SANTA FE, MUNICIPIO SAN PEDRO DE MACORÍS, PROVINCIA SAN PEDRO DE MACORÍS</t>
  </si>
  <si>
    <t>12553-CONSTRUCCIÓN DE 16 PLANTELES ESCOLARES EN LA PROVINCIA SAN PEDRO DE MACORIS</t>
  </si>
  <si>
    <t>15056-RECONSTRUCCIÓN  DE LA INFRAESTRUCTURA VIAL URBANA DEL MUNICIPIO SAN PEDRO DE MACORÍS, PROVINCIA SAN PEDRO DE MACORIS</t>
  </si>
  <si>
    <t>13416-CONSTRUCCIÓN DE PLANTELES EDUCATIVOS EN LA PROVINCIA DE SAN PEDRO DE MACORÍS (FASE 2)</t>
  </si>
  <si>
    <t>15060-RECONSTRUCCIÓN DE LA INFRAESTRUCTURA VIAL URBANA DEL MUNICIPIO CONSUELO, PROVINCIA SAN PEDRO DE MACORIS</t>
  </si>
  <si>
    <t>13585-CONSTRUCCIÓN DE PLANTELES EDUCATIVOS EN LA PROVINCIA SAN PEDRO DE MACORÍS (FASE 3)</t>
  </si>
  <si>
    <t>12593-AMPLIACIÓN Y REHABILITACION DE 16 PLANTELES ESCOLARES EN LA PROVINCIA SAN PEDRO DE MACORIS.</t>
  </si>
  <si>
    <t>13518-REPARACIÓN HOSPITAL EN LA PROVINCIA SAN PEDRO DE MACORÍS</t>
  </si>
  <si>
    <t>14720-CONSTRUCCIÓN CENTRO UNIVERSITARIO REGIONAL UASD, COTUÍ, PROVINCIA SÁNCHEZ RAMÍREZ</t>
  </si>
  <si>
    <t>12596-AMPLIACIÓN Y REHABILITACION DE 6 PLANTELES ESCOLARES  EN LA PROVINCIA SANCHEZ RAMIREZ</t>
  </si>
  <si>
    <t>12559-CONSTRUCCIÓN DE 11 PLANTELES ESCOLARES EN LA PROVINCIA SANCHEZ RAMIREZ</t>
  </si>
  <si>
    <t>14588-CONSTRUCCIÓN DE 2,000 VIVIENDAS EN EL DISTRITO MUNICIPAL HATO DEL YAQUE, PROVINCIA SANTIAGO</t>
  </si>
  <si>
    <t>15020-CONSTRUCCIÓN DE INFRAESTRUCTURAS PARA LA DISPOSICION DE LOS RESIDUOS SOLIDOS EN EL MUNICIPIO DE TAMBORIL, PROVINCIA SANTIAGO</t>
  </si>
  <si>
    <t>14812-RESTAURACIÓN  DEL EDIFICIO QUE  ALOJA LAS OFICINAS DE PATRINOMIO MOMUNENTAL DE SANTIAGO, PROVINCIA SANTIAGO.</t>
  </si>
  <si>
    <t>14813-RESTAURACIÓN DEL CENTRO DE LA CULTURA ERCILIA PEPÍN, PROVINCIA SANTIAGO</t>
  </si>
  <si>
    <t>14690-CONSTRUCCIÓN CENTRO PERIFERICO LA JOYA, PROVINCIA SANTIAGO</t>
  </si>
  <si>
    <t>14814-RESTAURACIÓN CASA DE ARTE DEL CENTRO HISTORICO DE SANTIAGO DE LOS CABALLEROS, PROVINCIA SANTIAGO</t>
  </si>
  <si>
    <t>14900-CONSTRUCCIÓN CLUB DEPORTIVO LAS PALOMAS, MUNICIPIO LICEY AL MEDIO, PROVINCIA SANTIAGO</t>
  </si>
  <si>
    <t>14904-CONSTRUCCIÓN CENTRO COMUNITARIO Y RECREATIVO SABANA IGLESIA, MUNICIPIO SABANA IGLESIA, PROVINCIA  SANTIAGO</t>
  </si>
  <si>
    <t>14556-CONSTRUCCIÓN Y RECONSTRUCCIÓN DE DESTACAMENTOS POLICIALES, EN COMUNIDADES DE LA PROVINCIA SANTIAGO</t>
  </si>
  <si>
    <t>13070-CONSTRUCCIÓN DE 10 ESTANCIAS INFANTILES EN LA PROVINCIA SANTIAGO</t>
  </si>
  <si>
    <t>14127-REMODELACIÓN HOSPITAL MUNICIPAL DE SAN JOSÉ DE LAS MATAS EN LA PROVINCIA DE SANTIAGO</t>
  </si>
  <si>
    <t>12897-RECONSTRUCCIÓN HOSPITAL JOSE MARIA CABRAL Y BAEZ, SANTIAGO, PROVINCIA SANTIAGO</t>
  </si>
  <si>
    <t>15018-RECONSTRUCCIÓN CALLE PEATONAL BENITO MONCIÓN, DESDE CALLE BOY SCOUTS HASTA SALVADOR CUCURULLO, CENTRO HISTÓRICO SANTIAGO, PROV. SANTIAG</t>
  </si>
  <si>
    <t>12560-CONSTRUCCIÓN DE 46 PLANTELES ESCOLARES EN LA PROVINCIA SANTIAGO</t>
  </si>
  <si>
    <t>15027-REMODELACIÓN DE LA CALLE DEL SOL TRAMO COMPRENDIDO ENTRE LAS CALLES GENERAL VALVERDE Y SABANA LARGA, PROVINCIA SANTIAGO</t>
  </si>
  <si>
    <t>13571-AMPLIACIÓN DE PLANTELES EDUCATIVOS EN LA PROVINCIA SANTIAGO (FASE 3)</t>
  </si>
  <si>
    <t>13417-CONSTRUCCIÓN DE PLANTELES EDUCATIVOS EN LA PROVINCIA DE SANTIAGO (FASE 2)</t>
  </si>
  <si>
    <t>13594-CONSTRUCCIÓN DE PLANTELES EDUCATIVOS EN LA PROVINCIA SANTIAGO (FASE 3)</t>
  </si>
  <si>
    <t>13614-CONSTRUCCIÓN DE 7 ESTANCIAS INFANTILES EN LA PROVINCIA DE SANTIAGO (FASE 3)</t>
  </si>
  <si>
    <t>14921-AMPLIACIÓN AV. PRESIDENTE ANTONIO GUZMÁN DESDE UNIVERSIDAD ISA HASTA EL CRUCE ALTO DEL YAQUE Y LA CANELA, SANTIAGO DE LOS CABALLERO</t>
  </si>
  <si>
    <t>14807-CONSTRUCCIÓN DE AV. CIRCUNVALACIÓN NORTE EN EL MUNICIPIO VILLA BISONÓ (NAVARRETE), PROVINCIA SANTIAGO</t>
  </si>
  <si>
    <t>14933-AMPLIACIÓN AVENIDA ARROYO HONDO DESDE LA AVENIDA YAPUR DUMIT HASTA LA CIRCUNVALACION NORTE, SANTIAGO DE LOS CABALLEROS</t>
  </si>
  <si>
    <t>14606-APOYO AL SISTEMA DE EMPLEO FLEXIBLE EN 10 PROVINCIAS (RD TRABAJA).</t>
  </si>
  <si>
    <t>14637-CONSTRUCCIÓN CENTRO UNIVESITARIO REGIONAL UASD PROVINCIA SANTIAGO RODRIGUEZ</t>
  </si>
  <si>
    <t>13457-CONSTRUCCIÓN  DE 1 ESTANCIA INFANTIL EN LA PROVINCIA DE SANTIAGO RODRIGUEZ (FASE 2)</t>
  </si>
  <si>
    <t>13419-CONSTRUCCIÓN DE PLANTELES EDUCATIVOS EN LA PROVINCIA DE SANTIAGO RODRÍGUEZ (FASE 2)</t>
  </si>
  <si>
    <t>13071-CONSTRUCCIÓN DE 2 ESTANCIAS INFANTILES EN LA PROVINCIA DE VALVERDE</t>
  </si>
  <si>
    <t>15004-CONSTRUCCIÓN DE PUENTE VEHICULAR TIPO TABLERO LOS CHIVOS, D.M GUATAPANAL, MUNICIPIO MAO, PROVINCIA VALVERDE</t>
  </si>
  <si>
    <t>12563-CONSTRUCCIÓN DE 13 PLANTELES ESCOLARES EN LA PROVINCIA VALVERDE</t>
  </si>
  <si>
    <t>15031-RECONSTRUCCIÓN DE LA INFRAESTRUCTURA VIAL URBANA DEL MUNICIPIO DE MAO, PROVINCIA VALVERDE</t>
  </si>
  <si>
    <t>13447-CONSTRUCCIÓN  DE 2 ESTANCIAS INFANTILES EN LA PROVINCIA DE VALVERDE (FASE 2)</t>
  </si>
  <si>
    <t>14912-CONSTRUCCIÓN UNIDAD TRAUMATOLOGICA Y DE EMERGENCIA EN HOSPITAL LUIS BOGAERT PROVINCIA VALVERDE</t>
  </si>
  <si>
    <t>15059-RECONSTRUCCIÓN DE LA INFRAESTRUCTURA VIAL URBANA DEL MUNICIPIO LAGUNA SALADA, PROVINCIA VALVERDE.</t>
  </si>
  <si>
    <t>13421-CONSTRUCCIÓN DE PLANTELES EDUCATIVOS EN LA PROVINCIA DE VALVERDE (FASE 2)</t>
  </si>
  <si>
    <t>13602-CONSTRUCCIÓN DE PLANTELES EDUCATIVOS EN LA PROVINCIA VALVERDE (FASE 3)</t>
  </si>
  <si>
    <t>15068-RECONSTRUCCIÓN DE INFRAESTRUCTURA VIAL URBANA DEL MUNICIPIO ESPERANZA, PROVINCIA VALVERDE</t>
  </si>
  <si>
    <t>12592-AMPLIACIÓN Y REHABILITACION DE 5 PLANTELES ESCOLARES EN LA PROVINCIA VALVERDE</t>
  </si>
  <si>
    <t>13537-REPARACIÓN DE HOSPITALES EN LA PROVINCIA VALVERDE</t>
  </si>
  <si>
    <t>13540-CONSTRUCCIÓN DE PLANTELES EDUCATIVOS EN LA PROVINCIA MONSEÑOR NOUEL (FASE 3)</t>
  </si>
  <si>
    <t>14923-REMODELACIÓN CENTRO COMUNAL LOCAL LA LOGIA, MUNICIPIO BONAO, PROVINCIA MONSEÑOR NOUEL</t>
  </si>
  <si>
    <t>14924-REMODELACIÓN CENTRO COMUNAL SIMON BOLIVAR DEL SECTOR CARACOL BANANA, MUNICIPIO BONAO, PROVINCIA MONSEÑOR NOUEL</t>
  </si>
  <si>
    <t>14925-CONSTRUCCIÓN CENTRO COMUNAL VILLA LIBERACION, MUNICIPIO BONAO, PROVINCIA MONSEÑOR NOUEL</t>
  </si>
  <si>
    <t>14926-CONSTRUCCIÓN CENTRO COMUNAL SECTOR LOS PLATANITOS, D. M SABANA DEL PUERTO, MUNICIPIO BONAO, PROVINCIA MONSEÑOR NOUEL</t>
  </si>
  <si>
    <t>14927-CONSTRUCCIÓN CENTRO COMUNAL EN EL BARRIO BUENOS AIRES, MUNICIPIO MAIMON, PROVINCIA MONSEÑOR NOUEL</t>
  </si>
  <si>
    <t>14937-CONSTRUCCIÓN CENTRO COMUNAL PIEDRA BLANCA, MUNICIPIO PIEDRA BLANCA, PROVINCIA MONSEÑOR NOUEL</t>
  </si>
  <si>
    <t>14938-CONSTRUCCIÓN CENTRO COMUNAL DAVID DE VARGAS, MUNICIPIO BONAO, PROVINCIA MONSEÑOR NOUEL</t>
  </si>
  <si>
    <t>12539-CONSTRUCCIÓN DE 11 PLANTELES ESCOLARES EN LA PROVINCIA MONSEÑOR NOUEL</t>
  </si>
  <si>
    <t>13407-CONSTRUCCIÓN DE PLANTELES EDUCATIVOS EN LA PROVINCIA DE MONSEÑOR NOUEL (FASE 2)</t>
  </si>
  <si>
    <t>13566-AMPLIACIÓN DE PLANTELES EDUCATIVOS EN LA PROVINCIA DE MONSEÑOR NOUEL (FASE 3)</t>
  </si>
  <si>
    <t>12581-AMPLIACIÓN Y REHABILITACION DE 6 PLANTELES ESCOLARES EN LA  PROVINCIA MONSEÑOR NOUEL</t>
  </si>
  <si>
    <t>14678-CONSTRUCCIÓN CANCHA DE BALONCESTO EN EL BARRIO PROSPERIDAD, MUNICIPIO BONAO, PROVINCIA MONSEÑOR NOUEL</t>
  </si>
  <si>
    <t>14679-CONSTRUCCIÓN CANCHA DE BALONCESTO EN EL BARRIO CANTA LA RANA, MUNICIPIO PIEDRA BLANCA, PROVINCIA MONSEÑOR NOUEL</t>
  </si>
  <si>
    <t>14681-CONSTRUCCIÓN CANCHA DE BALONCESTO EN EL BARRIO EL OCHO, MUNICIPIO BONAO, PROVINCIA MONSEÑOR NOUEL</t>
  </si>
  <si>
    <t>13543-CONSTRUCCIÓN DE PLANTELES EDUCATIVOS EN LA PROVINCIA MONTE PLATA (FASE 3)</t>
  </si>
  <si>
    <t>13060-CONSTRUCCIÓN DE 1 ESTANCIA INFANTIL EN LA PROVINCIA DE MONTE PLATA</t>
  </si>
  <si>
    <t>14565-CONSTRUCCIÓN DE IGLESIA EN LOS LIMONES, MUNICIPIO MONTE PLATA, PROVINCIA MONTE PLATA</t>
  </si>
  <si>
    <t>12541-CONSTRUCCIÓN DE 7 PLANTELES ESCOLARES EN LA PROVINCIA MONTE PLATA</t>
  </si>
  <si>
    <t>13970-REHABILITACIÓN CONSTRUCCIÓN AMPLIACIÓN DE LA ESCUELA DE MONTE PLATA</t>
  </si>
  <si>
    <t>15036-RECONSTRUCCIÓN DE LA INFRAESTRUCTURA VIAL URBANA DEL MUNICIPIO DE MONTE PLATA, PROVINCIA MONTE PLATA</t>
  </si>
  <si>
    <t>13409-CONSTRUCCIÓN DE PLANTELES EDUCATIVOS EN LA PROVINCIA DE MONTE PLATA (FASE 2)</t>
  </si>
  <si>
    <t>12584-AMPLIACIÓN Y REHABILITACION DE 15 PLANTELES ESCOLARES  EN LA PROVINCIA MONTE PLATA</t>
  </si>
  <si>
    <t>12720-RECONSTRUCCIÓN CARRETERA HATO MAYOR - EL PUERTO, PROVINCIA HATO MAYOR</t>
  </si>
  <si>
    <t>13053-CONSTRUCCIÓN DE 1 ESTANCIA INFANTIL EN LA PROVINCIA DE HATO MAYOR</t>
  </si>
  <si>
    <t>12531-CONSTRUCCIÓN DE 5 PLANTELES ESCOLARES EN LA PROVINCIA HATO MAYOR</t>
  </si>
  <si>
    <t>14278-CONSTRUCCIÓN EXTENSION UASD HATO MAYOR</t>
  </si>
  <si>
    <t>13400-CONSTRUCCIÓN DE PLANTELES EDUCATIVOS EN LA PROVINCIA DE HATO MAYOR (FASE 2)</t>
  </si>
  <si>
    <t>13852-RESTAURACIÓN DE LA CUENCA  DEL RÍO OCOA Y SU  COSTA EN LA PROVINCIA SAN JOSÉ DE OCOA.</t>
  </si>
  <si>
    <t>13069-CONSTRUCCIÓN 1 ESTANCIA INFANTIL EN LA PROVINCIA DE SAN JOSE DE OCOA</t>
  </si>
  <si>
    <t>14649-MEJORAMIENTO DE 100,000 VIVIENDAS EN LA REPÚBLICA DOMINICANA</t>
  </si>
  <si>
    <t>14054-AMPLIACIÓN DEL SERVICIO DE LA LINEA 1 DEL METRO DE SANTO DOMINGO</t>
  </si>
  <si>
    <t>14601-CONSTRUCCIÓN DE 1,912 VIVIENDAS EN CIUDAD MODELO, MUNICIPIO SANTO DOMINGO NORTE, PROVINCIA SANTO DOMINGO</t>
  </si>
  <si>
    <t>14558-CONSTRUCCIÓN LÍNEA 2C DEL METRO DE SANTO DOMINGO TRAMOS:  ALCARRIZOS- LUPERÓN</t>
  </si>
  <si>
    <t>15024-CONSTRUCCIÓN DE LA LÍNEA 1B DEL METRO DE SANTO DOMINGO, TRAMO VILLA MELLA - PUNTA, SANTO DOMINGO NORTE</t>
  </si>
  <si>
    <t>13856-CONSTRUCCIÓN CENTRO MODELO DE PRESTACIÓN DE SERVICIOS PARA MUJERES (CIUDAD MUJER)</t>
  </si>
  <si>
    <t>14524-CONSTRUCCIÓN CAMPO DE BÉISBOL Y CANCHA DE BALONCESTO PUNTA LICEY DE VILLA MELLA, MUNICIPIO SANTO DOMINGO NORTE, SANTO DOMINGO</t>
  </si>
  <si>
    <t>14525-CONSTRUCCIÓN CLUB DEPORTIVO VILLA MELLA, MUNICIPIO SANTO DOMINGO NORTE, PROVINCIA SANTO DOMINGO</t>
  </si>
  <si>
    <t>12089-CONSTRUCCIÓN DE LA INTERCONEXION CARRETERA ZONA FRANCA GUERRA Y NUEVA AUTOPISTA DEL NORDESTE</t>
  </si>
  <si>
    <t>14542-CONSTRUCCIÓN Y RECONSTRUCCIÓN DE DESTACAMENTOS POLICIALES EN COMUNIDADES DE LA PROVINCIA SANTO DOMINGO</t>
  </si>
  <si>
    <t>14574-CONSTRUCCIÓN  NUEVO PUENTE FLOTANTE SOBRE EL RLO OZAMA, DISTRITO NACIONAL</t>
  </si>
  <si>
    <t>13949-CONSTRUCCIÓN CONSTRUCCIÓN DE ESTACIONES DE PASAJEROS INTERURBANA EN EL GRAN SANTO DOMINGO Y EL DISTRITO NACIONAL</t>
  </si>
  <si>
    <t>14600-CONSTRUCCIÓN DE 2,240 VIVIENDAS EN HATO NUEVO, MUNICIPIO SANTO DOMINGO OESTE, PROVINCIA SANTO DOMINGO</t>
  </si>
  <si>
    <t>13072-CONSTRUCCIÓN DE 18 ESTANCIAS INFANTILES EN LA PROVINCIA SANTO DOMINGO</t>
  </si>
  <si>
    <t>13424-CONSTRUCCIÓN DE 36 ESTANCIAS INFANTILES EN LA PROVINCIA SANTO DOMINGO (FASE 2)</t>
  </si>
  <si>
    <t>12562-CONSTRUCCIÓN DE 78 PLANTELES ESCOLARES EN LA PROVINCIA SANTO DOMINGO</t>
  </si>
  <si>
    <t>13420-CONSTRUCCIÓN DE PLANTELES EDUCATIVOS EN LA PROVINCIA DE SANTO DOMINGO (FASE 2)</t>
  </si>
  <si>
    <t>13598-CONSTRUCCIÓN DE PLANTELES EDUCATIVOS EN LA PROVINCIA SANTO DOMINGO (FASE 3)</t>
  </si>
  <si>
    <t>13611-CONSTRUCCIÓN DE 13 ESTANCIAS INFANTILES EN LA PROVINCIA SANTO DOMINGO (FASE 3)</t>
  </si>
  <si>
    <t>12597-AMPLIACIÓN Y REHABILITACION DE 28 PLANTELES ESCOLARES EN LA PROVINCIA SANTO DOMINGO</t>
  </si>
  <si>
    <t>14394-CONSTRUCCIÓN MULTIUSOS DE  ISABELITA, MUNICIPIO SANTO DOMINGO ESTE, PROVINCIA SANTO DOMINGO</t>
  </si>
  <si>
    <t>14389-REMODELACIÓN DEL CAMPO DE BEISBOL LA CUABA, MUNICIPIO PEDRO BRAND, PROVINCIA SANTO DOMINGO</t>
  </si>
  <si>
    <t>14994-RECONSTRUCCIÓN DEL ELEVADO ENTRADA AVENIDA HIPÓDROMO DESDE LA AUTOPISTA LAS AMÉRICAS, SANTO DOMINGO ESTE.</t>
  </si>
  <si>
    <t>14258-CONSTRUCCIÓN MULTIUSOS LOS ALCARRIZOS, MUNICIPIO LOS ALCARRIZOS, PROV. SANTO DOMINGO</t>
  </si>
  <si>
    <t>13829-CONSTRUCCIÓN DE PASO A DESNIVEL EN LA AVENIDA 27 DE FEBRERO CON AVENIDA ISABEL AGUIAR (PINTURA) EN SANTO DOMINGO</t>
  </si>
  <si>
    <t>13633-RECONSTRUCCIÓN AVENIDA ECOLÓGICA HASTA LA CIUDAD JUAN BOSCH, SANTO DOMINGO</t>
  </si>
  <si>
    <t>13854-PREVENCIÓN Y ATENCIÓN A LA POBLACIÓN DE MAYOR RIESGO AL VIH EN LA REP. DOMINICANA</t>
  </si>
  <si>
    <t>13929-DESARROLLO DE CAPACIDADES DE INCLUSIÓN PRODUCTIVA Y RESILIENCIA DE LAS FAMILIAS (PRORURAL)</t>
  </si>
  <si>
    <t>14700-FORTALECIMIENTO DE LA RESPUESTA DEL SISTEMA NACIONAL DE SALUD A MUJERES, NIÑAS Y ADOLESCENTES VÍCTIMAS DE VIOLENCIA DE GÉNERO EN RD</t>
  </si>
  <si>
    <t>14379-CONSTRUCCIÓN DE CAMARAS TERMICA PARA LA PRODUCCION DE MATERIAL DE SIEMBRA DE PLATANO DE ALTA CALIDAD EN LA REP. DOM</t>
  </si>
  <si>
    <t>14199-FORTALECIMIENTO DE LA CRIANZA OVICAPRINA EN LA REGIÓN FRONTERIZA DE LA RD</t>
  </si>
  <si>
    <t>14640-CONSTRUCCIÓN DEL CENTRO DE RETENCIÓN VEHICULAR DE LA DIGESETT, PROVINCIA SANTO DOMINGO</t>
  </si>
  <si>
    <t>13932-MEJORAMIENTO DE OBRAS PÚBLICAS RESILIENTES PARA REDUCIR RIESGOS DE DESASTRES EN EL CONTEXTO DEL CAMBIO CLIMÁTICO  A NIVEL NACIONAL</t>
  </si>
  <si>
    <t>14707-RESTAURACIÓN DEL MONUMENTO FARO A COLÓN, MUNICIPIO SANTO DOMINGO ESTE, PROVINCIA SANTO DOMINGO.</t>
  </si>
  <si>
    <t>14233-REHABILITACIÓN HOSPITAL GENERAL Y ESPECIALIDADES DR. NELSON ASTACIO, SANTO DOMINGO NORTE, PROV. SANTO DOMINGO,</t>
  </si>
  <si>
    <t>13836-RECONSTRUCCIÓN DE LA CAPA DE RODADURA DE LA AUTOPISTA JUAN PABLO DUARTE</t>
  </si>
  <si>
    <t>14576-FORTALECIMIENTO DE LA GESTION DEL SERVICIO CIVIL DE LA REPUBLICA DOMINICANA</t>
  </si>
  <si>
    <t>14738-FORTALECIMIENTO-INSTITUCIONAL PARA APOYO A LA AGENDA DE TRANSPARENCIA E INTEGRIDAD EN REPÚBLICA DOMINICANA</t>
  </si>
  <si>
    <t>15015-REHABILITACIÓN  Y MANTENIMIENTO DE CARRETERAS  (117 KM) Y CAMINOS VECINALES (884 KM) A NIVEL NACIONAL</t>
  </si>
  <si>
    <t>14589-MEJORAMIENTO DE LA GENERACIÓN DE ESTADÍSTICAS VITALES PARA LA PROTECCIÓN SOCIAL, ACCESO A LA CIUDADANÍA Y RENDICIÓN DE CUENTAS DE R.D</t>
  </si>
  <si>
    <t>14590-APOYO A LA TRANSVERSALIZACIÓN DE LA PERSPECTIVA DE GÉNERO EN LA PRODUCCIÓN DE INDICADORES DE GÉNERO DE LA AGENDA 2030, REP.DO</t>
  </si>
  <si>
    <t>14666-APOYO PARA EL CONTROL Y CONTENCIÓN DEL COVID-19 EN PACIENTES CON VIH/SIDA .</t>
  </si>
  <si>
    <t>14696-APOYO AL DESARROLLO DE LAS ACCIONES ESTRATÉGICAS PARA LA IMPLEMENTACIÓN DE LA NUEVA AGENDA URBANA EN RD</t>
  </si>
  <si>
    <t>14958-FORTALECIMIENTO DE LA CAPACIDAD DE RESPUESTA DE LOS PROGRAMAS DE PROTECCIÓN SOCIAL ANTE EMERGENCIAS EN LA REPÚBLICA DOMINICANA</t>
  </si>
  <si>
    <t>14804-CONSTRUCCIÓN  DEL LABORATORIO REGIONAL DE SALUD PÚBLICA EN AZUA DE COMPOSTELA</t>
  </si>
  <si>
    <t>3-FINANCIAMIENTO</t>
  </si>
  <si>
    <t>4.3.04-Servicios de radio, televisión y servicios editoriales</t>
  </si>
  <si>
    <t>24-CONSTRUCCIÓN Y REHABILITACION MONASTERIO DE LAS CARMELITAS, PROVINCIA AZUA</t>
  </si>
  <si>
    <t>13960-CONSTRUCCIÓN Y REHABILITACION MONASTERIO DE LAS CARMELITAS, PROVINCIA AZUA</t>
  </si>
  <si>
    <t>27-CONSTRUCCIÓN DE UN MERCADO EN LA PROVINCIA DE BARAHONA</t>
  </si>
  <si>
    <t>13963-CONSTRUCCIÓN DE UN MERCADO EN LA PROVINCIA DE BARAHONA</t>
  </si>
  <si>
    <t>26-CONSTRUCCIÓN CASA DE LOS PERIODISTAS, PUERTO PLATA.</t>
  </si>
  <si>
    <t>13962-CONSTRUCCIÓN CASA DE LOS PERIODISTAS, PUERTO PLATA.</t>
  </si>
  <si>
    <t>37-REHABILITACIÓN DE LA IGLESIA CATÓLICA DE YÁSICA, PUERTO PLATA</t>
  </si>
  <si>
    <t>13987-REHABILITACIÓN DE LA IGLESIA CATÓLICA DE YÁSICA, PUERTO PLATA</t>
  </si>
  <si>
    <t>70-REHABILITACIÓN Y CONSTRUCCIÓN AYUDANTÍA DEL MINISTERIO DE OBRAS PÚBLICAS EN LA PROVINCIA DE SAN PEDRO DE MACORIS</t>
  </si>
  <si>
    <t>13975-REHABILITACIÓN Y CONSTRUCCIÓN AYUDANTÍA DEL MINISTERIO DE OBRAS PÚBLICAS EN LA PROVINCIA DE SAN PEDRO DE MACORIS</t>
  </si>
  <si>
    <t>06-CONSTRUCCIÓN DEL PARQUE  DISTRITO INDUSTRIAL SANTO DOMINGO OESTE (DISDO), EN HATO NUEVO, MANOGUAYABO</t>
  </si>
  <si>
    <t>13636-CONSTRUCCIÓN DEL PARQUE  DISTRITO INDUSTRIAL SANTO DOMINGO OESTE (DISDO), EN HATO NUEVO, MANOGUAYABO</t>
  </si>
  <si>
    <t>13278-CONSTRUCCIÓN Y EQUIPAMIENTO DEL CENTRO DE DIAGNÓSTICO Y ATENCIÓN PRIMARIA EN MANOGUAYABO,  MUNICIPIO SANTO DOMINGO OESTE, PROVINCIA SANTO DOMINGO</t>
  </si>
  <si>
    <t>38-CONSTRUCCIÓN DE 31 VIVIENDAS A NIVEL NACIONAL (PRESENCIA DOMINICANA)</t>
  </si>
  <si>
    <t>13988-CONSTRUCCIÓN DE 31 VIVIENDAS A NIVEL NACIONAL (PRESENCIA DOMINICANA)</t>
  </si>
  <si>
    <t>51-CONSTRUCCIÓN SEGUNDA ETAPA CENTROS DE ATENCIÓN INTEGRAL PARA NIÑOS DISCAPACITADOS(CAID) (COORDINADO CON EL DESPACHO DE LA PRIMERA DAM</t>
  </si>
  <si>
    <t>14112-CONSTRUCCIÓN SEGUNDA ETAPA CENTROS DE ATENCIÓN INTEGRAL PARA NIÑOS DISCAPACITADOS(CAID) (COORDINADO CON EL DESPACHO DE LA PRIMERA DAM</t>
  </si>
  <si>
    <t>2.9.01-Comercio de distribución almacenamiento y depósito</t>
  </si>
  <si>
    <t>17-CONSTRUCCIÓN DE 80 VIVIENDAS EN EL SECTOR LOS RIOS, DISTRITO NACIONAL</t>
  </si>
  <si>
    <t>14641-CONSTRUCCIÓN DE 80 VIVIENDAS EN EL SECTOR LOS RIOS, DISTRITO NACIONAL</t>
  </si>
  <si>
    <t>14724-REPARACIÓN DEL HOGAR DE ANCIANOS SAN FRANCISCO DE ASÍS, DISTRITO NACIONAL</t>
  </si>
  <si>
    <t>08-CONSTRUCCIÓN PUENTE  SOBRE EL RIO TABARA ARRIBA, PROVINCIA AZUA</t>
  </si>
  <si>
    <t>14293-CONSTRUCCIÓN PUENTE  SOBRE EL RIO TABARA ARRIBA, PROVINCIA AZUA</t>
  </si>
  <si>
    <t>28-CONSTRUCCIÓN DE LA CIRCUNVALACION DE AZUA 1RA. ETAPA, EN LA PROVINCIA AZUA</t>
  </si>
  <si>
    <t>12628-CONSTRUCCIÓN DE LA CIRCUNVALACION DE AZUA 1RA. ETAPA, EN LA PROVINCIA AZUA</t>
  </si>
  <si>
    <t>15137-CONSTRUCCIÓN DE ECO-VIVIENDAS PARA CIUDADANOS EN CONDICION DE POBREZA MULTIDIMENSIONAL EN EL MUNICIPIO DE BARAHONA, PROVINCIA BARAHONA</t>
  </si>
  <si>
    <t>14540-CONSTRUCCIÓN IGLESIA EN MONTE GRANDE, PROVINCIA BARAHONA</t>
  </si>
  <si>
    <t>03-CONSTRUCCIÓN PUENTE SOBRE RIO INAJE Y CRUCE LAS LANAS - MANUEL BUENO, PROVINCIA DAJABON</t>
  </si>
  <si>
    <t>6131-CONSTRUCCIÓN PUENTE SOBRE RIO INAJE Y CRUCE LAS LANAS - MANUEL BUENO, PROVINCIA DAJABON</t>
  </si>
  <si>
    <t>2451-RECONSTRUCCIÓN CAMINO VECINAL CRUCE LOS LANOS-RINCON HONDO-LA JAGUA-EL FIRME-LOMA VIEJA-LOS GUAYUYOS-MUNICIPIO DE CASTILLO, PROV. DUARTE</t>
  </si>
  <si>
    <t>39-RECONSTRUCCIÓN CAMINO VECINAL MIRABEL ADENTRO-HATILLO Y RAMAL I, SAN FRANCISCO DE MACORIS, PROV. DUARTE</t>
  </si>
  <si>
    <t>4795-RECONSTRUCCIÓN CAMINO VECINAL MIRABEL ADENTRO-HATILLO Y RAMAL I, SAN FRANCISCO DE MACORIS, PROV. DUARTE</t>
  </si>
  <si>
    <t>44-RECONSTRUCCIÓN CAMINO CARRETERO LA PIÑA - NARANJO - DULCE - LA EXPLANACION - RIO BOBA EN LA PROVINCIA DUARTE</t>
  </si>
  <si>
    <t>6233-RECONSTRUCCIÓN CAMINO CARRETERO LA PIÑA - NARANJO - DULCE - LA EXPLANACION - RIO BOBA EN LA PROVINCIA DUARTE</t>
  </si>
  <si>
    <t>49-CONSTRUCCIÓN DE LA AVENIDA CIRCUNVALACIÓN DE SAN FRANCISCO DE MACORÍS, PROVINCIA DUARTE</t>
  </si>
  <si>
    <t>13839-CONSTRUCCIÓN DE LA AVENIDA CIRCUNVALACIÓN DE SAN FRANCISCO DE MACORÍS, PROVINCIA DUARTE</t>
  </si>
  <si>
    <t>63-REHABILITACIÓN CASA DE LA CULTURA DE EL SEIBO, MUNICIPIO EL SEIBO, PROVINCIA EL SEIBO</t>
  </si>
  <si>
    <t>15016-REHABILITACIÓN CASA DE LA CULTURA DE EL SEIBO, MUNICIPIO EL SEIBO, PROVINCIA EL SEIBO</t>
  </si>
  <si>
    <t>15-CONSTRUCCIÓN DE 12 VIVIENDAS EN EL DISTRITO MUNICIPAL LAS LAGUNAS, PROVINCIA ESPAILLAT</t>
  </si>
  <si>
    <t>14771-CONSTRUCCIÓN DE 12 VIVIENDAS EN EL DISTRITO MUNICIPAL LAS LAGUNAS, PROVINCIA ESPAILLAT</t>
  </si>
  <si>
    <t>28-RECONSTRUCCIÓN CAMINO VECINAL MATA BONITA - LOS MEMISOS, PROVINCIA MARÍA TRINIDAD SÁNCHEZ</t>
  </si>
  <si>
    <t>15104-RECONSTRUCCIÓN CAMINO VECINAL MATA BONITA - LOS MEMISOS, PROVINCIA MARÍA TRINIDAD SÁNCHEZ</t>
  </si>
  <si>
    <t>29-RECONSTRUCCIÓN DE LA INFRAESTRUCTURA VIAL DE LAS COMUNIDADES LA CIMARRA Y EL FACTOR, PROV. MARÍA TRINIDAD SÁNCHEZ</t>
  </si>
  <si>
    <t>15105-RECONSTRUCCIÓN DE LA INFRAESTRUCTURA VIAL DE LAS COMUNIDADES LA CIMARRA Y EL FACTOR, PROV. MARÍA TRINIDAD SÁNCHEZ</t>
  </si>
  <si>
    <t>31-REHABILITACIÓN DE LA INFRAESTRUCTURA VIAL URBANA DE LOS SECTORES DEL MUNICIPIO DE NAGUA, PROVINCIA MARÍA TRINIDAD SÁNCHEZ</t>
  </si>
  <si>
    <t>15107-REHABILITACIÓN DE LA INFRAESTRUCTURA VIAL URBANA DE LOS SECTORES DEL MUNICIPIO DE NAGUA, PROVINCIA MARÍA TRINIDAD SÁNCHEZ</t>
  </si>
  <si>
    <t>15108-RECONSTRUCCIÓN DE LA INFRAESTRUCTURA VIAL URBANA DEL MUNICIPIO DE CABRERA, PROVINCIA MARÍA TRINIDAD SÁNCHEZ</t>
  </si>
  <si>
    <t>33-RECONSTRUCCIÓN DE LA INFRAESTRUCTURA VIAL EN LOS SECTORES BUENOS AIRES Y ACAPULCO, MUNICIPIO RÍO SAN JUAN, PROVINCIA MARÍA TRINIDAD SÁNCHEZ</t>
  </si>
  <si>
    <t>15110-RECONSTRUCCIÓN DE LA INFRAESTRUCTURA VIAL EN LOS SECTORES BUENOS AIRES Y ACAPULCO, MUNICIPIO RÍO SAN JUAN, PROVINCIA MARÍA TRINIDAD SÁNCHEZ</t>
  </si>
  <si>
    <t>61-RECONSTRUCCIÓN CARRETERA EL PAPAYO DEL  MUNICIPIO EL FACTOR, PROVINCIA MARÍA TRINIDAD SÁNCHEZ</t>
  </si>
  <si>
    <t>15109-RECONSTRUCCIÓN CARRETERA EL PAPAYO DEL  MUNICIPIO EL FACTOR, PROVINCIA MARÍA TRINIDAD SÁNCHEZ</t>
  </si>
  <si>
    <t>15119-RECONSTRUCCIÓN DEL TRAMO CARRETERO NAGUA-CABRERA EN EL MUNICIPIO DE NAGUA, PROVINCIA MARÍA TRINIDAD SÁNCHEZ</t>
  </si>
  <si>
    <t>15129-CONSTRUCCIÓN DE ECO-VIVIENDAS PARA CIUDADANOS EN CONDICION DE POBREZA MULTIDIMENSIONAL EN EL MUNICIPIO MONTE CRISTI, PROVINCIA MONTE CRISTI</t>
  </si>
  <si>
    <t>41-CONSTRUCCIÓN DEL CAMINO VECINAL CRUCE AVILA - LAS MERCEDES TRAMO I Y II EN LA PROVINCIA PEDERNALES</t>
  </si>
  <si>
    <t>6527-CONSTRUCCIÓN DEL CAMINO VECINAL CRUCE AVILA - LAS MERCEDES TRAMO I Y II EN LA PROVINCIA PEDERNALES</t>
  </si>
  <si>
    <t>70-RECONSTRUCCIÓN CARRETERA ISABELA-EL ESTRECHO-BARRANCON, PROVINCIA PUERTO PLATA</t>
  </si>
  <si>
    <t>5603-RECONSTRUCCIÓN CARRETERA ISABELA-EL ESTRECHO-BARRANCON, PROVINCIA PUERTO PLATA</t>
  </si>
  <si>
    <t>06-CONSTRUCCIÓN DE 250 VIVIENDAS EN LA PROVINCIA SAN PEDRO DE MACORÍS</t>
  </si>
  <si>
    <t>13892-CONSTRUCCIÓN DE 250 VIVIENDAS EN LA PROVINCIA SAN PEDRO DE MACORÍS</t>
  </si>
  <si>
    <t>26-REHABILITACIÓN CENTRO TECNOLOGICO COMUNITARIO LOS LLANOS, PROVINCIA SAN PEDRO DE MACORIS</t>
  </si>
  <si>
    <t>14739-REHABILITACIÓN CENTRO TECNOLOGICO COMUNITARIO LOS LLANOS, PROVINCIA SAN PEDRO DE MACORIS</t>
  </si>
  <si>
    <t>01-CONSTRUCCIÓN RESIDENCIA DE LA ARQUIDIOCESIS, PROVINCIA SANTIAGO</t>
  </si>
  <si>
    <t>14604-CONSTRUCCIÓN RESIDENCIA DE LA ARQUIDIOCESIS, PROVINCIA SANTIAGO</t>
  </si>
  <si>
    <t>14-RECONSTRUCCIÓN CARRETERA GUERRA-BAYAGUANA, PROV. MONTE PLATA</t>
  </si>
  <si>
    <t>4178-RECONSTRUCCIÓN CARRETERA GUERRA-BAYAGUANA, PROV. MONTE PLATA</t>
  </si>
  <si>
    <t>12183-RECONSTRUCCIÓN CAMINO VECINAL LOS ALGARROBOS-PRINGAMOSALA FUENTEMATA GALLINA-GUACHUPITA-HOYONCITO-EL PUERTO, PROV. HATO MAYOR</t>
  </si>
  <si>
    <t>32-CONSTRUCCIÓN EDIFICIO PARA HABITACIONES Y ESTRUCTURA DEL TECHO DE LA CANCHA DEL CEFIJUFA, MUNICIPIO SANTO DOMINGO ESTE.</t>
  </si>
  <si>
    <t>14506-CONSTRUCCIÓN EDIFICIO PARA HABITACIONES Y ESTRUCTURA DEL TECHO DE LA CANCHA DEL CEFIJUFA, MUNICIPIO SANTO DOMINGO ESTE.</t>
  </si>
  <si>
    <t>20-RECONSTRUCCIÓN DE LA CARRETERA ANTIGUA ANGELITA INTERSECCION LA CIENEGA - CABALLONA - LOS RIELES EN SANTO DOMINGO OESTE</t>
  </si>
  <si>
    <t>6504-RECONSTRUCCIÓN DE LA CARRETERA ANTIGUA ANGELITA INTERSECCION LA CIENEGA - CABALLONA - LOS RIELES EN SANTO DOMINGO OESTE</t>
  </si>
  <si>
    <t>14109-CONSTRUCCIÓN AVENIDA DEL NUEVO CAMINO</t>
  </si>
  <si>
    <t>60-CONSTRUCCIÓN CIUDAD JUDICIAL MUNICIPIO SANTO DOMINGO OESTE, PROVINCIA SANTO DOMINGO</t>
  </si>
  <si>
    <t>15005-CONSTRUCCIÓN CIUDAD JUDICIAL MUNICIPIO SANTO DOMINGO OESTE, PROVINCIA SANTO DOMINGO</t>
  </si>
  <si>
    <t>05-CONSTRUCCIÓN DE PUENTES PEATONALES Y DE MOTOCICLETAS A NIVEL NACIONAL</t>
  </si>
  <si>
    <t>14110-CONSTRUCCIÓN DE PUENTES PEATONALES Y DE MOTOCICLETAS A NIVEL NACIONAL</t>
  </si>
  <si>
    <t>14025-MEJORAMIENTO  EN CAMBIO DE 25,000 PISOS DE TIERRA POR PISO DE CEMENTO A NIVEL NACIONAL</t>
  </si>
  <si>
    <t>07-CONSTRUCCIÓN DE ECO-VIVIENDAS PARA CIUDADANOS EN CONDICION DE POBREZA MULTIDIMENSIONAL EN EL MUNICIPIO DE SAN CRISTOBAL, PROVINCIA SAN CRISTOBAL</t>
  </si>
  <si>
    <t>15232-CONSTRUCCIÓN DE ECO-VIVIENDAS PARA CIUDADANOS EN CONDICION DE POBREZA MULTIDIMENSIONAL EN EL MUNICIPIO DE SAN CRISTOBAL, PROVINCIA SAN CRISTOBAL</t>
  </si>
  <si>
    <t>81-RECONSTRUCCIÓN DEL ESTADIO DE BEISBOL CRISTO REDENTOR EN EL SECTOR LOS GIRASOLES,DISTRITO NACIONAL</t>
  </si>
  <si>
    <t>15148-RECONSTRUCCIÓN DEL ESTADIO DE BEISBOL CRISTO REDENTOR EN EL SECTOR LOS GIRASOLES,DISTRITO NACIONAL</t>
  </si>
  <si>
    <t>29-REHABILITACIÓN CENTRO TECNOLOGICO COMUNITARIO DE SAN RAFAEL DEL YUMA, PROVINCIA LA ALTAGRACIA</t>
  </si>
  <si>
    <t>14740-REHABILITACIÓN CENTRO TECNOLOGICO COMUNITARIO DE SAN RAFAEL DEL YUMA, PROVINCIA LA ALTAGRACIA</t>
  </si>
  <si>
    <t>12-CONSTRUCCIÓN DE 200  VIVIENDAS EN EL MUNICIPIO SAN FERNANDO DE MONTECRISTI, PROVINCIA MONTECRISTI</t>
  </si>
  <si>
    <t>13880-CONSTRUCCIÓN DE 200  VIVIENDAS EN EL MUNICIPIO SAN FERNANDO DE MONTECRISTI, PROVINCIA MONTECRISTI</t>
  </si>
  <si>
    <t>14996-CONSTRUCCIÓN DE 48 VIVIENDAS EN EL MUNICIPIO LAS MATAS DE FARFAN, PROVINCIA SAN JUAN</t>
  </si>
  <si>
    <t>59-CONSTRUCCIÓN ESTADIO DE BASEBALL BEBECITO DEL VILLAR, BONAO, PROV. MONSEÑOR NOUEL</t>
  </si>
  <si>
    <t>14349-CONSTRUCCIÓN ESTADIO DE BASEBALL BEBECITO DEL VILLAR, BONAO, PROV. MONSEÑOR NOUEL</t>
  </si>
  <si>
    <t>14508-CONSTRUCCIÓN EDIFICIO PARA SALONES PARROQUIALES, PARROQUIA STELLA MARIS, MUNICIPIO SANTO DOMINGO ESTE.</t>
  </si>
  <si>
    <t>15321-RECONSTRUCCIÓN DE LA INFRAESTRUCTURA VIAL URBANA DE LA CIRCUNSCRIPCIÓN 3 DEL DISTRITO NACIONAL</t>
  </si>
  <si>
    <t>97-RECONSTRUCCIÓN DE LA INFRAESTRUCTURA VIAL URBANA DEL MUNICIPIO PADRE LAS CASAS, PROVINCIA AZUA</t>
  </si>
  <si>
    <t>15337-RECONSTRUCCIÓN DE LA INFRAESTRUCTURA VIAL URBANA DEL MUNICIPIO PADRE LAS CASAS, PROVINCIA AZUA</t>
  </si>
  <si>
    <t>92-RECONSTRUCCIÓN DE LA INFRAESTRUCTURA VIAL URBANA DEL MUNICIPIO DE NEYBA, PROVINCIA BAHORUCO</t>
  </si>
  <si>
    <t>15332-RECONSTRUCCIÓN DE LA INFRAESTRUCTURA VIAL URBANA DEL MUNICIPIO DE NEYBA, PROVINCIA BAHORUCO</t>
  </si>
  <si>
    <t>68-RECONSTRUCCIÓN DE LA INFRAESTRUCTURA VIAL URBANA DEL MUNICIPIO EL PEÑON, PROVINCIA BARAHONA</t>
  </si>
  <si>
    <t>15308-RECONSTRUCCIÓN DE LA INFRAESTRUCTURA VIAL URBANA DEL MUNICIPIO EL PEÑON, PROVINCIA BARAHONA</t>
  </si>
  <si>
    <t>80-RECONSTRUCCIÓN DE LA INFRAESTRUCTURA VIAL URBANA DEL MUNICIPIO DAJABON, PROVINCIA DAJABON</t>
  </si>
  <si>
    <t>15320-RECONSTRUCCIÓN DE LA INFRAESTRUCTURA VIAL URBANA DEL MUNICIPIO DAJABON, PROVINCIA DAJABON</t>
  </si>
  <si>
    <t>98-RECONSTRUCCIÓN  DE LA INFRAESTRUCTURA VIAL URBANA DEL MUNICIPIO ARENOSO, PROVINCIA DUARTE</t>
  </si>
  <si>
    <t>15338-RECONSTRUCCIÓN  DE LA INFRAESTRUCTURA VIAL URBANA DEL MUNICIPIO ARENOSO, PROVINCIA DUARTE</t>
  </si>
  <si>
    <t>94-RECONSTRUCCIÓN DE LA INFRAESTRUCTURA VIAL URBANA DEL MUNICIPIO DE COMENDADOR, PROVINCIA ELIAS PIÑA</t>
  </si>
  <si>
    <t>15334-RECONSTRUCCIÓN DE LA INFRAESTRUCTURA VIAL URBANA DEL MUNICIPIO DE COMENDADOR, PROVINCIA ELIAS PIÑA</t>
  </si>
  <si>
    <t>15310-RECONSTRUCCIÓN DE LA INFRAESTRUCTURA VIAL URBANA DEL MUNICIPIO CAYETANO GERMOSEN, PROVINCIA ESPAILLAT</t>
  </si>
  <si>
    <t>89-RECONSTRUCCIÓN DE LA INFRAESTRUCTURA VIAL URBANA DEL MUNICIPIO DUVERGÉ, PROVINCIA INDEPENDENCIA</t>
  </si>
  <si>
    <t>15329-RECONSTRUCCIÓN DE LA INFRAESTRUCTURA VIAL URBANA DEL MUNICIPIO DUVERGÉ, PROVINCIA INDEPENDENCIA</t>
  </si>
  <si>
    <t>63-RECONSTRUCCIÓN DE LA INFRAESTRUCTURA VIAL URBANA DEL MUNICIPIO DE LA ROMANA, PROVINCIA LA ROMANA</t>
  </si>
  <si>
    <t>15067-RECONSTRUCCIÓN DE LA INFRAESTRUCTURA VIAL URBANA DEL MUNICIPIO DE LA ROMANA, PROVINCIA LA ROMANA</t>
  </si>
  <si>
    <t>95-RECONSTRUCCIÓN DE LA INFRAESTRUCTURA VIAL URBANA DEL MUNICIPIO JARABACOA, PROVINCIA LA VEGA</t>
  </si>
  <si>
    <t>15335-RECONSTRUCCIÓN DE LA INFRAESTRUCTURA VIAL URBANA DEL MUNICIPIO JARABACOA, PROVINCIA LA VEGA</t>
  </si>
  <si>
    <t>91-RECONSTRUCCIÓN DE LA INFRAESTRUCTURA VIAL URBANA DEL MUNICIPIO DE NAGUA, PROVINCIA MARÍA TRINIDAD SÁNCHEZ</t>
  </si>
  <si>
    <t>15331-RECONSTRUCCIÓN DE LA INFRAESTRUCTURA VIAL URBANA DEL MUNICIPIO DE NAGUA, PROVINCIA MARÍA TRINIDAD SÁNCHEZ</t>
  </si>
  <si>
    <t>78-RECONSTRUCCIÓN DE LA INFRAESTRUCTURA VIAL URBANA  DEL MUNICIPIO SAN FERNANDO, PROVINCIA MONTE CRISTI</t>
  </si>
  <si>
    <t>15318-RECONSTRUCCIÓN DE LA INFRAESTRUCTURA VIAL URBANA  DEL MUNICIPIO SAN FERNANDO, PROVINCIA MONTE CRISTI</t>
  </si>
  <si>
    <t>93-RECONSTRUCCIÓN DE LA INFRAESTRUCTURA VIAL URBANA DEL MUNICIPIO PEDERNALES, PROVINCIA PEDERNALES</t>
  </si>
  <si>
    <t>15333-RECONSTRUCCIÓN DE LA INFRAESTRUCTURA VIAL URBANA DEL MUNICIPIO PEDERNALES, PROVINCIA PEDERNALES</t>
  </si>
  <si>
    <t>82-RECONSTRUCCIÓN DE LA INFRAESTRUCTURA VIAL URBANA DEL MUNICIPIO IMBERT, PROVINCIA PUERTO PLATA</t>
  </si>
  <si>
    <t>15322-RECONSTRUCCIÓN DE LA INFRAESTRUCTURA VIAL URBANA DEL MUNICIPIO IMBERT, PROVINCIA PUERTO PLATA</t>
  </si>
  <si>
    <t>85-RECONSTRUCCIÓN DE LA INFRAESTRUCTURA VIAL URBANA DEL MUNICIPIO TENARES, PROVINCIA HERMANAS MIRABAL</t>
  </si>
  <si>
    <t>15325-RECONSTRUCCIÓN DE LA INFRAESTRUCTURA VIAL URBANA DEL MUNICIPIO TENARES, PROVINCIA HERMANAS MIRABAL</t>
  </si>
  <si>
    <t>01-RECONSTRUCCIÓN DE LA INFRAESTRUCTURA VIAL URBANA DEL MUNICIPIO SANTA BÁRBARA DE SAMANÁ, PROVINCIA SAMANÁ</t>
  </si>
  <si>
    <t>15340-RECONSTRUCCIÓN DE LA INFRAESTRUCTURA VIAL URBANA DEL MUNICIPIO SANTA BÁRBARA DE SAMANÁ, PROVINCIA SAMANÁ</t>
  </si>
  <si>
    <t>15316-RECONSTRUCCIÓN DE LA INFRAESTRUCTURA VIAL URBANA DEL MUNICIPIO CAMBITA GARABITOS, PROVINCIA SAN CRISTÓBAL.</t>
  </si>
  <si>
    <t>71-RECONSTRUCCIÓN DE LA INFRAESTRUCTURA VIAL URBANA DEL MUNICIPIO BOHECHIO, PROVINCIA SAN JUAN</t>
  </si>
  <si>
    <t>15311-RECONSTRUCCIÓN DE LA INFRAESTRUCTURA VIAL URBANA DEL MUNICIPIO BOHECHIO, PROVINCIA SAN JUAN</t>
  </si>
  <si>
    <t>74-RECONSTRUCCIÓN DE LA INFRAESTRUCTURA VIAL URBANA DEL MUNICIPIO GUAYACANES, PROVINCIA SAN PEDRO DE MACORÍS.</t>
  </si>
  <si>
    <t>15314-RECONSTRUCCIÓN DE LA INFRAESTRUCTURA VIAL URBANA DEL MUNICIPIO GUAYACANES, PROVINCIA SAN PEDRO DE MACORÍS.</t>
  </si>
  <si>
    <t>88-RECONSTRUCCIÓN DE LA INFRAESTRUCTURA VIAL URBANA DEL MUNICIPIO COTUÍ, PROVINCIA SÁNCHEZ RAMÍREZ</t>
  </si>
  <si>
    <t>15328-RECONSTRUCCIÓN DE LA INFRAESTRUCTURA VIAL URBANA DEL MUNICIPIO COTUÍ, PROVINCIA SÁNCHEZ RAMÍREZ</t>
  </si>
  <si>
    <t>15317-RECONSTRUCCIÓN  DE LA INFRAESTRUCTURA VIAL URBANA DEL MUNICIPIO SANTIAGO DE LOS CABALLEROS, PROVINCIA SANTIAGO</t>
  </si>
  <si>
    <t>73-RECONSTRUCCIÓN DE LA INFRAESTRUCTURA VIAL URBANA DEL MUNICIPIO SAN IGNACIO DE SABANETA, PROVINCIA SANTIAGO RODRÍGUEZ</t>
  </si>
  <si>
    <t>15313-RECONSTRUCCIÓN DE LA INFRAESTRUCTURA VIAL URBANA DEL MUNICIPIO SAN IGNACIO DE SABANETA, PROVINCIA SANTIAGO RODRÍGUEZ</t>
  </si>
  <si>
    <t>86-RECONSTRUCCIÓN DE LA INFRAESTRUCTURA VIAL URBANA DEL MUNICIPIO BONAO, PROVINCIA MONSEÑOR NOUEL</t>
  </si>
  <si>
    <t>15326-RECONSTRUCCIÓN DE LA INFRAESTRUCTURA VIAL URBANA DEL MUNICIPIO BONAO, PROVINCIA MONSEÑOR NOUEL</t>
  </si>
  <si>
    <t>75-RECONSTRUCCIÓN DE LA INFRAESTRUCTURA VIAL URBANA DEL MUNICIPIO BAYAGUANA, PROVINCIA MONTE PLATA</t>
  </si>
  <si>
    <t>15315-RECONSTRUCCIÓN DE LA INFRAESTRUCTURA VIAL URBANA DEL MUNICIPIO BAYAGUANA, PROVINCIA MONTE PLATA</t>
  </si>
  <si>
    <t>84-RECONSTRUCCIÓN DE LA INFRAESTRUCTURA VIAL URBANA DEL MUNICIPIO DE HATO MAYOR DEL REY, PROVINCIA HATO MAYOR</t>
  </si>
  <si>
    <t>15324-RECONSTRUCCIÓN DE LA INFRAESTRUCTURA VIAL URBANA DEL MUNICIPIO DE HATO MAYOR DEL REY, PROVINCIA HATO MAYOR</t>
  </si>
  <si>
    <t>42-REHABILITACIÓN CARRETERA RANCHO ARRIBA - SABANA LARGA</t>
  </si>
  <si>
    <t>14113-REHABILITACIÓN CARRETERA RANCHO ARRIBA - SABANA LARGA</t>
  </si>
  <si>
    <t>69-RECONSTRUCCIÓN DE LA INFRAESTRUCTURA VIAL URBANA DEL MUNICIPIO DE SABANA LARGA, PROVINCIA SAN JOSÉ DE OCOA</t>
  </si>
  <si>
    <t>15309-RECONSTRUCCIÓN DE LA INFRAESTRUCTURA VIAL URBANA DEL MUNICIPIO DE SABANA LARGA, PROVINCIA SAN JOSÉ DE OCOA</t>
  </si>
  <si>
    <t>15347-RECONSTRUCCIÓN  DE LA INFRAESTRUCTURA VIAL URBANA DEL MUNICIPIO SANTO DOMINGO ESTE</t>
  </si>
  <si>
    <t>15312-RECONSTRUCCIÓN DE LA INFRAESTRUCTURA VIAL URBANA DEL MUNICIPIO SANTO DOMINGO NORTE, PROVINCIA SANTO DOMINGO</t>
  </si>
  <si>
    <t>79-RECONSTRUCCIÓN DE LA INFRAESTRUCTURA VIAL URBANA DEL MUNICIPIO SANTO DOMINGO OESTE, PROVINCIA SANTO DOMINGO</t>
  </si>
  <si>
    <t>15319-RECONSTRUCCIÓN DE LA INFRAESTRUCTURA VIAL URBANA DEL MUNICIPIO SANTO DOMINGO OESTE, PROVINCIA SANTO DOMINGO</t>
  </si>
  <si>
    <t>15323-RECONSTRUCCIÓN DE LA INFRAESTRUCTURA VIAL URBANA DEL MUNICIPIO BOCA CHICA, PROVINCIA SANTO DOMINGO</t>
  </si>
  <si>
    <t>90-RECONSTRUCCIÓN DE LA INFRAESTRUCTURA VIAL URBANA DEL MUNICIPIO SAN ANTONIO DE GUERRA, PROVINCIA SANTO DOMINGO</t>
  </si>
  <si>
    <t>15330-RECONSTRUCCIÓN DE LA INFRAESTRUCTURA VIAL URBANA DEL MUNICIPIO SAN ANTONIO DE GUERRA, PROVINCIA SANTO DOMINGO</t>
  </si>
  <si>
    <t>15336-RECONSTRUCCIÓN DE LA INFRAESTRUCTURA VIAL URBANA DEL MUNICIPIO DE LOS ALCARRIZOS, PROVINCIA SANTO DOMINGO</t>
  </si>
  <si>
    <t>99-RECONSTRUCCIÓN DE LA INFRAESTRUCTURA VIAL URBANA DEL MUNICIPIO DE PEDRO BRAND, PROVINCIA SANTO DOMINGO</t>
  </si>
  <si>
    <t>15339-RECONSTRUCCIÓN DE LA INFRAESTRUCTURA VIAL URBANA DEL MUNICIPIO DE PEDRO BRAND, PROVINCIA SANTO DOMINGO</t>
  </si>
  <si>
    <t>87-RECONSTRUCCIÓN DE LA INFRAESTRUCTURA VIAL URBANA DEL MUNICIPIO MATANZAS, PROVINCIA PERAVIA</t>
  </si>
  <si>
    <t>15327-RECONSTRUCCIÓN DE LA INFRAESTRUCTURA VIAL URBANA DEL MUNICIPIO MATANZAS, PROVINCIA PERAVIA</t>
  </si>
  <si>
    <t>27-RECONSTRUCCIÓN DE PUENTES TIPO ALCANTARILLA-CAJON EN COMUNIDADES LA BARCA-LA JOYITA-LA RAMONA, MUNICIPIO MOCA, PROVINCIA ESPAILLAT</t>
  </si>
  <si>
    <t>14593-RECONSTRUCCIÓN DE PUENTES TIPO ALCANTARILLA-CAJON EN COMUNIDADES LA BARCA-LA JOYITA-LA RAMONA, MUNICIPIO MOCA, PROVINCIA ESPAILLAT</t>
  </si>
  <si>
    <t>2.5.02-Manufacturas</t>
  </si>
  <si>
    <t>4.4.02-Educación primaria</t>
  </si>
  <si>
    <t>4.4.03-Educación secundaria</t>
  </si>
  <si>
    <t>09-AMPLIACIÓN DEL PLANTEL EDUCATIVO PARA INICIAL SANTO CURA DE ARS, SECTOR CAPOTILLO, DISTRITO NACIONAL.</t>
  </si>
  <si>
    <t>15261-AMPLIACIÓN DEL PLANTEL EDUCATIVO PARA INICIAL SANTO CURA DE ARS, SECTOR CAPOTILLO, DISTRITO NACIONAL.</t>
  </si>
  <si>
    <t>10-AMPLIACIÓN DEL PLANTEL EDUCATIVO PARA INICIAL MADAME GERMAINE ROCOUR DE PELLERANO, SECTOR EL MILLÓN II, DISTRITO NACIONAL.</t>
  </si>
  <si>
    <t>15262-AMPLIACIÓN DEL PLANTEL EDUCATIVO PARA INICIAL MADAME GERMAINE ROCOUR DE PELLERANO, SECTOR EL MILLÓN II, DISTRITO NACIONAL.</t>
  </si>
  <si>
    <t>10-AMPLIACIÓN DEL PLANTEL EDUCATIVO PARA INICIAL ÁNGEL RIVERA, MUNICIPIO AZUA, PROVINCIA AZUA</t>
  </si>
  <si>
    <t>15168-AMPLIACIÓN DEL PLANTEL EDUCATIVO PARA INICIAL ÁNGEL RIVERA, MUNICIPIO AZUA, PROVINCIA AZUA</t>
  </si>
  <si>
    <t>15170-AMPLIACIÓN DEL PLANTEL EDUCATIVO PARA INICIAL MARÍA DEL CARMEN GERARDO, MUNICIPIO LAS YAYAS DE VIAJAMA, PROVINCIA AZUA.</t>
  </si>
  <si>
    <t>12-AMPLIACIÓN DEL PLANTEL EDUCATIVO PARA INICIAL NICOLÁS MAÑÓN, MUNICIPIO AZUA, PROVINCIA AZUA.</t>
  </si>
  <si>
    <t>15171-AMPLIACIÓN DEL PLANTEL EDUCATIVO PARA INICIAL NICOLÁS MAÑÓN, MUNICIPIO AZUA, PROVINCIA AZUA.</t>
  </si>
  <si>
    <t>13-AMPLIACIÓN DEL PLANTEL EDUCATIVO PARA INICIAL MERCEDES ADRIANA DE LA PAZ, MUNICIPIO LAS YAYAS DE VIAJAMA, PROVINCIA AZUA.</t>
  </si>
  <si>
    <t>15172-AMPLIACIÓN DEL PLANTEL EDUCATIVO PARA INICIAL MERCEDES ADRIANA DE LA PAZ, MUNICIPIO LAS YAYAS DE VIAJAMA, PROVINCIA AZUA.</t>
  </si>
  <si>
    <t>01-AMPLIACIÓN DEL PLANTEL EDUCATIVO PARA INICIAL ALERIS MAGDALENA MONTERO ARIAS, MUNICIPIO TAMAYO, PROVINCIA BAHORUCO.</t>
  </si>
  <si>
    <t>15158-AMPLIACIÓN DEL PLANTEL EDUCATIVO PARA INICIAL ALERIS MAGDALENA MONTERO ARIAS, MUNICIPIO TAMAYO, PROVINCIA BAHORUCO.</t>
  </si>
  <si>
    <t>15159-AMPLIACIÓN DEL PLANTEL EDUCATIVO PARA INICIAL SALOMÉ UREÑA DE HENRÍQUEZ, MUNICIPIO TAMAYO, PROVINCIA BAHORUCO.</t>
  </si>
  <si>
    <t>03-AMPLIACIÓN DEL PLANTEL EDUCATIVO PARA INICIAL AMÉRICO LUGO HERRERAS, MUNICIPIO TAMAYO, PROVINCIA BAHORUCO.</t>
  </si>
  <si>
    <t>15160-AMPLIACIÓN DEL PLANTEL EDUCATIVO PARA INICIAL AMÉRICO LUGO HERRERAS, MUNICIPIO TAMAYO, PROVINCIA BAHORUCO.</t>
  </si>
  <si>
    <t>15161-AMPLIACIÓN DEL PLANTEL EDUCATIVO PARA INICIAL  GREGORIO LUPERÓN, MUNICIPIO LOS RÍOS, PROVINCIA BAHORUCO.</t>
  </si>
  <si>
    <t>05-AMPLIACIÓN DEL PLANTEL EDUCATIVO PARA INICIAL CRISTINO MATOS LEDESMA, MUNICIPIO TAMAYO, PROVINCIA BAHORUCO.</t>
  </si>
  <si>
    <t>15162-AMPLIACIÓN DEL PLANTEL EDUCATIVO PARA INICIAL CRISTINO MATOS LEDESMA, MUNICIPIO TAMAYO, PROVINCIA BAHORUCO.</t>
  </si>
  <si>
    <t>06-AMPLIACIÓN DEL PLANTEL EDUCATIVO PARA INICIAL MARIE POUSSEPIN - FE Y ALEGRÍA, MUNICIPIO VILLA JARAGUA, PROVINCIA BAHORUCO.</t>
  </si>
  <si>
    <t>15163-AMPLIACIÓN DEL PLANTEL EDUCATIVO PARA INICIAL MARIE POUSSEPIN - FE Y ALEGRÍA, MUNICIPIO VILLA JARAGUA, PROVINCIA BAHORUCO.</t>
  </si>
  <si>
    <t>14-AMPLIACIÓN DEL PLANTEL EDUCATIVO PARA INICIAL DORA CORCIA SÁNCHEZ SÁNCHEZ, MUNICIPIO ENRIQUILLO, PROVINCIA BARAHONA.</t>
  </si>
  <si>
    <t>15244-AMPLIACIÓN DEL PLANTEL EDUCATIVO PARA INICIAL DORA CORCIA SÁNCHEZ SÁNCHEZ, MUNICIPIO ENRIQUILLO, PROVINCIA BARAHONA.</t>
  </si>
  <si>
    <t>15-AMPLIACIÓN DEL PLANTEL EDUCATIVO PARA INICIAL PROF. ALVIDA MARIANA SANTANA ACOSTA, MUNICIPIO BARAHONA, PROVINCIA BARAHONA.</t>
  </si>
  <si>
    <t>15245-AMPLIACIÓN DEL PLANTEL EDUCATIVO PARA INICIAL PROF. ALVIDA MARIANA SANTANA ACOSTA, MUNICIPIO BARAHONA, PROVINCIA BARAHONA.</t>
  </si>
  <si>
    <t>16-AMPLIACIÓN DEL PLANTEL EDUCATIVO PARA INICIAL PROF.  JOSÉ FRANCISCO QUEZADA HERNÁNDEZ, MUNICIPIO BARAHONA, PROVINCIA BARAHONA.</t>
  </si>
  <si>
    <t>15246-AMPLIACIÓN DEL PLANTEL EDUCATIVO PARA INICIAL PROF.  JOSÉ FRANCISCO QUEZADA HERNÁNDEZ, MUNICIPIO BARAHONA, PROVINCIA BARAHONA.</t>
  </si>
  <si>
    <t>17-AMPLIACIÓN DEL PLANTEL EDUCATIVO PARA INICIAL LUIS FELIPE FELIZ Y FELIZ, MUNICIPIO FUNDACIÓN, PROVINCIA BARAHONA.</t>
  </si>
  <si>
    <t>15247-AMPLIACIÓN DEL PLANTEL EDUCATIVO PARA INICIAL LUIS FELIPE FELIZ Y FELIZ, MUNICIPIO FUNDACIÓN, PROVINCIA BARAHONA.</t>
  </si>
  <si>
    <t>18-AMPLIACIÓN DEL PLANTEL EDUCATIVO PARA INICIAL PROF. INOCENCIA ALTAGRACIA ROJAS FELIZ, MUNICIPIO LAS SALINAS, PROVINCIA BARAHONA.</t>
  </si>
  <si>
    <t>15248-AMPLIACIÓN DEL PLANTEL EDUCATIVO PARA INICIAL PROF. INOCENCIA ALTAGRACIA ROJAS FELIZ, MUNICIPIO LAS SALINAS, PROVINCIA BARAHONA.</t>
  </si>
  <si>
    <t>19-AMPLIACIÓN DEL PLANTEL EDUCATIVO PARA INICIAL JOSÉ NAVARRO, MUNICIPIO VICENTE NOBLE, PROVINCIA BARAHONA.</t>
  </si>
  <si>
    <t>15249-AMPLIACIÓN DEL PLANTEL EDUCATIVO PARA INICIAL JOSÉ NAVARRO, MUNICIPIO VICENTE NOBLE, PROVINCIA BARAHONA.</t>
  </si>
  <si>
    <t>20-AMPLIACIÓN DEL PLANTEL EDUCATIVO PARA INICIAL EMETERIO VARGAS MARTE, MUNICIPIO VICENTE NOBLE, PROVINCIA BARAHONA.</t>
  </si>
  <si>
    <t>15250-AMPLIACIÓN DEL PLANTEL EDUCATIVO PARA INICIAL EMETERIO VARGAS MARTE, MUNICIPIO VICENTE NOBLE, PROVINCIA BARAHONA.</t>
  </si>
  <si>
    <t>21-AMPLIACIÓN DEL PLANTEL EDUCATIVO PARA INICIAL COPA BOMBITA, MUNICIPIO VICENTE NOBLE, PROVINCIA BARAHONA.</t>
  </si>
  <si>
    <t>15251-AMPLIACIÓN DEL PLANTEL EDUCATIVO PARA INICIAL COPA BOMBITA, MUNICIPIO VICENTE NOBLE, PROVINCIA BARAHONA.</t>
  </si>
  <si>
    <t>22-AMPLIACIÓN DEL PLANTEL EDUCATIVO PARA INICIAL ALTAGRACIA HENRÍQUEZ PERDOMO, MUNICIPIO VICENTE NOBLE, PROVINCIA BARAHONA.</t>
  </si>
  <si>
    <t>15252-AMPLIACIÓN DEL PLANTEL EDUCATIVO PARA INICIAL ALTAGRACIA HENRÍQUEZ PERDOMO, MUNICIPIO VICENTE NOBLE, PROVINCIA BARAHONA.</t>
  </si>
  <si>
    <t>09-AMPLIACIÓN DEL PLANTEL EDUCATIVO PARA INICIAL FRANCISCO JAVIER UREÑA CANELA, MUNICIPIO DAJABÓN, PROVINCIA DAJABÓN.</t>
  </si>
  <si>
    <t>15278-AMPLIACIÓN DEL PLANTEL EDUCATIVO PARA INICIAL FRANCISCO JAVIER UREÑA CANELA, MUNICIPIO DAJABÓN, PROVINCIA DAJABÓN.</t>
  </si>
  <si>
    <t>10-AMPLIACIÓN DEL PLANTEL EDUCATIVO PARA INICIAL JUAN SANTOS DÍAZ, MUNICIPIO LOMA DE CABRERA, PROVINCIA DAJABÓN.</t>
  </si>
  <si>
    <t>15279-AMPLIACIÓN DEL PLANTEL EDUCATIVO PARA INICIAL JUAN SANTOS DÍAZ, MUNICIPIO LOMA DE CABRERA, PROVINCIA DAJABÓN.</t>
  </si>
  <si>
    <t>11-AMPLIACIÓN DEL PLANTEL EDUCATIVO PARA INICIAL EL PINO, MUNICIPIO EL PINO, PROVINCIA DAJABÓN.</t>
  </si>
  <si>
    <t>15280-AMPLIACIÓN DEL PLANTEL EDUCATIVO PARA INICIAL EL PINO, MUNICIPIO EL PINO, PROVINCIA DAJABÓN.</t>
  </si>
  <si>
    <t>12-AMPLIACIÓN DEL PLANTEL EDUCATIVO PARA INICIAL JOSÉ ANTONIO SALCEDO, MUNICIPIO RESTAURACIÓN, PROVINCIA DAJABÓN.</t>
  </si>
  <si>
    <t>15281-AMPLIACIÓN DEL PLANTEL EDUCATIVO PARA INICIAL JOSÉ ANTONIO SALCEDO, MUNICIPIO RESTAURACIÓN, PROVINCIA DAJABÓN.</t>
  </si>
  <si>
    <t>15199-AMPLIACIÓN DEL PLANTEL EDUCATIVO PARA INICIAL MARÍA ALEJANDRINA PICHARDO, MUNICIPIO VILLA RIVA, PROVINCIA DUARTE.</t>
  </si>
  <si>
    <t>07-AMPLIACIÓN DEL PLANTEL EDUCATIVO PARA INICIAL ALTAGRACIA GRULLÓN, MUNICIPIO SAN FRANCISCO DE MACORÍS, PROVINCIA DUARTE.</t>
  </si>
  <si>
    <t>15201-AMPLIACIÓN DEL PLANTEL EDUCATIVO PARA INICIAL ALTAGRACIA GRULLÓN, MUNICIPIO SAN FRANCISCO DE MACORÍS, PROVINCIA DUARTE.</t>
  </si>
  <si>
    <t>15202-AMPLIACIÓN DEL PLANTEL EDUCATIVO PARA INICIAL PABLITA POLANCO RODRÍGUEZ, MUNICIPIO VILLA RIVA, PROVINCIA DUARTE.</t>
  </si>
  <si>
    <t>01-AMPLIACIÓN DEL PLANTEL EDUCATIVO PARA INICIAL ANA PATRIA MARTÍNEZ, MUNICIPIO COMENDADOR, PROVINCIA ELÍAS PIÑA.</t>
  </si>
  <si>
    <t>15149-AMPLIACIÓN DEL PLANTEL EDUCATIVO PARA INICIAL ANA PATRIA MARTÍNEZ, MUNICIPIO COMENDADOR, PROVINCIA ELÍAS PIÑA.</t>
  </si>
  <si>
    <t>02-AMPLIACIÓN DEL PLANTEL EDUCATIVO PARA INICIAL ANDRÉS TOLENTINO TOLENTINO, MUNICIPIO COMENDADOR, PROVINCIA ELÍAS PIÑA.</t>
  </si>
  <si>
    <t>15150-AMPLIACIÓN DEL PLANTEL EDUCATIVO PARA INICIAL ANDRÉS TOLENTINO TOLENTINO, MUNICIPIO COMENDADOR, PROVINCIA ELÍAS PIÑA.</t>
  </si>
  <si>
    <t>13-AMPLIACIÓN DEL PLANTEL EDUCATIVO PARA INICIAL RÍO LIMPIO, MUNICIPIO PEDRO SANTANA, PROVINCIA ELÍAS PIÑA.</t>
  </si>
  <si>
    <t>15282-AMPLIACIÓN DEL PLANTEL EDUCATIVO PARA INICIAL RÍO LIMPIO, MUNICIPIO PEDRO SANTANA, PROVINCIA ELÍAS PIÑA.</t>
  </si>
  <si>
    <t>14-AMPLIACIÓN DEL PLANTEL EDUCATIVO PARA INICIAL PERAVIA, MUNICIPIO BANÍ, PROVINCIA PERAVIA.</t>
  </si>
  <si>
    <t>15173-AMPLIACIÓN DEL PLANTEL EDUCATIVO PARA INICIAL PERAVIA, MUNICIPIO BANÍ, PROVINCIA PERAVIA.</t>
  </si>
  <si>
    <t>21-AMPLIACIÓN DEL PLANTEL EDUCATIVO PARA INICIAL EL ROSARIO, MUNICIPIO EL SEIBO, PROVINCIA EL SEIBO.</t>
  </si>
  <si>
    <t>15224-AMPLIACIÓN DEL PLANTEL EDUCATIVO PARA INICIAL EL ROSARIO, MUNICIPIO EL SEIBO, PROVINCIA EL SEIBO.</t>
  </si>
  <si>
    <t>22-AMPLIACIÓN DEL PLANTEL EDUCATIVO PARA INICIAL LA MINA, MUNICIPIO MICHES, PROVINCIA EL SEIBO.</t>
  </si>
  <si>
    <t>15225-AMPLIACIÓN DEL PLANTEL EDUCATIVO PARA INICIAL LA MINA, MUNICIPIO MICHES, PROVINCIA EL SEIBO.</t>
  </si>
  <si>
    <t>23-AMPLIACIÓN DEL PLANTEL EDUCATIVO PARA INICIAL BUENA VENTURA SORIANO, MUNICIPIO EL SEIBO, PROVINCIA EL SEIBO.</t>
  </si>
  <si>
    <t>15226-AMPLIACIÓN DEL PLANTEL EDUCATIVO PARA INICIAL BUENA VENTURA SORIANO, MUNICIPIO EL SEIBO, PROVINCIA EL SEIBO.</t>
  </si>
  <si>
    <t>24-AMPLIACIÓN DEL PLANTEL EDUCATIVO PARA INICIAL JUAN SÁNCHEZ RAMÍREZ, MUNICIPIO EL SEIBO, PROVINCIA EL SEIBO.</t>
  </si>
  <si>
    <t>15227-AMPLIACIÓN DEL PLANTEL EDUCATIVO PARA INICIAL JUAN SÁNCHEZ RAMÍREZ, MUNICIPIO EL SEIBO, PROVINCIA EL SEIBO.</t>
  </si>
  <si>
    <t>25-AMPLIACIÓN DEL PLANTEL EDUCATIVO PARA INICIAL RAMÓN ANTONIO DORVILLE LEBRÓN, MUNICIPIO MICHES, PROVINCIA EL SEIBO.</t>
  </si>
  <si>
    <t>15228-AMPLIACIÓN DEL PLANTEL EDUCATIVO PARA INICIAL RAMÓN ANTONIO DORVILLE LEBRÓN, MUNICIPIO MICHES, PROVINCIA EL SEIBO.</t>
  </si>
  <si>
    <t>26-AMPLIACIÓN DEL PLANTEL EDUCATIVO PARA INICIAL LA GINA, MUNICIPIO MICHES, PROVINCIA EL SEIBO.</t>
  </si>
  <si>
    <t>15229-AMPLIACIÓN DEL PLANTEL EDUCATIVO PARA INICIAL LA GINA, MUNICIPIO MICHES, PROVINCIA EL SEIBO.</t>
  </si>
  <si>
    <t>27-AMPLIACIÓN DEL PLANTEL EDUCATIVO PARA INICIAL FELICIA ESPINO BURGOS, MUNICIPIO MICHES, PROVINCIA EL SEIBO.</t>
  </si>
  <si>
    <t>15230-AMPLIACIÓN DEL PLANTEL EDUCATIVO PARA INICIAL FELICIA ESPINO BURGOS, MUNICIPIO MICHES, PROVINCIA EL SEIBO.</t>
  </si>
  <si>
    <t>28-AMPLIACIÓN DEL PLANTEL EDUCATIVO PARA INICIAL LUCAS GUIBBES, MUNICIPIO MICHES, PROVINCIA EL SEIBO.</t>
  </si>
  <si>
    <t>15231-AMPLIACIÓN DEL PLANTEL EDUCATIVO PARA INICIAL LUCAS GUIBBES, MUNICIPIO MICHES, PROVINCIA EL SEIBO.</t>
  </si>
  <si>
    <t>01-AMPLIACIÓN DEL PLANTEL EDUCATIVO PARA INICIAL PROF. AURA ESTELA NÚÑEZ, MUNICIPIO MOCA, PROVINCIA ESPAILLAT.</t>
  </si>
  <si>
    <t>15186-AMPLIACIÓN DEL PLANTEL EDUCATIVO PARA INICIAL PROF. AURA ESTELA NÚÑEZ, MUNICIPIO MOCA, PROVINCIA ESPAILLAT.</t>
  </si>
  <si>
    <t>02-AMPLIACIÓN DEL PLANTEL EDUCATIVO PARA INICIAL SILVESTRE ANTONIO GUZMÁN FERNÁNDEZ, MUNICIPIO GASPAR HERNÁNDEZ, PROVINCIA ESPAILLAT.</t>
  </si>
  <si>
    <t>15187-AMPLIACIÓN DEL PLANTEL EDUCATIVO PARA INICIAL SILVESTRE ANTONIO GUZMÁN FERNÁNDEZ, MUNICIPIO GASPAR HERNÁNDEZ, PROVINCIA ESPAILLAT.</t>
  </si>
  <si>
    <t>03-AMPLIACIÓN DEL PLANTEL EDUCATIVO PARA INICIAL PROF. ANGUSTIA PÉREZ ROSARIO, MUNICIPIO MOCA, PROVINCIA ESPAILLAT.</t>
  </si>
  <si>
    <t>15188-AMPLIACIÓN DEL PLANTEL EDUCATIVO PARA INICIAL PROF. ANGUSTIA PÉREZ ROSARIO, MUNICIPIO MOCA, PROVINCIA ESPAILLAT.</t>
  </si>
  <si>
    <t>15189-AMPLIACIÓN DEL PLANTEL EDUCATIVO PARA INICIAL OLIVIA NUÑEZ HIDALGO, MUNICIPIO GASPAR HERNÁNDEZ, PROVINCIA ESPAILLAT.</t>
  </si>
  <si>
    <t>05-AMPLIACIÓN DEL PLANTEL EDUCATIVO PARA INICIAL CRISTINO PITTA, MUNICIPIO GASPAR HERNÁNDEZ, PROVINCIA ESPAILLAT.</t>
  </si>
  <si>
    <t>15190-AMPLIACIÓN DEL PLANTEL EDUCATIVO PARA INICIAL CRISTINO PITTA, MUNICIPIO GASPAR HERNÁNDEZ, PROVINCIA ESPAILLAT.</t>
  </si>
  <si>
    <t>06-AMPLIACIÓN DEL PLANTEL EDUCATIVO PARA INICIAL LA PEDRERA, MUNICIPIO GASPAR HERNÁNDEZ, PROVINCIA ESPAILLAT.</t>
  </si>
  <si>
    <t>15191-AMPLIACIÓN DEL PLANTEL EDUCATIVO PARA INICIAL LA PEDRERA, MUNICIPIO GASPAR HERNÁNDEZ, PROVINCIA ESPAILLAT.</t>
  </si>
  <si>
    <t>15192-AMPLIACIÓN DEL PLANTEL EDUCATIVO PARA INICIAL PROF. YOJANY DE LA CRUZ SANTANA, MUNICIPIO JAMAO AL NORTE, PROVINCIA ESPAILLAT.</t>
  </si>
  <si>
    <t>08-AMPLIACIÓN DEL PLANTEL EDUCATIVO PARA INICIAL SALOMÉ UREÑA DE HENRÍQUEZ, MUNICIPIO JAMAO AL NORTE, PROVINCIA ESPAILLAT.</t>
  </si>
  <si>
    <t>15193-AMPLIACIÓN DEL PLANTEL EDUCATIVO PARA INICIAL SALOMÉ UREÑA DE HENRÍQUEZ, MUNICIPIO JAMAO AL NORTE, PROVINCIA ESPAILLAT.</t>
  </si>
  <si>
    <t>15164-AMPLIACIÓN DEL PLANTEL EDUCATIVO PARA INICIAL PROF. NELIS MARINA CARABALLO PEREZ, MUNICIPIO JIMANÍ, PROVINCIA INDEPENDENCIA.</t>
  </si>
  <si>
    <t>08-AMPLIACIÓN DEL PLANTEL EDUCATIVO PARA INICIAL BARRIO LAS 100, MUNICIPIO JIMANÍ, PROVINCIA INDEPENDENCIA.</t>
  </si>
  <si>
    <t>15165-AMPLIACIÓN DEL PLANTEL EDUCATIVO PARA INICIAL BARRIO LAS 100, MUNICIPIO JIMANÍ, PROVINCIA INDEPENDENCIA.</t>
  </si>
  <si>
    <t>15166-AMPLIACIÓN DEL PLANTEL EDUCATIVO PARA INICIAL RAMÓN BOLÍVAR MEDRANO, MUNICIPIO CRISTÓBAL, PROVINCIA INDEPENDENCIA.</t>
  </si>
  <si>
    <t>10-AMPLIACIÓN DEL PLANTEL EDUCATIVO PARA INICIAL NUESTRA SEÑORA DEL CARMEN, MUNICIPIO DUVERGÉ, PROVINCIA INDEPENDENCIA.</t>
  </si>
  <si>
    <t>15167-AMPLIACIÓN DEL PLANTEL EDUCATIVO PARA INICIAL NUESTRA SEÑORA DEL CARMEN, MUNICIPIO DUVERGÉ, PROVINCIA INDEPENDENCIA.</t>
  </si>
  <si>
    <t>01-AMPLIACIÓN DEL PLANTEL EDUCATIVO PARA INICIAL JOSÉ AUDILIO SANTANA, MUNICIPIO HIGÜEY, PROVINCIA LA ALTAGRACIA.</t>
  </si>
  <si>
    <t>15203-AMPLIACIÓN DEL PLANTEL EDUCATIVO PARA INICIAL JOSÉ AUDILIO SANTANA, MUNICIPIO HIGÜEY, PROVINCIA LA ALTAGRACIA.</t>
  </si>
  <si>
    <t>15204-AMPLIACIÓN DEL PLANTEL EDUCATIVO PARA INICIAL LOS GUINEOS, MUNICIPIO HIGÜEY, PROVINCIA LA ALTAGRACIA.</t>
  </si>
  <si>
    <t>15205-AMPLIACIÓN DEL PLANTEL EDUCATIVO PARA INICIAL HERMANOS TREJO, MUNICIPIO HIGÜEY, PROVINCIA LA ALTAGRACIA.</t>
  </si>
  <si>
    <t>04-AMPLIACIÓN DEL PLANTEL EDUCATIVO PARA INICIAL EL GUANITO, MUNICIPIO HIGÜEY, PROVINCIA LA ALTAGRACIA.</t>
  </si>
  <si>
    <t>15206-AMPLIACIÓN DEL PLANTEL EDUCATIVO PARA INICIAL EL GUANITO, MUNICIPIO HIGÜEY, PROVINCIA LA ALTAGRACIA.</t>
  </si>
  <si>
    <t>05-AMPLIACIÓN DEL PLANTEL EDUCATIVO PARA INICIAL PROF. CÁNDIDO ELIGIO GUERRERO CEDANO - SAN PEDRO, MUNICIPIO HIGÜEY, PROVINCIA LA ALTAGRACIA.</t>
  </si>
  <si>
    <t>15207-AMPLIACIÓN DEL PLANTEL EDUCATIVO PARA INICIAL PROF. CÁNDIDO ELIGIO GUERRERO CEDANO - SAN PEDRO, MUNICIPIO HIGÜEY, PROVINCIA LA ALTAGRACIA.</t>
  </si>
  <si>
    <t>06-AMPLIACIÓN DEL PLANTEL EDUCATIVO PARA INICIAL MARÍA CONCEPCIÓN BONA, MUNICIPIO HIGÜEY, PROVINCIA LA ALTAGRACIA.</t>
  </si>
  <si>
    <t>15208-AMPLIACIÓN DEL PLANTEL EDUCATIVO PARA INICIAL MARÍA CONCEPCIÓN BONA, MUNICIPIO HIGÜEY, PROVINCIA LA ALTAGRACIA.</t>
  </si>
  <si>
    <t>07-AMPLIACIÓN DEL PLANTEL EDUCATIVO PARA INICIAL MARÍA TRINIDAD SÁNCHEZ, MUNICIPIO HIGÜEY, PROVINCIA LA ALTAGRACIA.</t>
  </si>
  <si>
    <t>15209-AMPLIACIÓN DEL PLANTEL EDUCATIVO PARA INICIAL MARÍA TRINIDAD SÁNCHEZ, MUNICIPIO HIGÜEY, PROVINCIA LA ALTAGRACIA.</t>
  </si>
  <si>
    <t>08-AMPLIACIÓN DEL PLANTEL EDUCATIVO PARA INICIAL BEJUCAL, MUNICIPIO HIGÜEY, PROVINCIA LA ALTAGRACIA.</t>
  </si>
  <si>
    <t>15210-AMPLIACIÓN DEL PLANTEL EDUCATIVO PARA INICIAL BEJUCAL, MUNICIPIO HIGÜEY, PROVINCIA LA ALTAGRACIA.</t>
  </si>
  <si>
    <t>09-AMPLIACIÓN DEL PLANTEL EDUCATIVO PARA INICIAL HERMANAS MIRABAL, MUNICIPIO HIGÜEY, PROVINCIA LA ALTAGRACIA.</t>
  </si>
  <si>
    <t>15212-AMPLIACIÓN DEL PLANTEL EDUCATIVO PARA INICIAL HERMANAS MIRABAL, MUNICIPIO HIGÜEY, PROVINCIA LA ALTAGRACIA.</t>
  </si>
  <si>
    <t>10-AMPLIACIÓN DEL PLANTEL EDUCATIVO PARA INICIAL BEJUCALITO, MUNICIPIO HIGÜEY, PROVINCIA LA ALTAGRACIA.</t>
  </si>
  <si>
    <t>15213-AMPLIACIÓN DEL PLANTEL EDUCATIVO PARA INICIAL BEJUCALITO, MUNICIPIO HIGÜEY, PROVINCIA LA ALTAGRACIA.</t>
  </si>
  <si>
    <t>15214-AMPLIACIÓN DEL PLANTEL EDUCATIVO PARA INICIAL PEDRO MIR, MUNICIPIO HIGÜEY, PROVINCIA LA ALTAGRACIA.</t>
  </si>
  <si>
    <t>15215-AMPLIACIÓN DEL PLANTEL EDUCATIVO PARA INICIAL BENERITO, MUNICIPIO SAN RAFAEL DEL YUMA, PROVINCIA LA ALTAGRACIA.</t>
  </si>
  <si>
    <t>13-AMPLIACIÓN DEL PLANTEL EDUCATIVO PARA INICIAL SAN GERMÁN, MUNICIPIO HIGÜEY, PROVINCIA LA ALTAGRACIA.</t>
  </si>
  <si>
    <t>15216-AMPLIACIÓN DEL PLANTEL EDUCATIVO PARA INICIAL SAN GERMÁN, MUNICIPIO HIGÜEY, PROVINCIA LA ALTAGRACIA.</t>
  </si>
  <si>
    <t>14-AMPLIACIÓN DEL PLANTEL EDUCATIVO PARA INICIAL SALOMÉ UREÑA, MUNICIPIO HIGÜEY, PROVINCIA LA ALTAGRACIA.</t>
  </si>
  <si>
    <t>15217-AMPLIACIÓN DEL PLANTEL EDUCATIVO PARA INICIAL SALOMÉ UREÑA, MUNICIPIO HIGÜEY, PROVINCIA LA ALTAGRACIA.</t>
  </si>
  <si>
    <t>15-AMPLIACIÓN DEL PLANTEL EDUCATIVO PARA INICIAL PEDRO LIVIO CEDEÑO, MUNICIPIO HIGÜEY, PROVINCIA LA ALTAGRACIA.</t>
  </si>
  <si>
    <t>15218-AMPLIACIÓN DEL PLANTEL EDUCATIVO PARA INICIAL PEDRO LIVIO CEDEÑO, MUNICIPIO HIGÜEY, PROVINCIA LA ALTAGRACIA.</t>
  </si>
  <si>
    <t>16-AMPLIACIÓN DEL PLANTEL EDUCATIVO PARA INICIAL NERY CUETO BELÉN DE DELMA, MUNICIPIO LA ROMANA, PROVINCIA LA ROMANA.</t>
  </si>
  <si>
    <t>15219-AMPLIACIÓN DEL PLANTEL EDUCATIVO PARA INICIAL NERY CUETO BELÉN DE DELMA, MUNICIPIO LA ROMANA, PROVINCIA LA ROMANA.</t>
  </si>
  <si>
    <t>17-AMPLIACIÓN DEL PLANTEL EDUCATIVO PARA INICIAL ERVIDO CREALES, MUNICIPIO VILLA HERMOSA, PROVINCIA LA ROMANA.</t>
  </si>
  <si>
    <t>15220-AMPLIACIÓN DEL PLANTEL EDUCATIVO PARA INICIAL ERVIDO CREALES, MUNICIPIO VILLA HERMOSA, PROVINCIA LA ROMANA.</t>
  </si>
  <si>
    <t>18-AMPLIACIÓN DEL PLANTEL EDUCATIVO PARA INICIAL SALOMÉ UREÑA, MUNICIPIO LA ROMANA, PROVINCIA LA ROMANA.</t>
  </si>
  <si>
    <t>15221-AMPLIACIÓN DEL PLANTEL EDUCATIVO PARA INICIAL SALOMÉ UREÑA, MUNICIPIO LA ROMANA, PROVINCIA LA ROMANA.</t>
  </si>
  <si>
    <t>15222-AMPLIACIÓN DEL PLANTEL EDUCATIVO PARA INICIAL BATEY 18, MUNICIPIO GUAYMATE, PROVINCIA LA ROMANA.</t>
  </si>
  <si>
    <t>20-AMPLIACIÓN DEL PLANTEL EDUCATIVO PARA INICIAL PROF. RAMÓN ALTAGRACIA CORDONES, MUNICIPIO VILLA HERMOSA, PROVINCIA LA ROMANA.</t>
  </si>
  <si>
    <t>15223-AMPLIACIÓN DEL PLANTEL EDUCATIVO PARA INICIAL PROF. RAMÓN ALTAGRACIA CORDONES, MUNICIPIO VILLA HERMOSA, PROVINCIA LA ROMANA.</t>
  </si>
  <si>
    <t>02-CONSTRUCCIÓN MALECON  EN EL DISTRITO MUNICIPAL CALETA, PROVINCIA  LA ROMANA</t>
  </si>
  <si>
    <t>15086-CONSTRUCCIÓN MALECON  EN EL DISTRITO MUNICIPAL CALETA, PROVINCIA  LA ROMANA</t>
  </si>
  <si>
    <t>01-AMPLIACIÓN DEL PLANTEL EDUCATIVO PARA INICIAL PROF. JUAN EMILIO BOSCH GAVIÑO, MUNICIPIO CONSTANZA, PROVINCIA LA VEGA.</t>
  </si>
  <si>
    <t>15184-AMPLIACIÓN DEL PLANTEL EDUCATIVO PARA INICIAL PROF. JUAN EMILIO BOSCH GAVIÑO, MUNICIPIO CONSTANZA, PROVINCIA LA VEGA.</t>
  </si>
  <si>
    <t>02-AMPLIACIÓN DEL PLANTEL EDUCATIVO PARA INICIAL LOS RINCONES DE GUACO, MUNICIPIO LA VEGA, PROVINCIA LA VEGA.</t>
  </si>
  <si>
    <t>15185-AMPLIACIÓN DEL PLANTEL EDUCATIVO PARA INICIAL LOS RINCONES DE GUACO, MUNICIPIO LA VEGA, PROVINCIA LA VEGA.</t>
  </si>
  <si>
    <t>09-AMPLIACIÓN DEL PLANTEL EDUCATIVO PARA INICIAL ELISEO GRULLÓN, MUNICIPIO NAGUA, PROVINCIA MARÍA TRINIDAD SÁNCHEZ.</t>
  </si>
  <si>
    <t>15283-AMPLIACIÓN DEL PLANTEL EDUCATIVO PARA INICIAL ELISEO GRULLÓN, MUNICIPIO NAGUA, PROVINCIA MARÍA TRINIDAD SÁNCHEZ.</t>
  </si>
  <si>
    <t>10-AMPLIACIÓN DEL PLANTEL EDUCATIVO PARA INICIAL PROF. FRANCISCO MARÍA VÁSQUEZ, MUNICIPIO NAGUA, PROVINCIA MARÍA TRINIDAD SÁNCHEZ.</t>
  </si>
  <si>
    <t>15284-AMPLIACIÓN DEL PLANTEL EDUCATIVO PARA INICIAL PROF. FRANCISCO MARÍA VÁSQUEZ, MUNICIPIO NAGUA, PROVINCIA MARÍA TRINIDAD SÁNCHEZ.</t>
  </si>
  <si>
    <t>11-AMPLIACIÓN DEL PLANTEL EDUCATIVO PARA INICIAL JULIA MARTÍNEZ, MUNICIPIO NAGUA, PROVINCIA MARÍA TRINIDAD SÁNCHEZ.</t>
  </si>
  <si>
    <t>15285-AMPLIACIÓN DEL PLANTEL EDUCATIVO PARA INICIAL JULIA MARTÍNEZ, MUNICIPIO NAGUA, PROVINCIA MARÍA TRINIDAD SÁNCHEZ.</t>
  </si>
  <si>
    <t>12-AMPLIACIÓN DEL PLANTEL EDUCATIVO PARA INICIAL LA LOMETA DE LAS GORDAS, MUNICIPIO NAGUA, PROVINCIA MARÍA TRINIDAD SÁNCHEZ.</t>
  </si>
  <si>
    <t>15286-AMPLIACIÓN DEL PLANTEL EDUCATIVO PARA INICIAL LA LOMETA DE LAS GORDAS, MUNICIPIO NAGUA, PROVINCIA MARÍA TRINIDAD SÁNCHEZ.</t>
  </si>
  <si>
    <t>13-AMPLIACIÓN DEL PLANTEL EDUCATIVO PARA INICIAL RAMÓN PERALTA PÉREZ, MUNICIPIO CABRERA, PROVINCIA MARÍA TRINIDAD SÁNCHEZ.</t>
  </si>
  <si>
    <t>15287-AMPLIACIÓN DEL PLANTEL EDUCATIVO PARA INICIAL RAMÓN PERALTA PÉREZ, MUNICIPIO CABRERA, PROVINCIA MARÍA TRINIDAD SÁNCHEZ.</t>
  </si>
  <si>
    <t>14-AMPLIACIÓN DEL PLANTEL EDUCATIVO PARA INICIAL ADELA BALBUENA SÁNCHEZ, MUNICIPIO RÍO SAN JUAN, PROVINCIA MARÍA TRINIDAD SÁNCHEZ.</t>
  </si>
  <si>
    <t>15288-AMPLIACIÓN DEL PLANTEL EDUCATIVO PARA INICIAL ADELA BALBUENA SÁNCHEZ, MUNICIPIO RÍO SAN JUAN, PROVINCIA MARÍA TRINIDAD SÁNCHEZ.</t>
  </si>
  <si>
    <t>15289-AMPLIACIÓN DEL PLANTEL EDUCATIVO PARA INICIAL RAMÓN ANTONIO TEJADA, MUNICIPIO CABRERA, PROVINCIA MARÍA TRINIDAD SÁNCHEZ.</t>
  </si>
  <si>
    <t>16-AMPLIACIÓN DEL PLANTEL EDUCATIVO PARA INICIAL LOS JENGIBRES, MUNICIPIO NAGUA, PROVINCIA MARÍA TRINIDAD SÁNCHEZ.</t>
  </si>
  <si>
    <t>15290-AMPLIACIÓN DEL PLANTEL EDUCATIVO PARA INICIAL LOS JENGIBRES, MUNICIPIO NAGUA, PROVINCIA MARÍA TRINIDAD SÁNCHEZ.</t>
  </si>
  <si>
    <t>15270-AMPLIACIÓN DEL PLANTEL EDUCATIVO PARA INICIAL GOZUELA, MUNICIPIO PEPILLO SALCEDO, PROVINCIA MONTE CRISTI.</t>
  </si>
  <si>
    <t>02-AMPLIACIÓN DEL PLANTEL EDUCATIVO PARA INICIAL JOHN FITZGERALD KENNEDY, MUNICIPIO MONTE CRISTI, PROVINCIA MONTE CRISTI.</t>
  </si>
  <si>
    <t>15271-AMPLIACIÓN DEL PLANTEL EDUCATIVO PARA INICIAL JOHN FITZGERALD KENNEDY, MUNICIPIO MONTE CRISTI, PROVINCIA MONTE CRISTI.</t>
  </si>
  <si>
    <t>15272-AMPLIACIÓN DEL PLANTEL EDUCATIVO PARA INICIAL ROSA SMESTER, MUNICIPIO MONTE CRISTI, PROVINCIA MONTE CRISTI.</t>
  </si>
  <si>
    <t>15273-AMPLIACIÓN DEL PLANTEL EDUCATIVO PARA INICIAL SERAFINA SÁNCHEZ, MUNICIPIO MONTE CRISTI, PROVINCIA MONTE CRISTI.</t>
  </si>
  <si>
    <t>05-AMPLIACIÓN DEL PLANTEL EDUCATIVO PARA INICIAL JOSÉ GABRIEL GARCÍA, MUNICIPIO PEPILLO SALCEDO, PROVINCIA MONTE CRISTI.</t>
  </si>
  <si>
    <t>15274-AMPLIACIÓN DEL PLANTEL EDUCATIVO PARA INICIAL JOSÉ GABRIEL GARCÍA, MUNICIPIO PEPILLO SALCEDO, PROVINCIA MONTE CRISTI.</t>
  </si>
  <si>
    <t>06-AMPLIACIÓN DEL PLANTEL EDUCATIVO PARA INICIAL PILOTO, MUNICIPIO GUAYUBÍN, PROVINCIA MONTE CRISTI.</t>
  </si>
  <si>
    <t>15275-AMPLIACIÓN DEL PLANTEL EDUCATIVO PARA INICIAL PILOTO, MUNICIPIO GUAYUBÍN, PROVINCIA MONTE CRISTI.</t>
  </si>
  <si>
    <t>07-AMPLIACIÓN DEL PLANTEL EDUCATIVO PARA INICIAL LA DIVISORIA, MUNICIPIO GUAYUBÍN, PROVINCIA MONTE CRISTI.</t>
  </si>
  <si>
    <t>15276-AMPLIACIÓN DEL PLANTEL EDUCATIVO PARA INICIAL LA DIVISORIA, MUNICIPIO GUAYUBÍN, PROVINCIA MONTE CRISTI.</t>
  </si>
  <si>
    <t>08-AMPLIACIÓN DEL PLANTEL EDUCATIVO PARA INICIAL JOSÉ GABRIEL GARCÍA, MUNICIPIO CASTAÑUELAS, PROVINCIA MONTE CRISTI.</t>
  </si>
  <si>
    <t>15277-AMPLIACIÓN DEL PLANTEL EDUCATIVO PARA INICIAL JOSÉ GABRIEL GARCÍA, MUNICIPIO CASTAÑUELAS, PROVINCIA MONTE CRISTI.</t>
  </si>
  <si>
    <t>15344-REMODELACIÓN DEL PARQUE DUARTE DEL MUNICIPIO SAN FERNANDO DE MONTE CRISTI.</t>
  </si>
  <si>
    <t>11-AMPLIACIÓN DEL PLANTEL EDUCATIVO PARA INICIAL EL CAJUIL, MUNICIPIO OVIEDO, PROVINCIA PEDERNALES.</t>
  </si>
  <si>
    <t>15240-AMPLIACIÓN DEL PLANTEL EDUCATIVO PARA INICIAL EL CAJUIL, MUNICIPIO OVIEDO, PROVINCIA PEDERNALES.</t>
  </si>
  <si>
    <t>12-AMPLIACIÓN DEL PLANTEL EDUCATIVO PARA INICIAL MANUEL GOYA, MUNICIPIO OVIEDO, PROVINCIA PEDERNALES.</t>
  </si>
  <si>
    <t>15241-AMPLIACIÓN DEL PLANTEL EDUCATIVO PARA INICIAL MANUEL GOYA, MUNICIPIO OVIEDO, PROVINCIA PEDERNALES.</t>
  </si>
  <si>
    <t>13-AMPLIACIÓN DEL PLANTEL EDUCATIVO PARA INICIAL HERNANDO GORJÓN, MUNICIPIO PEDERNALES, PROVINCIA PEDERNALES.</t>
  </si>
  <si>
    <t>15242-AMPLIACIÓN DEL PLANTEL EDUCATIVO PARA INICIAL HERNANDO GORJÓN, MUNICIPIO PEDERNALES, PROVINCIA PEDERNALES.</t>
  </si>
  <si>
    <t>15174-AMPLIACIÓN DEL PLANTEL EDUCATIVO PARA INICIAL MARÍA INOCENCIA BELÉN MININO, MUNICIPIO BANÍ, PROVINCIA PERAVIA.</t>
  </si>
  <si>
    <t>02-AMPLIACIÓN DEL PLANTEL EDUCATIVO PARA INICIAL EL SIFÓN, MUNICIPIO BANÍ, PROVINCIA PERAVIA.</t>
  </si>
  <si>
    <t>15175-AMPLIACIÓN DEL PLANTEL EDUCATIVO PARA INICIAL EL SIFÓN, MUNICIPIO BANÍ, PROVINCIA PERAVIA.</t>
  </si>
  <si>
    <t>03-AMPLIACIÓN DEL PLANTEL EDUCATIVO PARA INICIAL MANUEL DE JESÚS PERELLÓ, MUNICIPIO BANÍ, PROVINCIA PERAVIA.</t>
  </si>
  <si>
    <t>15176-AMPLIACIÓN DEL PLANTEL EDUCATIVO PARA INICIAL MANUEL DE JESÚS PERELLÓ, MUNICIPIO BANÍ, PROVINCIA PERAVIA.</t>
  </si>
  <si>
    <t>04-AMPLIACIÓN DEL PLANTEL EDUCATIVO PARA INICIAL ALIRO PAULINO, MUNICIPIO NIZAO, PROVINCIA PERAVIA.</t>
  </si>
  <si>
    <t>15177-AMPLIACIÓN DEL PLANTEL EDUCATIVO PARA INICIAL ALIRO PAULINO, MUNICIPIO NIZAO, PROVINCIA PERAVIA.</t>
  </si>
  <si>
    <t>05-AMPLIACIÓN DEL PLANTEL EDUCATIVO PARA INICIAL FUNDACIÓN DE PERAVIA, MUNICIPIO BANÍ, PROVINCIA PERAVIA.</t>
  </si>
  <si>
    <t>15178-AMPLIACIÓN DEL PLANTEL EDUCATIVO PARA INICIAL FUNDACIÓN DE PERAVIA, MUNICIPIO BANÍ, PROVINCIA PERAVIA.</t>
  </si>
  <si>
    <t>06-AMPLIACIÓN DEL PLANTEL EDUCATIVO PARA INICIAL ANDRÉS PEÑA CABRAL, MUNICIPIO BANÍ, PROVINCIA PERAVIA.</t>
  </si>
  <si>
    <t>15179-AMPLIACIÓN DEL PLANTEL EDUCATIVO PARA INICIAL ANDRÉS PEÑA CABRAL, MUNICIPIO BANÍ, PROVINCIA PERAVIA.</t>
  </si>
  <si>
    <t>07-AMPLIACIÓN DEL PLANTEL EDUCATIVO PARA INICIAL  PROF. VITALINA GUERRERO PIMENTEL, MUNICIPIO BANÍ, PROVINCIA PERAVIA.</t>
  </si>
  <si>
    <t>15180-AMPLIACIÓN DEL PLANTEL EDUCATIVO PARA INICIAL  PROF. VITALINA GUERRERO PIMENTEL, MUNICIPIO BANÍ, PROVINCIA PERAVIA.</t>
  </si>
  <si>
    <t>08-AMPLIACIÓN DEL PLANTEL EDUCATIVO PARA INICIAL AUGUSTO PINEDA, MUNICIPIO NIZAO, PROVINCIA PERAVIA.</t>
  </si>
  <si>
    <t>15181-AMPLIACIÓN DEL PLANTEL EDUCATIVO PARA INICIAL AUGUSTO PINEDA, MUNICIPIO NIZAO, PROVINCIA PERAVIA.</t>
  </si>
  <si>
    <t>09-AMPLIACIÓN DEL PLANTEL EDUCATIVO PARA INICIAL PROF. RAFAEL ANTONIO FIGUEREO, MUNICIPIO NIZAO, PROVINCIA PERAVIA.</t>
  </si>
  <si>
    <t>15182-AMPLIACIÓN DEL PLANTEL EDUCATIVO PARA INICIAL PROF. RAFAEL ANTONIO FIGUEREO, MUNICIPIO NIZAO, PROVINCIA PERAVIA.</t>
  </si>
  <si>
    <t>10-AMPLIACIÓN DEL PLANTEL EDUCATIVO PARA INICIAL PROF. CRISTÓBAL ALVINO FALCON, MUNICIPIO NIZAO, PROVINCIA PERAVIA.</t>
  </si>
  <si>
    <t>15183-AMPLIACIÓN DEL PLANTEL EDUCATIVO PARA INICIAL PROF. CRISTÓBAL ALVINO FALCON, MUNICIPIO NIZAO, PROVINCIA PERAVIA.</t>
  </si>
  <si>
    <t>09-AMPLIACIÓN DEL PLANTEL EDUCATIVO PARA INICIAL JOSÉ ERNESTO ROSARIO POLANCO, MUNICIPIO SOSÚA, PROVINCIA PUERTO PLATA.</t>
  </si>
  <si>
    <t>15263-AMPLIACIÓN DEL PLANTEL EDUCATIVO PARA INICIAL JOSÉ ERNESTO ROSARIO POLANCO, MUNICIPIO SOSÚA, PROVINCIA PUERTO PLATA.</t>
  </si>
  <si>
    <t>15264-AMPLIACIÓN DEL PLANTEL EDUCATIVO PARA INICIAL LUZ VARONA, MUNICIPIO VILLA ISABELA, PROVINCIA PUERTO PLATA.</t>
  </si>
  <si>
    <t>11-AMPLIACIÓN DEL PLANTEL EDUCATIVO PARA INICIAL SAN MARCOS ABAJO, MUNICIPIO PUERTO PLATA, PROVINCIA PUERTO PLATA.</t>
  </si>
  <si>
    <t>15265-AMPLIACIÓN DEL PLANTEL EDUCATIVO PARA INICIAL SAN MARCOS ABAJO, MUNICIPIO PUERTO PLATA, PROVINCIA PUERTO PLATA.</t>
  </si>
  <si>
    <t>12-AMPLIACIÓN DEL PLANTEL EDUCATIVO PARA INICIAL JUAN NEPOMUCENO RAVELO, MUNICIPIO IMBERT, PROVINCIA PUERTO PLATA.</t>
  </si>
  <si>
    <t>15266-AMPLIACIÓN DEL PLANTEL EDUCATIVO PARA INICIAL JUAN NEPOMUCENO RAVELO, MUNICIPIO IMBERT, PROVINCIA PUERTO PLATA.</t>
  </si>
  <si>
    <t>13-AMPLIACIÓN DEL PLANTEL EDUCATIVO PARA INICIAL LOS LLANOS DE PÉREZ, MUNICIPIO IMBERT, PROVINCIA PUERTO PLATA.</t>
  </si>
  <si>
    <t>15267-AMPLIACIÓN DEL PLANTEL EDUCATIVO PARA INICIAL LOS LLANOS DE PÉREZ, MUNICIPIO IMBERT, PROVINCIA PUERTO PLATA.</t>
  </si>
  <si>
    <t>14-AMPLIACIÓN DEL PLANTEL EDUCATIVO PARA INICIAL PROF. ISRAEL BRITO BRUNO, MUNICIPIO IMBERT, PROVINCIA PUERTO PLATA.</t>
  </si>
  <si>
    <t>15268-AMPLIACIÓN DEL PLANTEL EDUCATIVO PARA INICIAL PROF. ISRAEL BRITO BRUNO, MUNICIPIO IMBERT, PROVINCIA PUERTO PLATA.</t>
  </si>
  <si>
    <t>15-AMPLIACIÓN DEL PLANTEL EDUCATIVO PARA INICIAL ERNESTO CABRERA  DURAN - RIO GRANDE AL MEDIO, MUNICIPIO ALTAMIRA, PROVINCIA PUERTO PLATA.</t>
  </si>
  <si>
    <t>15269-AMPLIACIÓN DEL PLANTEL EDUCATIVO PARA INICIAL ERNESTO CABRERA  DURAN - RIO GRANDE AL MEDIO, MUNICIPIO ALTAMIRA, PROVINCIA PUERTO PLATA.</t>
  </si>
  <si>
    <t>08-RECONSTRUCCIÓN DEL FRENTE COSTERO DE LA PLAYA SOSUA, MUNICIPIO SOSUA, PROVINCIA PUERTO PLATA</t>
  </si>
  <si>
    <t>15345-RECONSTRUCCIÓN DEL FRENTE COSTERO DE LA PLAYA SOSUA, MUNICIPIO SOSUA, PROVINCIA PUERTO PLATA</t>
  </si>
  <si>
    <t>01-AMPLIACIÓN DEL PLANTEL EDUCATIVO PARA INICIAL HERMANAS MIRABAL, MUNICIPIO SALCEDO, PROVINCIA HERMANAS MIRABAL.</t>
  </si>
  <si>
    <t>15194-AMPLIACIÓN DEL PLANTEL EDUCATIVO PARA INICIAL HERMANAS MIRABAL, MUNICIPIO SALCEDO, PROVINCIA HERMANAS MIRABAL.</t>
  </si>
  <si>
    <t>02-AMPLIACIÓN DEL PLANTEL EDUCATIVO PARA INICIAL ANTONIO ESPAILLAT, MUNICIPIO SALCEDO, PROVINCIA HERMANAS MIRABAL.</t>
  </si>
  <si>
    <t>15195-AMPLIACIÓN DEL PLANTEL EDUCATIVO PARA INICIAL ANTONIO ESPAILLAT, MUNICIPIO SALCEDO, PROVINCIA HERMANAS MIRABAL.</t>
  </si>
  <si>
    <t>03-AMPLIACIÓN DEL PLANTEL EDUCATIVO PARA INICIAL PROF. JOSÉ RAMÓN LIRIANO TEJADA, MUNICIPIO SALCEDO, PROVINCIA HERMANAS MIRABAL.</t>
  </si>
  <si>
    <t>15196-AMPLIACIÓN DEL PLANTEL EDUCATIVO PARA INICIAL PROF. JOSÉ RAMÓN LIRIANO TEJADA, MUNICIPIO SALCEDO, PROVINCIA HERMANAS MIRABAL.</t>
  </si>
  <si>
    <t>04-AMPLIACIÓN DEL PLANTEL EDUCATIVO PARA INICIAL JUAN BAUTISTA DE LA CRUZ, MUNICIPIO VILLA TAPIA, PROVINCIA HERMANAS MIRABAL.</t>
  </si>
  <si>
    <t>15197-AMPLIACIÓN DEL PLANTEL EDUCATIVO PARA INICIAL JUAN BAUTISTA DE LA CRUZ, MUNICIPIO VILLA TAPIA, PROVINCIA HERMANAS MIRABAL.</t>
  </si>
  <si>
    <t>05-AMPLIACIÓN DEL PLANTEL EDUCATIVO PARA INICIAL EL RANCHITO, MUNICIPIO VILLA TAPIA, PROVINCIA HERMANAS MIRABAL.</t>
  </si>
  <si>
    <t>15198-AMPLIACIÓN DEL PLANTEL EDUCATIVO PARA INICIAL EL RANCHITO, MUNICIPIO VILLA TAPIA, PROVINCIA HERMANAS MIRABAL.</t>
  </si>
  <si>
    <t>17-AMPLIACIÓN DEL PLANTEL EDUCATIVO PARA INICIAL LAS VERITAS, MUNICIPIO SAMANÁ, PROVINCIA SAMANÁ.</t>
  </si>
  <si>
    <t>15291-AMPLIACIÓN DEL PLANTEL EDUCATIVO PARA INICIAL LAS VERITAS, MUNICIPIO SAMANÁ, PROVINCIA SAMANÁ.</t>
  </si>
  <si>
    <t>18-AMPLIACIÓN DEL PLANTEL EDUCATIVO PARA INICIAL ELISEO DEMORIZI, MUNICIPIO SAMANÁ, PROVINCIA SAMANÁ.</t>
  </si>
  <si>
    <t>15292-AMPLIACIÓN DEL PLANTEL EDUCATIVO PARA INICIAL ELISEO DEMORIZI, MUNICIPIO SAMANÁ, PROVINCIA SAMANÁ.</t>
  </si>
  <si>
    <t>19-AMPLIACIÓN DEL PLANTEL EDUCATIVO PARA INICIAL CARLOS HILARIOS ROSA, MUNICIPIO SÁNCHEZ, PROVINCIA SAMANÁ.</t>
  </si>
  <si>
    <t>15293-AMPLIACIÓN DEL PLANTEL EDUCATIVO PARA INICIAL CARLOS HILARIOS ROSA, MUNICIPIO SÁNCHEZ, PROVINCIA SAMANÁ.</t>
  </si>
  <si>
    <t>20-AMPLIACIÓN DEL PLANTEL EDUCATIVO PARA INICIAL JUANA EVANGELISTA MALOON, MUNICIPIO SÁNCHEZ, PROVINCIA SAMANÁ.</t>
  </si>
  <si>
    <t>15294-AMPLIACIÓN DEL PLANTEL EDUCATIVO PARA INICIAL JUANA EVANGELISTA MALOON, MUNICIPIO SÁNCHEZ, PROVINCIA SAMANÁ.</t>
  </si>
  <si>
    <t>15295-AMPLIACIÓN DEL PLANTEL EDUCATIVO PARA INICIAL PROF. ALTAGRACIA MEDINA DE BRITO, MUNICIPIO SAMANÁ, PROVINCIA SAMANÁ.</t>
  </si>
  <si>
    <t>15083-RECONSTRUCCIÓN DEL MALECÓN DEL MUNICIPIO DE SANTA BARBARA DE SAMANÁ, PROVINCIA  SAMANÁ</t>
  </si>
  <si>
    <t>15131-RECONSTRUCCIÓN DE PLAZA DE VENDEDORES EN EL PUEBLO LOS PESCADORES, MUNICIPIO LAS TERRENAS, PROVINCIA SAMANA</t>
  </si>
  <si>
    <t>15243-CONSTRUCCIÓN VÍA DE ACCESO A LA PLAYA ESTILLERO, D. M. EL LIMÓN, PROVINCIA SAMANÁ</t>
  </si>
  <si>
    <t>15346-REPARACIÓN DEL ALUMBRADO PÚBLICO EN EL MALECÓN DEL MUNICIPIO DE SANTA BÁRBARA, PROVINCIA SAMANÁ</t>
  </si>
  <si>
    <t>03-AMPLIACIÓN DEL PLANTEL EDUCATIVO PARA INICIAL FRANCISCO DEL ROSARIO SÁNCHEZ, MUNICIPIO SAN JUAN, PROVINCIA SAN JUAN.</t>
  </si>
  <si>
    <t>15151-AMPLIACIÓN DEL PLANTEL EDUCATIVO PARA INICIAL FRANCISCO DEL ROSARIO SÁNCHEZ, MUNICIPIO SAN JUAN, PROVINCIA SAN JUAN.</t>
  </si>
  <si>
    <t>15152-AMPLIACIÓN DEL PLANTEL EDUCATIVO PARA INICIAL MERCEDES CONSUELO MATOS EN LA PROVINCIA SAN JUAN.</t>
  </si>
  <si>
    <t>15153-AMPLIACIÓN DEL PLANTEL EDUCATIVO PARA INICIAL SECTOR SURESTE, MUNICIPIO SAN JUAN, PROVINCIA SAN JUAN.</t>
  </si>
  <si>
    <t>15154-AMPLIACIÓN DEL PLANTEL EDUCATIVO PARA INICIAL ADRIANA MARÍA GUILLU VIUDA SUAZO, MUNICIPIO SAN JUAN, PROVINCIA SAN JUAN.</t>
  </si>
  <si>
    <t>15155-AMPLIACIÓN DEL PLANTEL EDUCATIVO PARA INICIAL HIGÜERITO, MUNICIPIO SAN JUAN, PROVINCIA SAN JUAN.</t>
  </si>
  <si>
    <t>15156-AMPLIACIÓN DEL PLANTEL EDUCATIVO PARA INICIAL LEONIDAS DEL CARMEN SÁNCHEZ, MUNICIPIO JUAN DE HERRERA, PROVINCIA SAN JUAN.</t>
  </si>
  <si>
    <t>09-AMPLIACIÓN DEL PLANTEL EDUCATIVO PARA INICIAL DAMIÁN DAVID ORTÍZ, MUNICIPIO LAS MATAS DE FARFÁN, PROVINCIA SAN JUAN.</t>
  </si>
  <si>
    <t>15157-AMPLIACIÓN DEL PLANTEL EDUCATIVO PARA INICIAL DAMIÁN DAVID ORTÍZ, MUNICIPIO LAS MATAS DE FARFÁN, PROVINCIA SAN JUAN.</t>
  </si>
  <si>
    <t>03-REMODELACIÓN DE LAS INFRAESTRUCTURAS RECREATIVAS EN EL MALECÓN DE SAN PEDRO DE MACORÍS</t>
  </si>
  <si>
    <t>15087-REMODELACIÓN DE LAS INFRAESTRUCTURAS RECREATIVAS EN EL MALECÓN DE SAN PEDRO DE MACORÍS</t>
  </si>
  <si>
    <t>01-AMPLIACIÓN DEL PLANTEL EDUCATIVO PARA INICIAL GUAZUMITA, MUNICIPIO YAMASÁ, PROVINCIA MONTE PLATA.</t>
  </si>
  <si>
    <t>15233-AMPLIACIÓN DEL PLANTEL EDUCATIVO PARA INICIAL GUAZUMITA, MUNICIPIO YAMASÁ, PROVINCIA MONTE PLATA.</t>
  </si>
  <si>
    <t>02-AMPLIACIÓN DEL PLANTEL EDUCATIVO PARA INICIAL ANA VIRGINIA REYNOSO, MUNICIPIO SABANA GRANDE DE BOYÁ, PROVINCIA MONTE PLATA.</t>
  </si>
  <si>
    <t>15234-AMPLIACIÓN DEL PLANTEL EDUCATIVO PARA INICIAL ANA VIRGINIA REYNOSO, MUNICIPIO SABANA GRANDE DE BOYÁ, PROVINCIA MONTE PLATA.</t>
  </si>
  <si>
    <t>03-AMPLIACIÓN DEL PLANTEL EDUCATIVO PARA INICIAL FRANCISCO ALBERTO CAAMAÑO DEÑÓ, MUNICIPIO BAYAGUANA, PROVINCIA MONTE PLATA.</t>
  </si>
  <si>
    <t>15235-AMPLIACIÓN DEL PLANTEL EDUCATIVO PARA INICIAL FRANCISCO ALBERTO CAAMAÑO DEÑÓ, MUNICIPIO BAYAGUANA, PROVINCIA MONTE PLATA.</t>
  </si>
  <si>
    <t>04-AMPLIACIÓN DEL PLANTEL EDUCATIVO PARA INICIAL RAMÓN MARTÍNEZ, MUNICIPIO PERALVILLO, PROVINCIA MONTE PLATA.</t>
  </si>
  <si>
    <t>15236-AMPLIACIÓN DEL PLANTEL EDUCATIVO PARA INICIAL RAMÓN MARTÍNEZ, MUNICIPIO PERALVILLO, PROVINCIA MONTE PLATA.</t>
  </si>
  <si>
    <t>05-AMPLIACIÓN DEL PLANTEL EDUCATIVO PARA INICIAL FERNANDO ARTURO DE MERIÑO, MUNICIPIO MONTE PLATA, PROVINCIA MONTE PLATA.</t>
  </si>
  <si>
    <t>15237-AMPLIACIÓN DEL PLANTEL EDUCATIVO PARA INICIAL FERNANDO ARTURO DE MERIÑO, MUNICIPIO MONTE PLATA, PROVINCIA MONTE PLATA.</t>
  </si>
  <si>
    <t>06-AMPLIACIÓN DEL PLANTEL EDUCATIVO PARA INICIAL CARA LINDA, MUNICIPIO MONTE PLATA, PROVINCIA MONTE PLATA.</t>
  </si>
  <si>
    <t>15238-AMPLIACIÓN DEL PLANTEL EDUCATIVO PARA INICIAL CARA LINDA, MUNICIPIO MONTE PLATA, PROVINCIA MONTE PLATA.</t>
  </si>
  <si>
    <t>07-AMPLIACIÓN DEL PLANTEL EDUCATIVO PARA INICIAL AMÉRICO LUGO, MUNICIPIO SABANA GRANDE DE BOYÁ, PROVINCIA MONTE PLATA.</t>
  </si>
  <si>
    <t>15239-AMPLIACIÓN DEL PLANTEL EDUCATIVO PARA INICIAL AMÉRICO LUGO, MUNICIPIO SABANA GRANDE DE BOYÁ, PROVINCIA MONTE PLATA.</t>
  </si>
  <si>
    <t>15253-AMPLIACIÓN DEL PLANTEL EDUCATIVO PARA INICIAL PROF. VINICIO VALENZUELA PÉREZ, MUNICIPIO LOS ALCARRIZOS, PROVINCIA SANTO DOMINGO.</t>
  </si>
  <si>
    <t>15254-AMPLIACIÓN DEL PLANTEL EDUCATIVO PARA INICIAL JUANA SALTITOPA, MUNICIPIO LOS ALCARRIZOS, PROVINCIA SANTO DOMINGO.</t>
  </si>
  <si>
    <t>15255-AMPLIACIÓN DEL PLANTEL EDUCATIVO PARA INICIAL CAMILA HENRÍQUEZ - FE Y ALEGRÍA, MUNICIPIO LOS ALCARRIZOS, PROVINCIA SANTO DOMINGO.</t>
  </si>
  <si>
    <t>15256-AMPLIACIÓN DEL PLANTEL EDUCATIVO PARA INICIAL EVARISTO BRITO REYES, MUNICIPIO LOS ALCARRIZOS, PROVINCIA SANTO DOMINGO.</t>
  </si>
  <si>
    <t>15257-AMPLIACIÓN DEL PLANTEL EDUCATIVO PARA INICIAL JESÚS DE NAZARET - BATEY PALMAREJITO, MUNICIPIO LOS ALCARRIZOS, PROVINCIA SANTO DOMINGO.</t>
  </si>
  <si>
    <t>15258-AMPLIACIÓN DEL PLANTEL EDUCATIVO PARA INICIAL SOCORRO SÁNCHEZ, MUNICIPIO LOS ALCARRIZOS, PROVINCIA SANTO DOMINGO.</t>
  </si>
  <si>
    <t>15259-AMPLIACIÓN DEL PLANTEL EDUCATIVO PARA INICIAL NORGE BOTELLO FERNÁNDEZ, MUNICIPIO LOS ALCARRIZOS, PROVINCIA SANTO DOMINGO.</t>
  </si>
  <si>
    <t>15260-AMPLIACIÓN DEL PLANTEL EDUCATIVO PARA INICIAL PROF. ANA LUISA ANDÚJAR SOLANO -  FE Y ALEGRÍA, MUNICIPIO LOS ALCARRIZOS, PROVINCIA SANTO DOMINGO.</t>
  </si>
  <si>
    <t>15296-AMPLIACIÓN DEL PLANTEL EDUCATIVO PARA INICIAL MÁXIMO GOMEZ - EL VIGÍA, MUNICIPIO BOCA CHICA, PROVINCIA SANTO DOMINGO.</t>
  </si>
  <si>
    <t>12-AMPLIACIÓN DEL PLANTEL EDUCATIVO PARA INICIAL PROF. ALBALINA ACOSTA DE VÁSQUEZ, MUNICIPIO BOCA CHICA, PROVINCIA SANTO DOMINGO.</t>
  </si>
  <si>
    <t>15297-AMPLIACIÓN DEL PLANTEL EDUCATIVO PARA INICIAL PROF. ALBALINA ACOSTA DE VÁSQUEZ, MUNICIPIO BOCA CHICA, PROVINCIA SANTO DOMINGO.</t>
  </si>
  <si>
    <t>15298-AMPLIACIÓN DEL PLANTEL EDUCATIVO PARA INICIAL VITALINA MORDÁN DE LA CRUZ, MUNICIPIO BOCA CHICA, PROVINCIA SANTO DOMINGO.</t>
  </si>
  <si>
    <t>15299-AMPLIACIÓN DEL PLANTEL EDUCATIVO PARA INICIAL HERMANAS MIRABAL, MUNICIPIO BOCA CHICA, PROVINCIA SANTO DOMINGO.</t>
  </si>
  <si>
    <t>15-AMPLIACIÓN DEL PLANTEL EDUCATIVO PARA INICIAL MARÍA CARO, MUNICIPIO BOCA CHICA, PROVINCIA SANTO DOMINGO.</t>
  </si>
  <si>
    <t>15300-AMPLIACIÓN DEL PLANTEL EDUCATIVO PARA INICIAL MARÍA CARO, MUNICIPIO BOCA CHICA, PROVINCIA SANTO DOMINGO.</t>
  </si>
  <si>
    <t>15301-AMPLIACIÓN DEL PLANTEL EDUCATIVO PARA INICIAL AURA ALTAGRACIA BENZANT, MUNICIPIO BOCA CHICA, PROVINCIA SANTO DOMINGO.</t>
  </si>
  <si>
    <t>17-AMPLIACIÓN DEL PLANTEL EDUCATIVO PARA INICIAL MARÍA TRINIDAD SÁNCHEZ, MUNICIPIO BOCA CHICA, PROVINCIA SANTO DOMINGO.</t>
  </si>
  <si>
    <t>15302-AMPLIACIÓN DEL PLANTEL EDUCATIVO PARA INICIAL MARÍA TRINIDAD SÁNCHEZ, MUNICIPIO BOCA CHICA, PROVINCIA SANTO DOMINGO.</t>
  </si>
  <si>
    <t>18-AMPLIACIÓN DEL PLANTEL EDUCATIVO PARA INICIAL MARÍA CONCEPCIÓN BONA, MUNICIPIO BOCA CHICA, PROVINCIA SANTO DOMINGO.</t>
  </si>
  <si>
    <t>15303-AMPLIACIÓN DEL PLANTEL EDUCATIVO PARA INICIAL MARÍA CONCEPCIÓN BONA, MUNICIPIO BOCA CHICA, PROVINCIA SANTO DOMINGO.</t>
  </si>
  <si>
    <t>15304-AMPLIACIÓN DEL PLANTEL EDUCATIVO PARA INICIAL EMILIO PRUD¿HOMME, MUNICIPIO BOCA CHICA, PROVINCIA SANTO DOMINGO.</t>
  </si>
  <si>
    <t>15305-AMPLIACIÓN DEL PLANTEL EDUCATIVO PARA INICIAL COLOMBINA CASTRO, MUNICIPIO BOCA CHICA, PROVINCIA SANTO DOMINGO.</t>
  </si>
  <si>
    <t>21-AMPLIACIÓN DEL PLANTEL EDUCATIVO PARA INICIAL PROF. JUAN TAYLOR VENTURA, MUNICIPIO BOCA CHICA, PROVINCIA SANTO DOMINGO.</t>
  </si>
  <si>
    <t>15306-AMPLIACIÓN DEL PLANTEL EDUCATIVO PARA INICIAL PROF. JUAN TAYLOR VENTURA, MUNICIPIO BOCA CHICA, PROVINCIA SANTO DOMINGO.</t>
  </si>
  <si>
    <t>15092-REMODELACIÓN  MALECON   MUNICIPIO  SANTO DOMINGO ESTE, PROVINCIA SANTO DOMINGO</t>
  </si>
  <si>
    <t>14227-CONSTRUCCIÓN DE OFICINAS GUBERNAMENTALES DE ARROYO SALADO, MUNICIPIO DE CABRERA, PROVINCIA MARÍA TRINIDAD SÁNCHEZ</t>
  </si>
  <si>
    <t>25-AMPLIACIÓN DEL PLANTEL EDUCATIVO PARA INICIAL ISMAEL MIRANDA, MUNICIPIO ENRIQUILLO, PROVINCIA BARAHONA.</t>
  </si>
  <si>
    <t>15354-AMPLIACIÓN DEL PLANTEL EDUCATIVO PARA INICIAL ISMAEL MIRANDA, MUNICIPIO ENRIQUILLO, PROVINCIA BARAHONA.</t>
  </si>
  <si>
    <t>15355-AMPLIACIÓN DEL PLANTEL EDUCATIVO PARA INICIAL CLARENCE CRISTOPHER HAMILTON OXLEY, MUNICIPIO BARAHONA, PROVINCIA BARAHONA.</t>
  </si>
  <si>
    <t>15356-AMPLIACIÓN DEL PLANTEL EDUCATIVO PARA INICIAL BAITOITA, MUNICIPIO BARAHONA, PROVINCIA BARAHONA.</t>
  </si>
  <si>
    <t>15357-AMPLIACIÓN DEL PLANTEL EDUCATIVO PARA INICIAL FIDEL MEDINA, MUNICIPIO BARAHONA, PROVINCIA BARAHONA.</t>
  </si>
  <si>
    <t>29-AMPLIACIÓN DEL PLANTEL EDUCATIVO PARA INICIAL MARINA SEPÚLVEDA, MUNICIPIO EL PEÑÓN, PROVINCIA BARAHONA.</t>
  </si>
  <si>
    <t>15358-AMPLIACIÓN DEL PLANTEL EDUCATIVO PARA INICIAL MARINA SEPÚLVEDA, MUNICIPIO EL PEÑÓN, PROVINCIA BARAHONA.</t>
  </si>
  <si>
    <t>30-AMPLIACIÓN DEL PLANTEL EDUCATIVO PARA INICIAL ANAIMA TEJADA CHAPMAN, MUNICIPIO BARAHONA, PROVINCIA BARAHONA.</t>
  </si>
  <si>
    <t>15359-AMPLIACIÓN DEL PLANTEL EDUCATIVO PARA INICIAL ANAIMA TEJADA CHAPMAN, MUNICIPIO BARAHONA, PROVINCIA BARAHONA.</t>
  </si>
  <si>
    <t>15360-AMPLIACIÓN DEL PLANTEL EDUCATIVO PARA INICIAL PROF. IRENE ACOSTA, MUNICIPIO FUNDACIÓN, PROVINCIA BARAHONA.</t>
  </si>
  <si>
    <t>32-AMPLIACIÓN DEL PLANTEL EDUCATIVO PARA INICIAL CATALINA POU, MUNICIPIO CABRAL, PROVINCIA BARAHONA.</t>
  </si>
  <si>
    <t>15361-AMPLIACIÓN DEL PLANTEL EDUCATIVO PARA INICIAL CATALINA POU, MUNICIPIO CABRAL, PROVINCIA BARAHONA.</t>
  </si>
  <si>
    <t>15362-AMPLIACIÓN DEL PLANTEL EDUCATIVO PARA INICIAL LAS SALINAS, MUNICIPIO LAS SALINAS, PROVINCIA BARAHONA.</t>
  </si>
  <si>
    <t>15363-AMPLIACIÓN DEL PLANTEL EDUCATIVO PARA INICIAL PROF. RAFAEL ENRÍQUEZ MARRERO MATOS, MUNICIPIO VICENTE NOBLE, PROVINCIA BARAHONA.</t>
  </si>
  <si>
    <t>35-AMPLIACIÓN DEL PLANTEL EDUCATIVO PARA INICIAL MATÍAS RAMÓN MELLA, MUNICIPIO VICENTE NOBLE, PROVINCIA BARAHONA.</t>
  </si>
  <si>
    <t>15364-AMPLIACIÓN DEL PLANTEL EDUCATIVO PARA INICIAL MATÍAS RAMÓN MELLA, MUNICIPIO VICENTE NOBLE, PROVINCIA BARAHONA.</t>
  </si>
  <si>
    <t>15-AMPLIACIÓN DEL PLANTEL EDUCATIVO PARA INICIAL PROF. RAÚL JIMÉNEZ CAIRO, MUNICIPIO COMENDADOR, PROVINCIA ELÍAS PIÑA.</t>
  </si>
  <si>
    <t>15365-AMPLIACIÓN DEL PLANTEL EDUCATIVO PARA INICIAL PROF. RAÚL JIMÉNEZ CAIRO, MUNICIPIO COMENDADOR, PROVINCIA ELÍAS PIÑA.</t>
  </si>
  <si>
    <t>16-AMPLIACIÓN DEL PLANTEL EDUCATIVO PARA INICIAL ISIDRO MARTÍNEZ, MUNICIPIO COMENDADOR, PROVINCIA ELÍAS PIÑA.</t>
  </si>
  <si>
    <t>15366-AMPLIACIÓN DEL PLANTEL EDUCATIVO PARA INICIAL ISIDRO MARTÍNEZ, MUNICIPIO COMENDADOR, PROVINCIA ELÍAS PIÑA.</t>
  </si>
  <si>
    <t>17-AMPLIACIÓN DEL PLANTEL EDUCATIVO PARA INICIAL LOS RINCONCITOS, MUNICIPIO COMENDADOR, PROVINCIA ELÍAS PIÑA.</t>
  </si>
  <si>
    <t>15367-AMPLIACIÓN DEL PLANTEL EDUCATIVO PARA INICIAL LOS RINCONCITOS, MUNICIPIO COMENDADOR, PROVINCIA ELÍAS PIÑA.</t>
  </si>
  <si>
    <t>18-AMPLIACIÓN DEL PLANTEL EDUCATIVO PARA INICIAL LA MESETA, MUNICIPIO COMENDADOR, PROVINCIA ELÍAS PIÑA.</t>
  </si>
  <si>
    <t>15368-AMPLIACIÓN DEL PLANTEL EDUCATIVO PARA INICIAL LA MESETA, MUNICIPIO COMENDADOR, PROVINCIA ELÍAS PIÑA.</t>
  </si>
  <si>
    <t>19-AMPLIACIÓN DEL PLANTEL EDUCATIVO PARA INICIAL EL PINO, MUNICIPIO COMENDADOR, PROVINCIA ELÍAS PIÑA.</t>
  </si>
  <si>
    <t>15369-AMPLIACIÓN DEL PLANTEL EDUCATIVO PARA INICIAL EL PINO, MUNICIPIO COMENDADOR, PROVINCIA ELÍAS PIÑA.</t>
  </si>
  <si>
    <t>20-AMPLIACIÓN DEL PLANTEL EDUCATIVO PARA INICIAL ANGOSTURA, MUNICIPIO COMENDADOR, PROVINCIA ELÍAS PIÑA.</t>
  </si>
  <si>
    <t>15370-AMPLIACIÓN DEL PLANTEL EDUCATIVO PARA INICIAL ANGOSTURA, MUNICIPIO COMENDADOR, PROVINCIA ELÍAS PIÑA.</t>
  </si>
  <si>
    <t>21-AMPLIACIÓN DEL PLANTEL EDUCATIVO PARA INICIAL MANUEL ANTONIO MORALES, MUNICIPIO COMENDADOR, PROVINCIA ELÍAS PIÑA.</t>
  </si>
  <si>
    <t>15371-AMPLIACIÓN DEL PLANTEL EDUCATIVO PARA INICIAL MANUEL ANTONIO MORALES, MUNICIPIO COMENDADOR, PROVINCIA ELÍAS PIÑA.</t>
  </si>
  <si>
    <t>22-AMPLIACIÓN DEL PLANTEL EDUCATIVO PARA INICIAL EVA MARÍA PELLERANO, MUNICIPIO BÁNICA, PROVINCIA ELÍAS PIÑA.</t>
  </si>
  <si>
    <t>15372-AMPLIACIÓN DEL PLANTEL EDUCATIVO PARA INICIAL EVA MARÍA PELLERANO, MUNICIPIO BÁNICA, PROVINCIA ELÍAS PIÑA.</t>
  </si>
  <si>
    <t>23-AMPLIACIÓN DEL PLANTEL EDUCATIVO PARA INICIAL ANTONIO DUVERGÉ, MUNICIPIO PEDRO SANTANA, PROVINCIA ELÍAS PIÑA.</t>
  </si>
  <si>
    <t>15373-AMPLIACIÓN DEL PLANTEL EDUCATIVO PARA INICIAL ANTONIO DUVERGÉ, MUNICIPIO PEDRO SANTANA, PROVINCIA ELÍAS PIÑA.</t>
  </si>
  <si>
    <t>24-AMPLIACIÓN DEL PLANTEL EDUCATIVO PARA INICIAL PROF. LUIS MILCÍADES ESPICHICOQUEZ PÉREZ, MUNICIPIO BÁNICA, PROVINCIA ELÍAS PIÑA.</t>
  </si>
  <si>
    <t>15374-AMPLIACIÓN DEL PLANTEL EDUCATIVO PARA INICIAL PROF. LUIS MILCÍADES ESPICHICOQUEZ PÉREZ, MUNICIPIO BÁNICA, PROVINCIA ELÍAS PIÑA.</t>
  </si>
  <si>
    <t>23-AMPLIACIÓN DEL PLANTEL EDUCATIVO PARA INICIAL GASTÓN FERNANDO DELIGNE, MUNICIPIO OVIEDO, PROVINCIA PEDERNALES.</t>
  </si>
  <si>
    <t>15352-AMPLIACIÓN DEL PLANTEL EDUCATIVO PARA INICIAL GASTÓN FERNANDO DELIGNE, MUNICIPIO OVIEDO, PROVINCIA PEDERNALES.</t>
  </si>
  <si>
    <t>24-AMPLIACIÓN DEL PLANTEL EDUCATIVO PARA INICIAL PROF. LUIS DÍAZ DÍAZ, MUNICIPIO PEDERNALES, PROVINCIA PEDERNALES.</t>
  </si>
  <si>
    <t>15353-AMPLIACIÓN DEL PLANTEL EDUCATIVO PARA INICIAL PROF. LUIS DÍAZ DÍAZ, MUNICIPIO PEDERNALES, PROVINCIA PEDERNALES.</t>
  </si>
  <si>
    <t>25-AMPLIACIÓN DEL PLANTEL EDUCATIVO PARA INICIAL PROF. JOSÉ ASCENSIÓN GARCÍA SÁNCHEZ, MUNICIPIO LAS MATAS DE FARFÁN, PROVINCIA SAN JUAN.</t>
  </si>
  <si>
    <t>15375-AMPLIACIÓN DEL PLANTEL EDUCATIVO PARA INICIAL PROF. JOSÉ ASCENSIÓN GARCÍA SÁNCHEZ, MUNICIPIO LAS MATAS DE FARFÁN, PROVINCIA SAN JUAN.</t>
  </si>
  <si>
    <t>26-AMPLIACIÓN DEL PLANTEL EDUCATIVO PARA INICIAL TOMÁS PERALTA, MUNICIPIO LAS MATAS DE FARFÁN, PROVINCIA SAN JUAN.</t>
  </si>
  <si>
    <t>15376-AMPLIACIÓN DEL PLANTEL EDUCATIVO PARA INICIAL TOMÁS PERALTA, MUNICIPIO LAS MATAS DE FARFÁN, PROVINCIA SAN JUAN.</t>
  </si>
  <si>
    <t>27-AMPLIACIÓN DEL PLANTEL EDUCATIVO PARA INICIAL CELANDA ALCÁNTARA SÁNCHEZ, MUNICIPIO LAS MATAS DE FARFÁN, PROVINCIA SAN JUAN.</t>
  </si>
  <si>
    <t>15377-AMPLIACIÓN DEL PLANTEL EDUCATIVO PARA INICIAL CELANDA ALCÁNTARA SÁNCHEZ, MUNICIPIO LAS MATAS DE FARFÁN, PROVINCIA SAN JUAN.</t>
  </si>
  <si>
    <t>28-AMPLIACIÓN DEL PLANTEL EDUCATIVO PARA INICIAL PROF. ARISTÓFANES A. MELLA JIMÉNEZ, MUNICIPIO LAS MATAS DE FARFÁN, PROVINCIA SAN JUAN.</t>
  </si>
  <si>
    <t>15378-AMPLIACIÓN DEL PLANTEL EDUCATIVO PARA INICIAL PROF. ARISTÓFANES A. MELLA JIMÉNEZ, MUNICIPIO LAS MATAS DE FARFÁN, PROVINCIA SAN JUAN.</t>
  </si>
  <si>
    <t>29-AMPLIACIÓN DEL PLANTEL EDUCATIVO PARA INICIAL ACTIVO 20 - 30, MUNICIPIO LAS MATAS DE FARFÁN, PROVINCIA SAN JUAN.</t>
  </si>
  <si>
    <t>15379-AMPLIACIÓN DEL PLANTEL EDUCATIVO PARA INICIAL ACTIVO 20 - 30, MUNICIPIO LAS MATAS DE FARFÁN, PROVINCIA SAN JUAN.</t>
  </si>
  <si>
    <t>30-AMPLIACIÓN DEL PLANTEL EDUCATIVO PARA INICIAL PROF. FRANCISCA PEÑA, MUNICIPIO LAS MATAS DE FARFÁN, PROVINCIA SAN JUAN.</t>
  </si>
  <si>
    <t>15380-AMPLIACIÓN DEL PLANTEL EDUCATIVO PARA INICIAL PROF. FRANCISCA PEÑA, MUNICIPIO LAS MATAS DE FARFÁN, PROVINCIA SAN JUAN.</t>
  </si>
  <si>
    <t>31-AMPLIACIÓN DEL PLANTEL EDUCATIVO PARA INICIAL EVARISTO LINARES SANTANA, MUNICIPIO LAS MATAS DE FARFÁN, PROVINCIA SAN JUAN.</t>
  </si>
  <si>
    <t>15381-AMPLIACIÓN DEL PLANTEL EDUCATIVO PARA INICIAL EVARISTO LINARES SANTANA, MUNICIPIO LAS MATAS DE FARFÁN, PROVINCIA SAN JUAN.</t>
  </si>
  <si>
    <t>15442-AMPLIACIÓN DEL PLANTEL EDUCATIVO PARA INICIAL LAS CHARCAS NUEVA, MUNICIPIO LAS CHARCAS, PROVINCIA AZUA.</t>
  </si>
  <si>
    <t>15443-AMPLIACIÓN DEL PLANTEL EDUCATIVO PARA INICIAL PROF. ALTAGRACIA ENRIQUETA CASTRO DE BRITO, MUNICIPIO TÁBARA ARRIBA, PROVINCIA AZUA.</t>
  </si>
  <si>
    <t>15444-AMPLIACIÓN DEL PLANTEL EDUCATIVO PARA INICIAL ALTAGRACIA BENÍTEZ, MUNICIPIO AZUA, PROVINCIA AZUA.</t>
  </si>
  <si>
    <t>14-AMPLIACIÓN DEL PLANTEL EDUCATIVO PARA INICIAL JOHN FITZGERALD KENNEDY, MUNICIPIO LAS CHARCAS, PROVINCIA AZUA.</t>
  </si>
  <si>
    <t>15445-AMPLIACIÓN DEL PLANTEL EDUCATIVO PARA INICIAL JOHN FITZGERALD KENNEDY, MUNICIPIO LAS CHARCAS, PROVINCIA AZUA.</t>
  </si>
  <si>
    <t>15-AMPLIACIÓN DEL PLANTEL EDUCATIVO PARA INICIAL SANTA TERESA DE JESÚS, MUNICIPIO SABANA YEGUA, PROVINCIA AZUA.</t>
  </si>
  <si>
    <t>15446-AMPLIACIÓN DEL PLANTEL EDUCATIVO PARA INICIAL SANTA TERESA DE JESÚS, MUNICIPIO SABANA YEGUA, PROVINCIA AZUA.</t>
  </si>
  <si>
    <t>16-AMPLIACIÓN DEL PLANTEL EDUCATIVO PARA INICIAL AMIAMA GÓMEZ, MUNICIPIO TÁBARA ARRIBA, PROVINCIA AZUA.</t>
  </si>
  <si>
    <t>15447-AMPLIACIÓN DEL PLANTEL EDUCATIVO PARA INICIAL AMIAMA GÓMEZ, MUNICIPIO TÁBARA ARRIBA, PROVINCIA AZUA.</t>
  </si>
  <si>
    <t>15448-AMPLIACIÓN DEL PLANTEL EDUCATIVO PARA INICIAL PROF. ALTAGRACIA OZEMA GERÓNIMO MATOS, MUNICIPIO ESTEBANÍA, PROVINCIA AZUA.</t>
  </si>
  <si>
    <t>15449-AMPLIACIÓN DEL PLANTEL EDUCATIVO PARA INICIAL LOS PARCELEROS, MUNICIPIO AZUA, PROVINCIA AZUA.</t>
  </si>
  <si>
    <t>19-AMPLIACIÓN DEL PLANTEL EDUCATIVO PARA INICIAL VIDAL FIGUEREO BELTRÉ, MUNICIPIO AZUA, PROVINCIA AZUA.</t>
  </si>
  <si>
    <t>15450-AMPLIACIÓN DEL PLANTEL EDUCATIVO PARA INICIAL VIDAL FIGUEREO BELTRÉ, MUNICIPIO AZUA, PROVINCIA AZUA.</t>
  </si>
  <si>
    <t>20-AMPLIACIÓN DEL PLANTEL EDUCATIVO PARA INICIAL JUAN CARLOS PEÑA REYES, MUNICIPIO SABANA YEGUA, PROVINCIA AZUA.</t>
  </si>
  <si>
    <t>15451-AMPLIACIÓN DEL PLANTEL EDUCATIVO PARA INICIAL JUAN CARLOS PEÑA REYES, MUNICIPIO SABANA YEGUA, PROVINCIA AZUA.</t>
  </si>
  <si>
    <t>21-AMPLIACIÓN DEL PLANTEL EDUCATIVO PARA INICIAL JAVIER ANTONIO CASTILLO PÉREZ, MUNICIPIO PUEBLO VIEJO, PROVINCIA AZUA.</t>
  </si>
  <si>
    <t>15453-AMPLIACIÓN DEL PLANTEL EDUCATIVO PARA INICIAL JAVIER ANTONIO CASTILLO PÉREZ, MUNICIPIO PUEBLO VIEJO, PROVINCIA AZUA.</t>
  </si>
  <si>
    <t>22-AMPLIACIÓN DEL PLANTEL EDUCATIVO PARA INICIAL JESÚS MAESTRO, MUNICIPIO SABANA YEGUA, PROVINCIA AZUA.</t>
  </si>
  <si>
    <t>15454-AMPLIACIÓN DEL PLANTEL EDUCATIVO PARA INICIAL JESÚS MAESTRO, MUNICIPIO SABANA YEGUA, PROVINCIA AZUA.</t>
  </si>
  <si>
    <t>23-AMPLIACIÓN DEL PLANTEL EDUCATIVO PARA INICIAL MANUEL RAMÓN ESCALANTE, MUNICIPIO TÁBARA ARRIBA, PROVINCIA AZUA.</t>
  </si>
  <si>
    <t>15455-AMPLIACIÓN DEL PLANTEL EDUCATIVO PARA INICIAL MANUEL RAMÓN ESCALANTE, MUNICIPIO TÁBARA ARRIBA, PROVINCIA AZUA.</t>
  </si>
  <si>
    <t>15456-AMPLIACIÓN DEL PLANTEL EDUCATIVO PARA INICIAL LUIS RAMÍREZ MORA, MUNICIPIO TÁBARA ARRIBA, PROVINCIA AZUA.</t>
  </si>
  <si>
    <t>15457-AMPLIACIÓN DEL PLANTEL EDUCATIVO PARA INICIAL SILVESTRE ANTONIO GUZMÁN FERNÁNDEZ, MUNICIPIO AZUA, PROVINCIA AZUA.</t>
  </si>
  <si>
    <t>15458-AMPLIACIÓN DEL PLANTEL EDUCATIVO PARA INICIAL MARTINA DE LOS SANTOS QUEVEDO, MUNICIPIO AZUA, PROVINCIA AZUA.</t>
  </si>
  <si>
    <t>27-AMPLIACIÓN DEL PLANTEL EDUCATIVO PARA INICIAL EL PUERTO, MUNICIPIO AZUA, PROVINCIA AZUA.</t>
  </si>
  <si>
    <t>15459-AMPLIACIÓN DEL PLANTEL EDUCATIVO PARA INICIAL EL PUERTO, MUNICIPIO AZUA, PROVINCIA AZUA.</t>
  </si>
  <si>
    <t>15460-AMPLIACIÓN DEL PLANTEL EDUCATIVO PARA INICIAL REYNALDO DEL CARMEN GARCÍA, MUNICIPIO AZUA, PROVINCIA AZUA.</t>
  </si>
  <si>
    <t>29-AMPLIACIÓN DEL PLANTEL EDUCATIVO PARA INICIAL CAÑADA DE PIEDRA, MUNICIPIO AZUA, PROVINCIA AZUA.</t>
  </si>
  <si>
    <t>15461-AMPLIACIÓN DEL PLANTEL EDUCATIVO PARA INICIAL CAÑADA DE PIEDRA, MUNICIPIO AZUA, PROVINCIA AZUA.</t>
  </si>
  <si>
    <t>30-AMPLIACIÓN DEL PLANTEL EDUCATIVO PARA INICIAL LA CEIBA NUEVA, MUNICIPIO LAS YAYAS DE VIAJAMA, PROVINCIA AZUA.</t>
  </si>
  <si>
    <t>15462-AMPLIACIÓN DEL PLANTEL EDUCATIVO PARA INICIAL LA CEIBA NUEVA, MUNICIPIO LAS YAYAS DE VIAJAMA, PROVINCIA AZUA.</t>
  </si>
  <si>
    <t>15463-AMPLIACIÓN DEL PLANTEL EDUCATIVO PARA INICIAL CELIDA LUISA PÉREZ DE CRESPO , MUNICIPIO AZUA, PROVINCIA AZUA.</t>
  </si>
  <si>
    <t>57-AMPLIACIÓN DEL PLANTEL EDUCATIVO PARA INICIAL MARÍA TRINIDAD SÁNCHEZ, MUNICIPIO JUAN SANTIAGO, PROVINCIA ELÍAS PIÑA.</t>
  </si>
  <si>
    <t>15440-AMPLIACIÓN DEL PLANTEL EDUCATIVO PARA INICIAL MARÍA TRINIDAD SÁNCHEZ, MUNICIPIO JUAN SANTIAGO, PROVINCIA ELÍAS PIÑA.</t>
  </si>
  <si>
    <t>58-AMPLIACIÓN DEL PLANTEL EDUCATIVO PARA INICIAL FÉLIX MARÍA MORILLO MONTERO, MUNICIPIO HONDO VALLE, PROVINCIA ELÍAS PIÑA.</t>
  </si>
  <si>
    <t>15441-AMPLIACIÓN DEL PLANTEL EDUCATIVO PARA INICIAL FÉLIX MARÍA MORILLO MONTERO, MUNICIPIO HONDO VALLE, PROVINCIA ELÍAS PIÑA.</t>
  </si>
  <si>
    <t>34-AMPLIACIÓN DEL PLANTEL EDUCATIVO PARA INICIAL CAÑADA DEL AGUA, MUNICIPIO EL SEIBO, PROVINCIA EL SEIBO.</t>
  </si>
  <si>
    <t>15576-AMPLIACIÓN DEL PLANTEL EDUCATIVO PARA INICIAL CAÑADA DEL AGUA, MUNICIPIO EL SEIBO, PROVINCIA EL SEIBO.</t>
  </si>
  <si>
    <t>35-AMPLIACIÓN DEL PLANTEL EDUCATIVO PARA INICIAL EL JOBO, MUNICIPIO EL SEIBO, PROVINCIA EL SEIBO.</t>
  </si>
  <si>
    <t>15578-AMPLIACIÓN DEL PLANTEL EDUCATIVO PARA INICIAL EL JOBO, MUNICIPIO EL SEIBO, PROVINCIA EL SEIBO.</t>
  </si>
  <si>
    <t>36-AMPLIACIÓN DEL PLANTEL EDUCATIVO PARA INICIAL PROF. GUILLERMO LIZARDO EUSEBIO, MUNICIPIO EL SEIBO, PROVINCIA EL SEIBO.</t>
  </si>
  <si>
    <t>15579-AMPLIACIÓN DEL PLANTEL EDUCATIVO PARA INICIAL PROF. GUILLERMO LIZARDO EUSEBIO, MUNICIPIO EL SEIBO, PROVINCIA EL SEIBO.</t>
  </si>
  <si>
    <t>37-AMPLIACIÓN DEL PLANTEL EDUCATIVO PARA INICIAL PASO CIBAO, MUNICIPIO EL SEIBO, PROVINCIA EL SEIBO.</t>
  </si>
  <si>
    <t>15583-AMPLIACIÓN DEL PLANTEL EDUCATIVO PARA INICIAL PASO CIBAO, MUNICIPIO EL SEIBO, PROVINCIA EL SEIBO.</t>
  </si>
  <si>
    <t>16-AMPLIACIÓN DEL PLANTEL EDUCATIVO PARA INICIAL AQUILINA DE JESÚS OVALLES FERNÁNDEZ, MUNICIPIO MOCA, PROVINCIA ESPAILLAT.</t>
  </si>
  <si>
    <t>15631-AMPLIACIÓN DEL PLANTEL EDUCATIVO PARA INICIAL AQUILINA DE JESÚS OVALLES FERNÁNDEZ, MUNICIPIO MOCA, PROVINCIA ESPAILLAT.</t>
  </si>
  <si>
    <t>15632-AMPLIACIÓN DEL PLANTEL EDUCATIVO PARA INICIAL EL COROZO, MUNICIPIO MOCA, PROVINCIA ESPAILLAT.</t>
  </si>
  <si>
    <t>18-AMPLIACIÓN DEL PLANTEL EDUCATIVO PARA INICIAL DR. FRANK DÍAZ DOMÍNGUEZ, MUNICIPIO MOCA, PROVINCIA ESPAILLAT.</t>
  </si>
  <si>
    <t>15633-AMPLIACIÓN DEL PLANTEL EDUCATIVO PARA INICIAL DR. FRANK DÍAZ DOMÍNGUEZ, MUNICIPIO MOCA, PROVINCIA ESPAILLAT.</t>
  </si>
  <si>
    <t>19-AMPLIACIÓN DEL PLANTEL EDUCATIVO PARA INICIAL PROF. MÉLIDA PÉREZ RODRÍGUEZ, MUNICIPIO MOCA, PROVINCIA ESPAILLAT.</t>
  </si>
  <si>
    <t>15634-AMPLIACIÓN DEL PLANTEL EDUCATIVO PARA INICIAL PROF. MÉLIDA PÉREZ RODRÍGUEZ, MUNICIPIO MOCA, PROVINCIA ESPAILLAT.</t>
  </si>
  <si>
    <t>20-AMPLIACIÓN DEL PLANTEL EDUCATIVO PARA INICIAL MANUEL ANTONIO RODRÍGUEZ MERCEDES, MUNICIPIO MOCA, PROVINCIA ESPAILLAT.</t>
  </si>
  <si>
    <t>15635-AMPLIACIÓN DEL PLANTEL EDUCATIVO PARA INICIAL MANUEL ANTONIO RODRÍGUEZ MERCEDES, MUNICIPIO MOCA, PROVINCIA ESPAILLAT.</t>
  </si>
  <si>
    <t>21-AMPLIACIÓN DEL PLANTEL EDUCATIVO PARA INICIAL OLIVERIO ESPAILLAT HERNÁNDEZ, MUNICIPIO MOCA, PROVINCIA ESPAILLAT.</t>
  </si>
  <si>
    <t>15636-AMPLIACIÓN DEL PLANTEL EDUCATIVO PARA INICIAL OLIVERIO ESPAILLAT HERNÁNDEZ, MUNICIPIO MOCA, PROVINCIA ESPAILLAT.</t>
  </si>
  <si>
    <t>22-AMPLIACIÓN DEL PLANTEL EDUCATIVO PARA INICIAL PROF. CAROLINA ANTONIA ROJAS, MUNICIPIO MOCA, PROVINCIA ESPAILLAT.</t>
  </si>
  <si>
    <t>15637-AMPLIACIÓN DEL PLANTEL EDUCATIVO PARA INICIAL PROF. CAROLINA ANTONIA ROJAS, MUNICIPIO MOCA, PROVINCIA ESPAILLAT.</t>
  </si>
  <si>
    <t>23-AMPLIACIÓN DEL PLANTEL EDUCATIVO PARA INICIAL ONÉSIMO POLANCO, MUNICIPIO MOCA, PROVINCIA ESPAILLAT.</t>
  </si>
  <si>
    <t>15638-AMPLIACIÓN DEL PLANTEL EDUCATIVO PARA INICIAL ONÉSIMO POLANCO, MUNICIPIO MOCA, PROVINCIA ESPAILLAT.</t>
  </si>
  <si>
    <t>15639-AMPLIACIÓN DEL PLANTEL EDUCATIVO PARA INICIAL ISABEL MARÍA CORONA, MUNICIPIO MOCA, PROVINCIA ESPAILLAT.</t>
  </si>
  <si>
    <t>26-AMPLIACIÓN DEL PLANTEL EDUCATIVO PARA INICIAL LAS MARÍAS, MUNICIPIO GASPAR HERNÁNDEZ, PROVINCIA ESPAILLAT.</t>
  </si>
  <si>
    <t>15641-AMPLIACIÓN DEL PLANTEL EDUCATIVO PARA INICIAL LAS MARÍAS, MUNICIPIO GASPAR HERNÁNDEZ, PROVINCIA ESPAILLAT.</t>
  </si>
  <si>
    <t>15642-AMPLIACIÓN DEL PLANTEL EDUCATIVO PARA INICIAL PROF. FELIPE MONTES GÓMEZ, MUNICIPIO GASPAR HERNÁNDEZ, PROVINCIA ESPAILLAT.</t>
  </si>
  <si>
    <t>29-AMPLIACIÓN DEL PLANTEL EDUCATIVO PARA INICIAL AMADO MARÍA TEJADA SÁNCHEZ, MUNICIPIO MOCA, PROVINCIA ESPAILLAT.</t>
  </si>
  <si>
    <t>15649-AMPLIACIÓN DEL PLANTEL EDUCATIVO PARA INICIAL AMADO MARÍA TEJADA SÁNCHEZ, MUNICIPIO MOCA, PROVINCIA ESPAILLAT.</t>
  </si>
  <si>
    <t>29-AMPLIACIÓN DEL PLANTEL EDUCATIVO PARA INICIAL PROF. RITA ELENA MÉNDEZ NÚÑEZ, MUNICIPIO LA ROMANA, PROVINCIA LA ROMANA.</t>
  </si>
  <si>
    <t>15566-AMPLIACIÓN DEL PLANTEL EDUCATIVO PARA INICIAL PROF. RITA ELENA MÉNDEZ NÚÑEZ, MUNICIPIO LA ROMANA, PROVINCIA LA ROMANA.</t>
  </si>
  <si>
    <t>30-AMPLIACIÓN DEL PLANTEL EDUCATIVO PARA INICIAL MERCEDES LAURA AGUIAR, MUNICIPIO LA ROMANA, PROVINCIA LA ROMANA.</t>
  </si>
  <si>
    <t>15567-AMPLIACIÓN DEL PLANTEL EDUCATIVO PARA INICIAL MERCEDES LAURA AGUIAR, MUNICIPIO LA ROMANA, PROVINCIA LA ROMANA.</t>
  </si>
  <si>
    <t>31-AMPLIACIÓN DEL PLANTEL EDUCATIVO PARA INICIAL CRISTO REY, MUNICIPIO LA ROMANA, PROVINCIA LA ROMANA.</t>
  </si>
  <si>
    <t>15568-AMPLIACIÓN DEL PLANTEL EDUCATIVO PARA INICIAL CRISTO REY, MUNICIPIO LA ROMANA, PROVINCIA LA ROMANA.</t>
  </si>
  <si>
    <t>32-AMPLIACIÓN DEL PLANTEL EDUCATIVO PARA INICIAL PAULINA JIMÉNEZ, MUNICIPIO LA ROMANA, PROVINCIA LA ROMANA.</t>
  </si>
  <si>
    <t>15569-AMPLIACIÓN DEL PLANTEL EDUCATIVO PARA INICIAL PAULINA JIMÉNEZ, MUNICIPIO LA ROMANA, PROVINCIA LA ROMANA.</t>
  </si>
  <si>
    <t>33-AMPLIACIÓN DEL PLANTEL EDUCATIVO PARA INICIAL BATEY CENTRAL, MUNICIPIO LA ROMANA, PROVINCIA LA ROMANA.</t>
  </si>
  <si>
    <t>15570-AMPLIACIÓN DEL PLANTEL EDUCATIVO PARA INICIAL BATEY CENTRAL, MUNICIPIO LA ROMANA, PROVINCIA LA ROMANA.</t>
  </si>
  <si>
    <t>15604-AMPLIACIÓN DEL PLANTEL EDUCATIVO PARA INICIAL PROF. TOMASA CIPRIÁN, MUNICIPIO VILLA HERMOSA, PROVINCIA LA ROMANA.</t>
  </si>
  <si>
    <t>39-AMPLIACIÓN DEL PLANTEL EDUCATIVO PARA INICIAL KILÓMETRO 10 DE CUMAYASA, MUNICIPIO VILLA HERMOSA, PROVINCIA LA ROMANA.</t>
  </si>
  <si>
    <t>15605-AMPLIACIÓN DEL PLANTEL EDUCATIVO PARA INICIAL KILÓMETRO 10 DE CUMAYASA, MUNICIPIO VILLA HERMOSA, PROVINCIA LA ROMANA.</t>
  </si>
  <si>
    <t>40-AMPLIACIÓN DEL PLANTEL EDUCATIVO PARA INICIAL HERMANAS MIRABAL, MUNICIPIO VILLA HERMOSA, PROVINCIA LA ROMANA.</t>
  </si>
  <si>
    <t>15606-AMPLIACIÓN DEL PLANTEL EDUCATIVO PARA INICIAL HERMANAS MIRABAL, MUNICIPIO VILLA HERMOSA, PROVINCIA LA ROMANA.</t>
  </si>
  <si>
    <t>03-AMPLIACIÓN DEL PLANTEL EDUCATIVO PARA INICIAL DAVID DURÁN , MUNICIPIO CONSTANZA, PROVINCIA LA VEGA.</t>
  </si>
  <si>
    <t>15607-AMPLIACIÓN DEL PLANTEL EDUCATIVO PARA INICIAL DAVID DURÁN , MUNICIPIO CONSTANZA, PROVINCIA LA VEGA.</t>
  </si>
  <si>
    <t>04-AMPLIACIÓN DEL PLANTEL EDUCATIVO PARA INICIAL PADRE FANTINO , MUNICIPIO CONSTANZA, PROVINCIA LA VEGA.</t>
  </si>
  <si>
    <t>15608-AMPLIACIÓN DEL PLANTEL EDUCATIVO PARA INICIAL PADRE FANTINO , MUNICIPIO CONSTANZA, PROVINCIA LA VEGA.</t>
  </si>
  <si>
    <t>05-AMPLIACIÓN DEL PLANTEL EDUCATIVO PARA INICIAL HATO VIEJO , MUNICIPIO JARABACOA, PROVINCIA LA VEGA.</t>
  </si>
  <si>
    <t>15609-AMPLIACIÓN DEL PLANTEL EDUCATIVO PARA INICIAL HATO VIEJO , MUNICIPIO JARABACOA, PROVINCIA LA VEGA.</t>
  </si>
  <si>
    <t>06-AMPLIACIÓN DEL PLANTEL EDUCATIVO PARA INICIAL ESCUELA PARROQUIAL SALESIANA MARÍA AUXILIADORA, MUNICIPIO LA VEGA, PROVINCIA LA VEGA.</t>
  </si>
  <si>
    <t>15610-AMPLIACIÓN DEL PLANTEL EDUCATIVO PARA INICIAL ESCUELA PARROQUIAL SALESIANA MARÍA AUXILIADORA, MUNICIPIO LA VEGA, PROVINCIA LA VEGA.</t>
  </si>
  <si>
    <t>07-AMPLIACIÓN DEL PLANTEL EDUCATIVO PARA INICIAL NORBERTO LUCIANO MORA BLANCO, MUNICIPIO LA VEGA, PROVINCIA LA VEGA.</t>
  </si>
  <si>
    <t>15611-AMPLIACIÓN DEL PLANTEL EDUCATIVO PARA INICIAL NORBERTO LUCIANO MORA BLANCO, MUNICIPIO LA VEGA, PROVINCIA LA VEGA.</t>
  </si>
  <si>
    <t>08-AMPLIACIÓN DEL PLANTEL EDUCATIVO PARA INICIAL BURENDE, MUNICIPIO LA VEGA, PROVINCIA LA VEGA.</t>
  </si>
  <si>
    <t>15612-AMPLIACIÓN DEL PLANTEL EDUCATIVO PARA INICIAL BURENDE, MUNICIPIO LA VEGA, PROVINCIA LA VEGA.</t>
  </si>
  <si>
    <t>15613-AMPLIACIÓN DEL PLANTEL EDUCATIVO PARA INICIAL PROF. ANA JULIA DÍAZ LUNA , MUNICIPIO LA VEGA, PROVINCIA LA VEGA.</t>
  </si>
  <si>
    <t>10-AMPLIACIÓN DEL PLANTEL EDUCATIVO PARA INICIAL PROF. AURELINA VALDEZ, MUNICIPIO LA VEGA, PROVINCIA LA VEGA.</t>
  </si>
  <si>
    <t>15614-AMPLIACIÓN DEL PLANTEL EDUCATIVO PARA INICIAL PROF. AURELINA VALDEZ, MUNICIPIO LA VEGA, PROVINCIA LA VEGA.</t>
  </si>
  <si>
    <t>11-AMPLIACIÓN DEL PLANTEL EDUCATIVO PARA INICIAL GUACO LOS FRÍAS, MUNICIPIO LA VEGA, PROVINCIA LA VEGA.</t>
  </si>
  <si>
    <t>15615-AMPLIACIÓN DEL PLANTEL EDUCATIVO PARA INICIAL GUACO LOS FRÍAS, MUNICIPIO LA VEGA, PROVINCIA LA VEGA.</t>
  </si>
  <si>
    <t>12-AMPLIACIÓN DEL PLANTEL EDUCATIVO PARA INICIAL HATO VIEJO, MUNICIPIO LA VEGA, PROVINCIA LA VEGA.</t>
  </si>
  <si>
    <t>15616-AMPLIACIÓN DEL PLANTEL EDUCATIVO PARA INICIAL HATO VIEJO, MUNICIPIO LA VEGA, PROVINCIA LA VEGA.</t>
  </si>
  <si>
    <t>15617-AMPLIACIÓN DEL PLANTEL EDUCATIVO PARA INICIAL LA TINA, MUNICIPIO LA VEGA, PROVINCIA LA VEGA.</t>
  </si>
  <si>
    <t>15618-AMPLIACIÓN DEL PLANTEL EDUCATIVO PARA INICIAL RAMONA RODRÍGUEZ DE SANTANA, MUNICIPIO LA VEGA, PROVINCIA LA VEGA.</t>
  </si>
  <si>
    <t>15619-AMPLIACIÓN DEL PLANTEL EDUCATIVO PARA INICIAL FRANCISCO JIMÉNEZ, MUNICIPIO LA VEGA, PROVINCIA LA VEGA.</t>
  </si>
  <si>
    <t>16-AMPLIACIÓN DEL PLANTEL EDUCATIVO PARA INICIAL RANCHO VIEJO, MUNICIPIO LA VEGA, PROVINCIA LA VEGA.</t>
  </si>
  <si>
    <t>15620-AMPLIACIÓN DEL PLANTEL EDUCATIVO PARA INICIAL RANCHO VIEJO, MUNICIPIO LA VEGA, PROVINCIA LA VEGA.</t>
  </si>
  <si>
    <t>17-AMPLIACIÓN DEL PLANTEL EDUCATIVO PARA INICIAL ALICIA BALAGUER, MUNICIPIO LA VEGA, PROVINCIA LA VEGA.</t>
  </si>
  <si>
    <t>15621-AMPLIACIÓN DEL PLANTEL EDUCATIVO PARA INICIAL ALICIA BALAGUER, MUNICIPIO LA VEGA, PROVINCIA LA VEGA.</t>
  </si>
  <si>
    <t>18-AMPLIACIÓN DEL PLANTEL EDUCATIVO PARA INICIAL LAS CABUYAS, MUNICIPIO LA VEGA, PROVINCIA LA VEGA.</t>
  </si>
  <si>
    <t>15622-AMPLIACIÓN DEL PLANTEL EDUCATIVO PARA INICIAL LAS CABUYAS, MUNICIPIO LA VEGA, PROVINCIA LA VEGA.</t>
  </si>
  <si>
    <t>19-AMPLIACIÓN DEL PLANTEL EDUCATIVO PARA INICIAL NICANOR RAMÍREZ, MUNICIPIO LA VEGA, PROVINCIA LA VEGA.</t>
  </si>
  <si>
    <t>15623-AMPLIACIÓN DEL PLANTEL EDUCATIVO PARA INICIAL NICANOR RAMÍREZ, MUNICIPIO LA VEGA, PROVINCIA LA VEGA.</t>
  </si>
  <si>
    <t>20-AMPLIACIÓN DEL PLANTEL EDUCATIVO PARA INICIAL LA GUAMA ABAJO, MUNICIPIO LA VEGA, PROVINCIA LA VEGA.</t>
  </si>
  <si>
    <t>15624-AMPLIACIÓN DEL PLANTEL EDUCATIVO PARA INICIAL LA GUAMA ABAJO, MUNICIPIO LA VEGA, PROVINCIA LA VEGA.</t>
  </si>
  <si>
    <t>21-AMPLIACIÓN DEL PLANTEL EDUCATIVO PARA INICIAL PROF. ANARDO VINICIO HERRERA, MUNICIPIO LA VEGA, PROVINCIA LA VEGA.</t>
  </si>
  <si>
    <t>15625-AMPLIACIÓN DEL PLANTEL EDUCATIVO PARA INICIAL PROF. ANARDO VINICIO HERRERA, MUNICIPIO LA VEGA, PROVINCIA LA VEGA.</t>
  </si>
  <si>
    <t>15626-AMPLIACIÓN DEL PLANTEL EDUCATIVO PARA INICIAL ANA LUISA SUAREZ CARABALLO, MUNICIPIO LA VEGA, PROVINCIA LA VEGA.</t>
  </si>
  <si>
    <t>23-AMPLIACIÓN DEL PLANTEL EDUCATIVO PARA INICIAL LAS CAÑAS, MUNICIPIO LA VEGA, PROVINCIA LA VEGA.</t>
  </si>
  <si>
    <t>15627-AMPLIACIÓN DEL PLANTEL EDUCATIVO PARA INICIAL LAS CAÑAS, MUNICIPIO LA VEGA, PROVINCIA LA VEGA.</t>
  </si>
  <si>
    <t>24-AMPLIACIÓN DEL PLANTEL EDUCATIVO PARA INICIAL PROF. ANA VICTORIA ORTEGA RODRÍGUEZ, MUNICIPIO LA VEGA, PROVINCIA LA VEGA.</t>
  </si>
  <si>
    <t>15628-AMPLIACIÓN DEL PLANTEL EDUCATIVO PARA INICIAL PROF. ANA VICTORIA ORTEGA RODRÍGUEZ, MUNICIPIO LA VEGA, PROVINCIA LA VEGA.</t>
  </si>
  <si>
    <t>25-AMPLIACIÓN DEL PLANTEL EDUCATIVO PARA INICIAL ERNESTO CONCEPCIÓN LUCIANO, MUNICIPIO LA VEGA, PROVINCIA LA VEGA.</t>
  </si>
  <si>
    <t>15629-AMPLIACIÓN DEL PLANTEL EDUCATIVO PARA INICIAL ERNESTO CONCEPCIÓN LUCIANO, MUNICIPIO LA VEGA, PROVINCIA LA VEGA.</t>
  </si>
  <si>
    <t>26-AMPLIACIÓN DEL PLANTEL EDUCATIVO PARA INICIAL CUTUPÚ, MUNICIPIO LA VEGA, PROVINCIA LA VEGA.</t>
  </si>
  <si>
    <t>15630-AMPLIACIÓN DEL PLANTEL EDUCATIVO PARA INICIAL CUTUPÚ, MUNICIPIO LA VEGA, PROVINCIA LA VEGA.</t>
  </si>
  <si>
    <t>27-AMPLIACIÓN DEL PLANTEL EDUCATIVO PARA INICIAL FRANCISCO DEL ROSARIO SÁNCHEZ, MUNICIPIO JIMA ABAJO, PROVINCIA LA VEGA.</t>
  </si>
  <si>
    <t>15643-AMPLIACIÓN DEL PLANTEL EDUCATIVO PARA INICIAL FRANCISCO DEL ROSARIO SÁNCHEZ, MUNICIPIO JIMA ABAJO, PROVINCIA LA VEGA.</t>
  </si>
  <si>
    <t>28-AMPLIACIÓN DEL PLANTEL EDUCATIVO PARA INICIAL DOMITILA GRULLÓN, MUNICIPIO JIMA ABAJO, PROVINCIA LA VEGA.</t>
  </si>
  <si>
    <t>15644-AMPLIACIÓN DEL PLANTEL EDUCATIVO PARA INICIAL DOMITILA GRULLÓN, MUNICIPIO JIMA ABAJO, PROVINCIA LA VEGA.</t>
  </si>
  <si>
    <t>29-AMPLIACIÓN DEL PLANTEL EDUCATIVO PARA INICIAL LA FRONTERA, MUNICIPIO JIMA ABAJO, PROVINCIA LA VEGA.</t>
  </si>
  <si>
    <t>15645-AMPLIACIÓN DEL PLANTEL EDUCATIVO PARA INICIAL LA FRONTERA, MUNICIPIO JIMA ABAJO, PROVINCIA LA VEGA.</t>
  </si>
  <si>
    <t>30-AMPLIACIÓN DEL PLANTEL EDUCATIVO PARA INICIAL PUERTO ARTURO - SAN JUAN BOSCO FE Y ALEGRÍA, MUNICIPIO JIMA ABAJO, PROVINCIA LA VEGA.</t>
  </si>
  <si>
    <t>15646-AMPLIACIÓN DEL PLANTEL EDUCATIVO PARA INICIAL PUERTO ARTURO - SAN JUAN BOSCO FE Y ALEGRÍA, MUNICIPIO JIMA ABAJO, PROVINCIA LA VEGA.</t>
  </si>
  <si>
    <t>31-AMPLIACIÓN DEL PLANTEL EDUCATIVO PARA INICIAL RINCÓN, MUNICIPIO JIMA ABAJO, PROVINCIA LA VEGA.</t>
  </si>
  <si>
    <t>15650-AMPLIACIÓN DEL PLANTEL EDUCATIVO PARA INICIAL RINCÓN, MUNICIPIO JIMA ABAJO, PROVINCIA LA VEGA.</t>
  </si>
  <si>
    <t>36-AMPLIACIÓN DEL PLANTEL EDUCATIVO PARA INICIAL ESPÍRITU SANTO, MUNICIPIO BANÍ, PROVINCIA PERAVIA.</t>
  </si>
  <si>
    <t>15468-AMPLIACIÓN DEL PLANTEL EDUCATIVO PARA INICIAL ESPÍRITU SANTO, MUNICIPIO BANÍ, PROVINCIA PERAVIA.</t>
  </si>
  <si>
    <t>37-AMPLIACIÓN DEL PLANTEL EDUCATIVO PARA INICIAL MÁXIMO GÓMEZ, MUNICIPIO BANÍ, PROVINCIA PERAVIA.</t>
  </si>
  <si>
    <t>15469-AMPLIACIÓN DEL PLANTEL EDUCATIVO PARA INICIAL MÁXIMO GÓMEZ, MUNICIPIO BANÍ, PROVINCIA PERAVIA.</t>
  </si>
  <si>
    <t>38-AMPLIACIÓN DEL PLANTEL EDUCATIVO PARA INICIAL AQUILES CABRAL BILLINI, MUNICIPIO BANÍ, PROVINCIA PERAVIA.</t>
  </si>
  <si>
    <t>15470-AMPLIACIÓN DEL PLANTEL EDUCATIVO PARA INICIAL AQUILES CABRAL BILLINI, MUNICIPIO BANÍ, PROVINCIA PERAVIA.</t>
  </si>
  <si>
    <t>39-AMPLIACIÓN DEL PLANTEL EDUCATIVO PARA INICIAL PROF. MARÍANA MIRIAN SUAZO, MUNICIPIO BANÍ, PROVINCIA PERAVIA.</t>
  </si>
  <si>
    <t>15471-AMPLIACIÓN DEL PLANTEL EDUCATIVO PARA INICIAL PROF. MARÍANA MIRIAN SUAZO, MUNICIPIO BANÍ, PROVINCIA PERAVIA.</t>
  </si>
  <si>
    <t>40-AMPLIACIÓN DEL PLANTEL EDUCATIVO PARA INICIAL VILLA DAVID, MUNICIPIO BANÍ, PROVINCIA PERAVIA.</t>
  </si>
  <si>
    <t>15472-AMPLIACIÓN DEL PLANTEL EDUCATIVO PARA INICIAL VILLA DAVID, MUNICIPIO BANÍ, PROVINCIA PERAVIA.</t>
  </si>
  <si>
    <t>41-AMPLIACIÓN DEL PLANTEL EDUCATIVO PARA INICIAL MILTON LAJARA DÍAZ, MUNICIPIO BANÍ, PROVINCIA PERAVIA.</t>
  </si>
  <si>
    <t>15473-AMPLIACIÓN DEL PLANTEL EDUCATIVO PARA INICIAL MILTON LAJARA DÍAZ, MUNICIPIO BANÍ, PROVINCIA PERAVIA.</t>
  </si>
  <si>
    <t>15474-AMPLIACIÓN DEL PLANTEL EDUCATIVO PARA INICIAL CARLOS JULIO TEJEDA ORTIZ, MUNICIPIO BANÍ, PROVINCIA PERAVIA.</t>
  </si>
  <si>
    <t>43-AMPLIACIÓN DEL PLANTEL EDUCATIVO PARA INICIAL PROF. LUIS EMILIO PEÑA, MUNICIPIO BANÍ, PROVINCIA PERAVIA.</t>
  </si>
  <si>
    <t>15475-AMPLIACIÓN DEL PLANTEL EDUCATIVO PARA INICIAL PROF. LUIS EMILIO PEÑA, MUNICIPIO BANÍ, PROVINCIA PERAVIA.</t>
  </si>
  <si>
    <t>44-AMPLIACIÓN DEL PLANTEL EDUCATIVO PARA INICIAL LA SAONA, MUNICIPIO BANÍ, PROVINCIA PERAVIA.</t>
  </si>
  <si>
    <t>15476-AMPLIACIÓN DEL PLANTEL EDUCATIVO PARA INICIAL LA SAONA, MUNICIPIO BANÍ, PROVINCIA PERAVIA.</t>
  </si>
  <si>
    <t>45-AMPLIACIÓN DEL PLANTEL EDUCATIVO PARA INICIAL PEDRO JOSÉ A. BLANDINO SOTO, MUNICIPIO BANÍ, PROVINCIA PERAVIA.</t>
  </si>
  <si>
    <t>15477-AMPLIACIÓN DEL PLANTEL EDUCATIVO PARA INICIAL PEDRO JOSÉ A. BLANDINO SOTO, MUNICIPIO BANÍ, PROVINCIA PERAVIA.</t>
  </si>
  <si>
    <t>46-AMPLIACIÓN DEL PLANTEL EDUCATIVO PARA INICIAL GALEÓN, MUNICIPIO BANÍ, PROVINCIA PERAVIA.</t>
  </si>
  <si>
    <t>15478-AMPLIACIÓN DEL PLANTEL EDUCATIVO PARA INICIAL GALEÓN, MUNICIPIO BANÍ, PROVINCIA PERAVIA.</t>
  </si>
  <si>
    <t>47-AMPLIACIÓN DEL PLANTEL EDUCATIVO PARA INICIAL SABANA CHIQUITA, MUNICIPIO BANÍ, PROVINCIA PERAVIA.</t>
  </si>
  <si>
    <t>15479-AMPLIACIÓN DEL PLANTEL EDUCATIVO PARA INICIAL SABANA CHIQUITA, MUNICIPIO BANÍ, PROVINCIA PERAVIA.</t>
  </si>
  <si>
    <t>48-AMPLIACIÓN DEL PLANTEL EDUCATIVO PARA INICIAL JUAN ISMAEL ZAPATA NIVAR, MUNICIPIO BANÍ, PROVINCIA PERAVIA.</t>
  </si>
  <si>
    <t>15480-AMPLIACIÓN DEL PLANTEL EDUCATIVO PARA INICIAL JUAN ISMAEL ZAPATA NIVAR, MUNICIPIO BANÍ, PROVINCIA PERAVIA.</t>
  </si>
  <si>
    <t>15481-AMPLIACIÓN DEL PLANTEL EDUCATIVO PARA INICIAL LOS YAGUARIZOS, MUNICIPIO BANÍ, PROVINCIA PERAVIA.</t>
  </si>
  <si>
    <t>15482-AMPLIACIÓN DEL PLANTEL EDUCATIVO PARA INICIAL CONCEPCIÓN BONA, MUNICIPIO BANÍ, PROVINCIA PERAVIA.</t>
  </si>
  <si>
    <t>51-AMPLIACIÓN DEL PLANTEL EDUCATIVO PARA INICIAL PEDRO DOMÍNGUEZ GARABITOS, MUNICIPIO CAMBITA GARABITOS, PROVINCIA SAN CRISTÓBAL.</t>
  </si>
  <si>
    <t>15504-AMPLIACIÓN DEL PLANTEL EDUCATIVO PARA INICIAL PEDRO DOMÍNGUEZ GARABITOS, MUNICIPIO CAMBITA GARABITOS, PROVINCIA SAN CRISTÓBAL.</t>
  </si>
  <si>
    <t>15505-AMPLIACIÓN DEL PLANTEL EDUCATIVO PARA INICIAL MARÍA TRINIDAD SÁNCHEZ, MUNICIPIO CAMBITA GARABITOS, PROVINCIA SAN CRISTÓBAL.</t>
  </si>
  <si>
    <t>53-AMPLIACIÓN DEL PLANTEL EDUCATIVO PARA INICIAL HERMANAS MIRABAL, MUNICIPIO CAMBITA GARABITOS, PROVINCIA SAN CRISTÓBAL.</t>
  </si>
  <si>
    <t>15506-AMPLIACIÓN DEL PLANTEL EDUCATIVO PARA INICIAL HERMANAS MIRABAL, MUNICIPIO CAMBITA GARABITOS, PROVINCIA SAN CRISTÓBAL.</t>
  </si>
  <si>
    <t>54-AMPLIACIÓN DEL PLANTEL EDUCATIVO PARA INICIAL HOGAR DOÑA CHUCHA, MUNICIPIO SAN CRISTÓBAL, PROVINCIA SAN CRISTÓBAL.</t>
  </si>
  <si>
    <t>15507-AMPLIACIÓN DEL PLANTEL EDUCATIVO PARA INICIAL HOGAR DOÑA CHUCHA, MUNICIPIO SAN CRISTÓBAL, PROVINCIA SAN CRISTÓBAL.</t>
  </si>
  <si>
    <t>55-AMPLIACIÓN DEL PLANTEL EDUCATIVO PARA INICIAL EMMANUEL, MUNICIPIO SAN CRISTÓBAL, PROVINCIA SAN CRISTÓBAL.</t>
  </si>
  <si>
    <t>15508-AMPLIACIÓN DEL PLANTEL EDUCATIVO PARA INICIAL EMMANUEL, MUNICIPIO SAN CRISTÓBAL, PROVINCIA SAN CRISTÓBAL.</t>
  </si>
  <si>
    <t>56-AMPLIACIÓN DEL PLANTEL EDUCATIVO PARA INICIAL ENRIQUE DURÁN BERROA, MUNICIPIO SAN CRISTÓBAL, PROVINCIA SAN CRISTÓBAL.</t>
  </si>
  <si>
    <t>15509-AMPLIACIÓN DEL PLANTEL EDUCATIVO PARA INICIAL ENRIQUE DURÁN BERROA, MUNICIPIO SAN CRISTÓBAL, PROVINCIA SAN CRISTÓBAL.</t>
  </si>
  <si>
    <t>57-AMPLIACIÓN DEL PLANTEL EDUCATIVO PARA INICIAL ELVIRA RAMÍREZ CIPRIÁN, MUNICIPIO SAN CRISTÓBAL, PROVINCIA SAN CRISTÓBAL.</t>
  </si>
  <si>
    <t>15510-AMPLIACIÓN DEL PLANTEL EDUCATIVO PARA INICIAL ELVIRA RAMÍREZ CIPRIÁN, MUNICIPIO SAN CRISTÓBAL, PROVINCIA SAN CRISTÓBAL.</t>
  </si>
  <si>
    <t>58-AMPLIACIÓN DEL PLANTEL EDUCATIVO PARA INICIAL PABLO BARINAS, MUNICIPIO SAN CRISTÓBAL, PROVINCIA SAN CRISTÓBAL.</t>
  </si>
  <si>
    <t>15511-AMPLIACIÓN DEL PLANTEL EDUCATIVO PARA INICIAL PABLO BARINAS, MUNICIPIO SAN CRISTÓBAL, PROVINCIA SAN CRISTÓBAL.</t>
  </si>
  <si>
    <t>59-AMPLIACIÓN DEL PLANTEL EDUCATIVO PARA INICIAL PROF. ANICASIA SORIANO SÁNCHEZ, MUNICIPIO SAN CRISTÓBAL, PROVINCIA SAN CRISTÓBAL.</t>
  </si>
  <si>
    <t>15512-AMPLIACIÓN DEL PLANTEL EDUCATIVO PARA INICIAL PROF. ANICASIA SORIANO SÁNCHEZ, MUNICIPIO SAN CRISTÓBAL, PROVINCIA SAN CRISTÓBAL.</t>
  </si>
  <si>
    <t>60-AMPLIACIÓN DEL PLANTEL EDUCATIVO PARA INICIAL MARÍA TRINIDAD SÁNCHEZ, MUNICIPIO SAN CRISTÓBAL, PROVINCIA SAN CRISTÓBAL.</t>
  </si>
  <si>
    <t>15513-AMPLIACIÓN DEL PLANTEL EDUCATIVO PARA INICIAL MARÍA TRINIDAD SÁNCHEZ, MUNICIPIO SAN CRISTÓBAL, PROVINCIA SAN CRISTÓBAL.</t>
  </si>
  <si>
    <t>61-AMPLIACIÓN DEL PLANTEL EDUCATIVO PARA INICIAL SAN RAFAEL, MUNICIPIO SAN CRISTÓBAL, PROVINCIA SAN CRISTÓBAL.</t>
  </si>
  <si>
    <t>15514-AMPLIACIÓN DEL PLANTEL EDUCATIVO PARA INICIAL SAN RAFAEL, MUNICIPIO SAN CRISTÓBAL, PROVINCIA SAN CRISTÓBAL.</t>
  </si>
  <si>
    <t>62-AMPLIACIÓN DEL PLANTEL EDUCATIVO PARA INICIAL FUERTE RESOLÍ, MUNICIPIO SAN CRISTÓBAL, PROVINCIA SAN CRISTÓBAL.</t>
  </si>
  <si>
    <t>15515-AMPLIACIÓN DEL PLANTEL EDUCATIVO PARA INICIAL FUERTE RESOLÍ, MUNICIPIO SAN CRISTÓBAL, PROVINCIA SAN CRISTÓBAL.</t>
  </si>
  <si>
    <t>63-AMPLIACIÓN DEL PLANTEL EDUCATIVO PARA INICIAL CANASTICA, MUNICIPIO SAN CRISTÓBAL, PROVINCIA SAN CRISTÓBAL.</t>
  </si>
  <si>
    <t>15516-AMPLIACIÓN DEL PLANTEL EDUCATIVO PARA INICIAL CANASTICA, MUNICIPIO SAN CRISTÓBAL, PROVINCIA SAN CRISTÓBAL.</t>
  </si>
  <si>
    <t>64-AMPLIACIÓN DEL PLANTEL EDUCATIVO PARA INICIAL SAN ANTONIO, MUNICIPIO SAN CRISTÓBAL, PROVINCIA SAN CRISTÓBAL.</t>
  </si>
  <si>
    <t>15517-AMPLIACIÓN DEL PLANTEL EDUCATIVO PARA INICIAL SAN ANTONIO, MUNICIPIO SAN CRISTÓBAL, PROVINCIA SAN CRISTÓBAL.</t>
  </si>
  <si>
    <t>65-AMPLIACIÓN DEL PLANTEL EDUCATIVO PARA INICIAL SABANA TORO, MUNICIPIO SAN CRISTÓBAL, PROVINCIA SAN CRISTÓBAL.</t>
  </si>
  <si>
    <t>15518-AMPLIACIÓN DEL PLANTEL EDUCATIVO PARA INICIAL SABANA TORO, MUNICIPIO SAN CRISTÓBAL, PROVINCIA SAN CRISTÓBAL.</t>
  </si>
  <si>
    <t>15519-AMPLIACIÓN DEL PLANTEL EDUCATIVO PARA INICIAL ESTILIANO SUSANA, MUNICIPIO VILLA ALTAGRACIA, PROVINCIA SAN CRISTÓBAL.</t>
  </si>
  <si>
    <t>67-AMPLIACIÓN DEL PLANTEL EDUCATIVO PARA INICIAL AURA ESTELA NÚÑEZ, MUNICIPIO VILLA ALTAGRACIA, PROVINCIA SAN CRISTÓBAL.</t>
  </si>
  <si>
    <t>15520-AMPLIACIÓN DEL PLANTEL EDUCATIVO PARA INICIAL AURA ESTELA NÚÑEZ, MUNICIPIO VILLA ALTAGRACIA, PROVINCIA SAN CRISTÓBAL.</t>
  </si>
  <si>
    <t>68-AMPLIACIÓN DEL PLANTEL EDUCATIVO PARA INICIAL PROF. LORENZO PÉREZ POCHE, MUNICIPIO VILLA ALTAGRACIA, PROVINCIA SAN CRISTÓBAL.</t>
  </si>
  <si>
    <t>15521-AMPLIACIÓN DEL PLANTEL EDUCATIVO PARA INICIAL PROF. LORENZO PÉREZ POCHE, MUNICIPIO VILLA ALTAGRACIA, PROVINCIA SAN CRISTÓBAL.</t>
  </si>
  <si>
    <t>69-AMPLIACIÓN DEL PLANTEL EDUCATIVO PARA INICIAL JAVIER ANGULO GURIDI, MUNICIPIO VILLA ALTAGRACIA, PROVINCIA SAN CRISTÓBAL.</t>
  </si>
  <si>
    <t>15522-AMPLIACIÓN DEL PLANTEL EDUCATIVO PARA INICIAL JAVIER ANGULO GURIDI, MUNICIPIO VILLA ALTAGRACIA, PROVINCIA SAN CRISTÓBAL.</t>
  </si>
  <si>
    <t>70-AMPLIACIÓN DEL PLANTEL EDUCATIVO PARA INICIAL LA CUCHILLA, MUNICIPIO VILLA ALTAGRACIA, PROVINCIA SAN CRISTÓBAL.</t>
  </si>
  <si>
    <t>15523-AMPLIACIÓN DEL PLANTEL EDUCATIVO PARA INICIAL LA CUCHILLA, MUNICIPIO VILLA ALTAGRACIA, PROVINCIA SAN CRISTÓBAL.</t>
  </si>
  <si>
    <t>71-AMPLIACIÓN DEL PLANTEL EDUCATIVO PARA INICIAL MARÍA DEL ROSARIO ALMÁNZAR, MUNICIPIO VILLA ALTAGRACIA, PROVINCIA SAN CRISTÓBAL.</t>
  </si>
  <si>
    <t>15524-AMPLIACIÓN DEL PLANTEL EDUCATIVO PARA INICIAL MARÍA DEL ROSARIO ALMÁNZAR, MUNICIPIO VILLA ALTAGRACIA, PROVINCIA SAN CRISTÓBAL.</t>
  </si>
  <si>
    <t>72-AMPLIACIÓN DEL PLANTEL EDUCATIVO PARA INICIAL PROF. FLORA MATILDE JIMÉNEZ, MUNICIPIO VILLA ALTAGRACIA, PROVINCIA SAN CRISTÓBAL.</t>
  </si>
  <si>
    <t>15525-AMPLIACIÓN DEL PLANTEL EDUCATIVO PARA INICIAL PROF. FLORA MATILDE JIMÉNEZ, MUNICIPIO VILLA ALTAGRACIA, PROVINCIA SAN CRISTÓBAL.</t>
  </si>
  <si>
    <t>73-AMPLIACIÓN DEL PLANTEL EDUCATIVO PARA INICIAL MARTIN LUTHER KING, MUNICIPIO VILLA ALTAGRACIA, PROVINCIA SAN CRISTÓBAL.</t>
  </si>
  <si>
    <t>15526-AMPLIACIÓN DEL PLANTEL EDUCATIVO PARA INICIAL MARTIN LUTHER KING, MUNICIPIO VILLA ALTAGRACIA, PROVINCIA SAN CRISTÓBAL.</t>
  </si>
  <si>
    <t>74-AMPLIACIÓN DEL PLANTEL EDUCATIVO PARA INICIAL NAJAYO EN MEDIO, MUNICIPIO YAGUATE, PROVINCIA SAN CRISTÓBAL.</t>
  </si>
  <si>
    <t>15527-AMPLIACIÓN DEL PLANTEL EDUCATIVO PARA INICIAL NAJAYO EN MEDIO, MUNICIPIO YAGUATE, PROVINCIA SAN CRISTÓBAL.</t>
  </si>
  <si>
    <t>75-AMPLIACIÓN DEL PLANTEL EDUCATIVO PARA INICIAL LOS GUZMÁN, MUNICIPIO YAGUATE, PROVINCIA SAN CRISTÓBAL.</t>
  </si>
  <si>
    <t>15528-AMPLIACIÓN DEL PLANTEL EDUCATIVO PARA INICIAL LOS GUZMÁN, MUNICIPIO YAGUATE, PROVINCIA SAN CRISTÓBAL.</t>
  </si>
  <si>
    <t>15529-AMPLIACIÓN DEL PLANTEL EDUCATIVO PARA INICIAL FRAY BARTOLOMÉ DE LAS CASAS, MUNICIPIO YAGUATE, PROVINCIA SAN CRISTÓBAL.</t>
  </si>
  <si>
    <t>77-AMPLIACIÓN DEL PLANTEL EDUCATIVO PARA INICIAL PROF. MARÍA DE JESÚS CABRERA GUZMÁN, MUNICIPIO YAGUATE, PROVINCIA SAN CRISTÓBAL.</t>
  </si>
  <si>
    <t>15530-AMPLIACIÓN DEL PLANTEL EDUCATIVO PARA INICIAL PROF. MARÍA DE JESÚS CABRERA GUZMÁN, MUNICIPIO YAGUATE, PROVINCIA SAN CRISTÓBAL.</t>
  </si>
  <si>
    <t>78-AMPLIACIÓN DEL PLANTEL EDUCATIVO PARA INICIAL LOS PANCHOS, MUNICIPIO YAGUATE, PROVINCIA SAN CRISTÓBAL.</t>
  </si>
  <si>
    <t>15531-AMPLIACIÓN DEL PLANTEL EDUCATIVO PARA INICIAL LOS PANCHOS, MUNICIPIO YAGUATE, PROVINCIA SAN CRISTÓBAL.</t>
  </si>
  <si>
    <t>79-AMPLIACIÓN DEL PLANTEL EDUCATIVO PARA INICIAL FRANCISCO DEL ROSARIO SÁNCHEZ, MUNICIPIO BAJOS DE HAINA, PROVINCIA SAN CRISTÓBAL.</t>
  </si>
  <si>
    <t>15532-AMPLIACIÓN DEL PLANTEL EDUCATIVO PARA INICIAL FRANCISCO DEL ROSARIO SÁNCHEZ, MUNICIPIO BAJOS DE HAINA, PROVINCIA SAN CRISTÓBAL.</t>
  </si>
  <si>
    <t>80-AMPLIACIÓN DEL PLANTEL EDUCATIVO PARA INICIAL MAX HENRÍQUEZ UREÑA, MUNICIPIO BAJOS DE HAINA, PROVINCIA SAN CRISTÓBAL.</t>
  </si>
  <si>
    <t>15533-AMPLIACIÓN DEL PLANTEL EDUCATIVO PARA INICIAL MAX HENRÍQUEZ UREÑA, MUNICIPIO BAJOS DE HAINA, PROVINCIA SAN CRISTÓBAL.</t>
  </si>
  <si>
    <t>81-AMPLIACIÓN DEL PLANTEL EDUCATIVO PARA INICIAL MONTE LARGO, MUNICIPIO BAJOS DE HAINA, PROVINCIA SAN CRISTÓBAL.</t>
  </si>
  <si>
    <t>15534-AMPLIACIÓN DEL PLANTEL EDUCATIVO PARA INICIAL MONTE LARGO, MUNICIPIO BAJOS DE HAINA, PROVINCIA SAN CRISTÓBAL.</t>
  </si>
  <si>
    <t>82-AMPLIACIÓN DEL PLANTEL EDUCATIVO PARA INICIAL IVELISSE SERRANO DEL ROSARIO, MUNICIPIO SAN GREGORIO DE NIGUA, PROVINCIA SAN CRISTÓBAL.</t>
  </si>
  <si>
    <t>15535-AMPLIACIÓN DEL PLANTEL EDUCATIVO PARA INICIAL IVELISSE SERRANO DEL ROSARIO, MUNICIPIO SAN GREGORIO DE NIGUA, PROVINCIA SAN CRISTÓBAL.</t>
  </si>
  <si>
    <t>83-AMPLIACIÓN DEL PLANTEL EDUCATIVO PARA INICIAL ARROYO HIGÜERO, MUNICIPIO SAN GREGORIO DE NIGUA, PROVINCIA SAN CRISTÓBAL.</t>
  </si>
  <si>
    <t>15536-AMPLIACIÓN DEL PLANTEL EDUCATIVO PARA INICIAL ARROYO HIGÜERO, MUNICIPIO SAN GREGORIO DE NIGUA, PROVINCIA SAN CRISTÓBAL.</t>
  </si>
  <si>
    <t>15537-AMPLIACIÓN DEL PLANTEL EDUCATIVO PARA INICIAL MAURICIO BÁEZ, MUNICIPIO SABANA GRANDE DE PALENQUE, PROVINCIA SAN CRISTÓBAL.</t>
  </si>
  <si>
    <t>15538-AMPLIACIÓN DEL PLANTEL EDUCATIVO PARA INICIAL PADRE BORBÓN, MUNICIPIO SABANA GRANDE DE PALENQUE, PROVINCIA SAN CRISTÓBAL.</t>
  </si>
  <si>
    <t>86-AMPLIACIÓN DEL PLANTEL EDUCATIVO PARA INICIAL MERCEDES LUISA PÉREZ, MUNICIPIO SABANA GRANDE DE PALENQUE, PROVINCIA SAN CRISTÓBAL.</t>
  </si>
  <si>
    <t>15539-AMPLIACIÓN DEL PLANTEL EDUCATIVO PARA INICIAL MERCEDES LUISA PÉREZ, MUNICIPIO SABANA GRANDE DE PALENQUE, PROVINCIA SAN CRISTÓBAL.</t>
  </si>
  <si>
    <t>87-AMPLIACIÓN DEL PLANTEL EDUCATIVO PARA INICIAL JULIÁN JIMÉNEZ, MUNICIPIO SAN GREGORIO DE NIGUA, PROVINCIA SAN CRISTÓBAL.</t>
  </si>
  <si>
    <t>15540-AMPLIACIÓN DEL PLANTEL EDUCATIVO PARA INICIAL JULIÁN JIMÉNEZ, MUNICIPIO SAN GREGORIO DE NIGUA, PROVINCIA SAN CRISTÓBAL.</t>
  </si>
  <si>
    <t>15541-AMPLIACIÓN DEL PLANTEL EDUCATIVO PARA INICIAL LA PLAYA, MUNICIPIO SAN GREGORIO DE NIGUA, PROVINCIA SAN CRISTÓBAL.</t>
  </si>
  <si>
    <t>15542-AMPLIACIÓN DEL PLANTEL EDUCATIVO PARA INICIAL CANTALICIA ENCARNACIÓN MATEO, MUNICIPIO SABANA GRANDE DE PALENQUE, PROVINCIA SAN CRISTÓBAL.</t>
  </si>
  <si>
    <t>15543-AMPLIACIÓN DEL PLANTEL EDUCATIVO PARA INICIAL PROF. ZENEYDA BELTRÉ, MUNICIPIO SAN GREGORIO DE NIGUA, PROVINCIA SAN CRISTÓBAL.</t>
  </si>
  <si>
    <t>15648-AMPLIACIÓN DEL PLANTEL EDUCATIVO PARA INICIAL ROSA ANGÉLICA MONTERO, MUNICIPIO SAN GREGORIO DE NIGUA, PROVINCIA SAN CRISTÓBAL.</t>
  </si>
  <si>
    <t>92-AMPLIACIÓN DEL PLANTEL EDUCATIVO PARA INICIAL LOS MONTONES  2, MUNICIPIO SAN CRISTÓBAL, PROVINCIA SAN CRISTÓBAL.</t>
  </si>
  <si>
    <t>15652-AMPLIACIÓN DEL PLANTEL EDUCATIVO PARA INICIAL LOS MONTONES  2, MUNICIPIO SAN CRISTÓBAL, PROVINCIA SAN CRISTÓBAL.</t>
  </si>
  <si>
    <t>32-AMPLIACIÓN DEL PLANTEL EDUCATIVO PARA INICIAL PROF. ANÍBAL ADAMES LEBRÓN, MUNICIPIO LAS MATAS DE FARFÁN, PROVINCIA SAN JUAN.</t>
  </si>
  <si>
    <t>15400-AMPLIACIÓN DEL PLANTEL EDUCATIVO PARA INICIAL PROF. ANÍBAL ADAMES LEBRÓN, MUNICIPIO LAS MATAS DE FARFÁN, PROVINCIA SAN JUAN.</t>
  </si>
  <si>
    <t>15416-AMPLIACIÓN DEL PLANTEL EDUCATIVO PARA INICIAL SAN FRANCISCO JAVIER FE Y ALEGRÍA, MUNICIPIO EL CERCADO, PROVINCIA SAN JUAN.</t>
  </si>
  <si>
    <t>15417-AMPLIACIÓN DEL PLANTEL EDUCATIVO PARA INICIAL ARISLENNY CANARIO MONTERO, MUNICIPIO EL CERCADO, PROVINCIA SAN JUAN.</t>
  </si>
  <si>
    <t>35-AMPLIACIÓN DEL PLANTEL EDUCATIVO PARA INICIAL DAMIÁN, MUNICIPIO EL CERCADO, PROVINCIA SAN JUAN.</t>
  </si>
  <si>
    <t>15418-AMPLIACIÓN DEL PLANTEL EDUCATIVO PARA INICIAL DAMIÁN, MUNICIPIO EL CERCADO, PROVINCIA SAN JUAN.</t>
  </si>
  <si>
    <t>15419-AMPLIACIÓN DEL PLANTEL EDUCATIVO PARA INICIAL PROF. MANUEL DE JESÚS BOCIO, MUNICIPIO EL CERCADO, PROVINCIA SAN JUAN.</t>
  </si>
  <si>
    <t>15420-AMPLIACIÓN DEL PLANTEL EDUCATIVO PARA INICIAL PROF. LINADO FULCAR FULCAR, MUNICIPIO EL CERCADO, PROVINCIA SAN JUAN.</t>
  </si>
  <si>
    <t>38-AMPLIACIÓN DEL PLANTEL EDUCATIVO PARA INICIAL SAN ANDRÉS, MUNICIPIO VALLEJUELO, PROVINCIA SAN JUAN.</t>
  </si>
  <si>
    <t>15421-AMPLIACIÓN DEL PLANTEL EDUCATIVO PARA INICIAL SAN ANDRÉS, MUNICIPIO VALLEJUELO, PROVINCIA SAN JUAN.</t>
  </si>
  <si>
    <t>39-AMPLIACIÓN DEL PLANTEL EDUCATIVO PARA INICIAL EL HATO, MUNICIPIO SAN JUAN, PROVINCIA SAN JUAN.</t>
  </si>
  <si>
    <t>15422-AMPLIACIÓN DEL PLANTEL EDUCATIVO PARA INICIAL EL HATO, MUNICIPIO SAN JUAN, PROVINCIA SAN JUAN.</t>
  </si>
  <si>
    <t>40-AMPLIACIÓN DEL PLANTEL EDUCATIVO PARA INICIAL SABANA ALTA, MUNICIPIO SAN JUAN, PROVINCIA SAN JUAN.</t>
  </si>
  <si>
    <t>15423-AMPLIACIÓN DEL PLANTEL EDUCATIVO PARA INICIAL SABANA ALTA, MUNICIPIO SAN JUAN, PROVINCIA SAN JUAN.</t>
  </si>
  <si>
    <t>41-AMPLIACIÓN DEL PLANTEL EDUCATIVO PARA INICIAL BUENA VISTA DEL YAQUE, MUNICIPIO BOHECHÍO, PROVINCIA SAN JUAN.</t>
  </si>
  <si>
    <t>15424-AMPLIACIÓN DEL PLANTEL EDUCATIVO PARA INICIAL BUENA VISTA DEL YAQUE, MUNICIPIO BOHECHÍO, PROVINCIA SAN JUAN.</t>
  </si>
  <si>
    <t>42-AMPLIACIÓN DEL PLANTEL EDUCATIVO PARA INICIAL GUANITO, MUNICIPIO SAN JUAN, PROVINCIA SAN JUAN.</t>
  </si>
  <si>
    <t>15425-AMPLIACIÓN DEL PLANTEL EDUCATIVO PARA INICIAL GUANITO, MUNICIPIO SAN JUAN, PROVINCIA SAN JUAN.</t>
  </si>
  <si>
    <t>43-AMPLIACIÓN DEL PLANTEL EDUCATIVO PARA INICIAL MOGOLLÓN - AURA CADENA, MUNICIPIO SAN JUAN, PROVINCIA SAN JUAN.</t>
  </si>
  <si>
    <t>15426-AMPLIACIÓN DEL PLANTEL EDUCATIVO PARA INICIAL MOGOLLÓN - AURA CADENA, MUNICIPIO SAN JUAN, PROVINCIA SAN JUAN.</t>
  </si>
  <si>
    <t>44-AMPLIACIÓN DEL PLANTEL EDUCATIVO PARA INICIAL LOS CHARCOS, MUNICIPIO SAN JUAN, PROVINCIA SAN JUAN.</t>
  </si>
  <si>
    <t>15427-AMPLIACIÓN DEL PLANTEL EDUCATIVO PARA INICIAL LOS CHARCOS, MUNICIPIO SAN JUAN, PROVINCIA SAN JUAN.</t>
  </si>
  <si>
    <t>45-AMPLIACIÓN DEL PLANTEL EDUCATIVO PARA INICIAL MACOTILLO, MUNICIPIO SAN JUAN, PROVINCIA SAN JUAN.</t>
  </si>
  <si>
    <t>15428-AMPLIACIÓN DEL PLANTEL EDUCATIVO PARA INICIAL MACOTILLO, MUNICIPIO SAN JUAN, PROVINCIA SAN JUAN.</t>
  </si>
  <si>
    <t>46-AMPLIACIÓN DEL PLANTEL EDUCATIVO PARA INICIAL CATIVO, MUNICIPIO SAN JUAN, PROVINCIA SAN JUAN.</t>
  </si>
  <si>
    <t>15429-AMPLIACIÓN DEL PLANTEL EDUCATIVO PARA INICIAL CATIVO, MUNICIPIO SAN JUAN, PROVINCIA SAN JUAN.</t>
  </si>
  <si>
    <t>47-AMPLIACIÓN DEL PLANTEL EDUCATIVO PARA INICIAL LA MESETA, MUNICIPIO SAN JUAN, PROVINCIA SAN JUAN.</t>
  </si>
  <si>
    <t>15430-AMPLIACIÓN DEL PLANTEL EDUCATIVO PARA INICIAL LA MESETA, MUNICIPIO SAN JUAN, PROVINCIA SAN JUAN.</t>
  </si>
  <si>
    <t>48-AMPLIACIÓN DEL PLANTEL EDUCATIVO PARA INICIAL PROF. ROSA MARÍA MORA TAVERAS, MUNICIPIO SAN JUAN, PROVINCIA SAN JUAN.</t>
  </si>
  <si>
    <t>15431-AMPLIACIÓN DEL PLANTEL EDUCATIVO PARA INICIAL PROF. ROSA MARÍA MORA TAVERAS, MUNICIPIO SAN JUAN, PROVINCIA SAN JUAN.</t>
  </si>
  <si>
    <t>49-AMPLIACIÓN DEL PLANTEL EDUCATIVO PARA INICIAL HILARIO PUELLO BATISTA, MUNICIPIO SAN JUAN, PROVINCIA SAN JUAN.</t>
  </si>
  <si>
    <t>15432-AMPLIACIÓN DEL PLANTEL EDUCATIVO PARA INICIAL HILARIO PUELLO BATISTA, MUNICIPIO SAN JUAN, PROVINCIA SAN JUAN.</t>
  </si>
  <si>
    <t>50-AMPLIACIÓN DEL PLANTEL EDUCATIVO PARA INICIAL PROF. JUANA MARÍA VARGAS, MUNICIPIO SAN JUAN, PROVINCIA SAN JUAN.</t>
  </si>
  <si>
    <t>15433-AMPLIACIÓN DEL PLANTEL EDUCATIVO PARA INICIAL PROF. JUANA MARÍA VARGAS, MUNICIPIO SAN JUAN, PROVINCIA SAN JUAN.</t>
  </si>
  <si>
    <t>51-AMPLIACIÓN DEL PLANTEL EDUCATIVO PARA INICIAL MILAGROS RODRÍGUEZ SÁNCHEZ, MUNICIPIO JUAN DE HERRERA, PROVINCIA SAN JUAN.</t>
  </si>
  <si>
    <t>15434-AMPLIACIÓN DEL PLANTEL EDUCATIVO PARA INICIAL MILAGROS RODRÍGUEZ SÁNCHEZ, MUNICIPIO JUAN DE HERRERA, PROVINCIA SAN JUAN.</t>
  </si>
  <si>
    <t>52-AMPLIACIÓN DEL PLANTEL EDUCATIVO PARA INICIAL PUNTA CAÑA, MUNICIPIO SAN JUAN, PROVINCIA SAN JUAN.</t>
  </si>
  <si>
    <t>15435-AMPLIACIÓN DEL PLANTEL EDUCATIVO PARA INICIAL PUNTA CAÑA, MUNICIPIO SAN JUAN, PROVINCIA SAN JUAN.</t>
  </si>
  <si>
    <t>53-AMPLIACIÓN DEL PLANTEL EDUCATIVO PARA INICIAL PROF. HÉCTOR BIENVENIDO GARCÍA LÓPEZ, MUNICIPIO SAN JUAN, PROVINCIA SAN JUAN.</t>
  </si>
  <si>
    <t>15436-AMPLIACIÓN DEL PLANTEL EDUCATIVO PARA INICIAL PROF. HÉCTOR BIENVENIDO GARCÍA LÓPEZ, MUNICIPIO SAN JUAN, PROVINCIA SAN JUAN.</t>
  </si>
  <si>
    <t>15437-AMPLIACIÓN DEL PLANTEL EDUCATIVO PARA INICIAL EDALIO BÁEZ MERÁN, MUNICIPIO SAN JUAN, PROVINCIA SAN JUAN.</t>
  </si>
  <si>
    <t>55-AMPLIACIÓN DEL PLANTEL EDUCATIVO PARA INICIAL CLUB ROTARIO MAGUANA, MUNICIPIO SAN JUAN, PROVINCIA SAN JUAN.</t>
  </si>
  <si>
    <t>15438-AMPLIACIÓN DEL PLANTEL EDUCATIVO PARA INICIAL CLUB ROTARIO MAGUANA, MUNICIPIO SAN JUAN, PROVINCIA SAN JUAN.</t>
  </si>
  <si>
    <t>15439-AMPLIACIÓN DEL PLANTEL EDUCATIVO PARA INICIAL HATICO DEL GUANAL, MUNICIPIO SAN JUAN, PROVINCIA SAN JUAN.</t>
  </si>
  <si>
    <t>08-AMPLIACIÓN DEL PLANTEL EDUCATIVO PARA INICIAL LIC. VILMA PEREIRA (FURENIHSI), MUNICIPIO SAN PEDRO DE MACORÍS, PROVINCIA SAN PEDRO DE MACORÍS.</t>
  </si>
  <si>
    <t>15544-AMPLIACIÓN DEL PLANTEL EDUCATIVO PARA INICIAL LIC. VILMA PEREIRA (FURENIHSI), MUNICIPIO SAN PEDRO DE MACORÍS, PROVINCIA SAN PEDRO DE MACORÍS.</t>
  </si>
  <si>
    <t>09-AMPLIACIÓN DEL PLANTEL EDUCATIVO PARA INICIAL LOS GUANDULES, MUNICIPIO SAN PEDRO DE MACORÍS, PROVINCIA SAN PEDRO DE MACORÍS.</t>
  </si>
  <si>
    <t>15545-AMPLIACIÓN DEL PLANTEL EDUCATIVO PARA INICIAL LOS GUANDULES, MUNICIPIO SAN PEDRO DE MACORÍS, PROVINCIA SAN PEDRO DE MACORÍS.</t>
  </si>
  <si>
    <t>15548-AMPLIACIÓN DEL PLANTEL EDUCATIVO PARA INICIAL SOR LEONOR GIBB, MUNICIPIO CONSUELO, PROVINCIA SAN PEDRO DE MACORÍS.</t>
  </si>
  <si>
    <t>13-AMPLIACIÓN DEL PLANTEL EDUCATIVO PARA INICIAL LA MILAGROSA, MUNICIPIO LOS LLANOS, PROVINCIA SAN PEDRO DE MACORÍS.</t>
  </si>
  <si>
    <t>15549-AMPLIACIÓN DEL PLANTEL EDUCATIVO PARA INICIAL LA MILAGROSA, MUNICIPIO LOS LLANOS, PROVINCIA SAN PEDRO DE MACORÍS.</t>
  </si>
  <si>
    <t>14-AMPLIACIÓN DEL PLANTEL EDUCATIVO PARA INICIAL COQUITO, MUNICIPIO LOS LLANOS, PROVINCIA SAN PEDRO DE MACORÍS.</t>
  </si>
  <si>
    <t>15550-AMPLIACIÓN DEL PLANTEL EDUCATIVO PARA INICIAL COQUITO, MUNICIPIO LOS LLANOS, PROVINCIA SAN PEDRO DE MACORÍS.</t>
  </si>
  <si>
    <t>15-AMPLIACIÓN DEL PLANTEL EDUCATIVO PARA INICIAL PROF. SILVIA SOSA, MUNICIPIO QUISQUEYA, PROVINCIA SAN PEDRO DE MACORÍS.</t>
  </si>
  <si>
    <t>15551-AMPLIACIÓN DEL PLANTEL EDUCATIVO PARA INICIAL PROF. SILVIA SOSA, MUNICIPIO QUISQUEYA, PROVINCIA SAN PEDRO DE MACORÍS.</t>
  </si>
  <si>
    <t>16-AMPLIACIÓN DEL PLANTEL EDUCATIVO PARA INICIAL PROF. SERGIO AUGUSTO VERAS, MUNICIPIO SAN PEDRO DE MACORÍS, PROVINCIA SAN PEDRO DE MACORÍS.</t>
  </si>
  <si>
    <t>15552-AMPLIACIÓN DEL PLANTEL EDUCATIVO PARA INICIAL PROF. SERGIO AUGUSTO VERAS, MUNICIPIO SAN PEDRO DE MACORÍS, PROVINCIA SAN PEDRO DE MACORÍS.</t>
  </si>
  <si>
    <t>17-AMPLIACIÓN DEL PLANTEL EDUCATIVO PARA INICIAL PROF. EURÍPIDES PAREDES, MUNICIPIO SAN PEDRO DE MACORÍS, PROVINCIA SAN PEDRO DE MACORÍS.</t>
  </si>
  <si>
    <t>15553-AMPLIACIÓN DEL PLANTEL EDUCATIVO PARA INICIAL PROF. EURÍPIDES PAREDES, MUNICIPIO SAN PEDRO DE MACORÍS, PROVINCIA SAN PEDRO DE MACORÍS.</t>
  </si>
  <si>
    <t>18-AMPLIACIÓN DEL PLANTEL EDUCATIVO PARA INICIAL AGUSTÍN BERROA HERNÁNDEZ, MUNICIPIO SAN PEDRO DE MACORÍS, PROVINCIA SAN PEDRO DE MACORÍS.</t>
  </si>
  <si>
    <t>15554-AMPLIACIÓN DEL PLANTEL EDUCATIVO PARA INICIAL AGUSTÍN BERROA HERNÁNDEZ, MUNICIPIO SAN PEDRO DE MACORÍS, PROVINCIA SAN PEDRO DE MACORÍS.</t>
  </si>
  <si>
    <t>19-AMPLIACIÓN DEL PLANTEL EDUCATIVO PARA INICIAL ESPERANZA, MUNICIPIO SAN PEDRO DE MACORÍS, PROVINCIA SAN PEDRO DE MACORÍS.</t>
  </si>
  <si>
    <t>15555-AMPLIACIÓN DEL PLANTEL EDUCATIVO PARA INICIAL ESPERANZA, MUNICIPIO SAN PEDRO DE MACORÍS, PROVINCIA SAN PEDRO DE MACORÍS.</t>
  </si>
  <si>
    <t>20-AMPLIACIÓN DEL PLANTEL EDUCATIVO PARA INICIAL FEDERICO BERMÚDEZ, MUNICIPIO RAMÓN SANTANA, PROVINCIA SAN PEDRO DE MACORÍS.</t>
  </si>
  <si>
    <t>15556-AMPLIACIÓN DEL PLANTEL EDUCATIVO PARA INICIAL FEDERICO BERMÚDEZ, MUNICIPIO RAMÓN SANTANA, PROVINCIA SAN PEDRO DE MACORÍS.</t>
  </si>
  <si>
    <t>21-AMPLIACIÓN DEL PLANTEL EDUCATIVO PARA INICIAL MONTE CRISTI, MUNICIPIO SAN PEDRO DE MACORÍS, PROVINCIA SAN PEDRO DE MACORÍS.</t>
  </si>
  <si>
    <t>15557-AMPLIACIÓN DEL PLANTEL EDUCATIVO PARA INICIAL MONTE CRISTI, MUNICIPIO SAN PEDRO DE MACORÍS, PROVINCIA SAN PEDRO DE MACORÍS.</t>
  </si>
  <si>
    <t>22-AMPLIACIÓN DEL PLANTEL EDUCATIVO PARA INICIAL BATEY MIGUELCHO, MUNICIPIO SAN PEDRO DE MACORÍS, PROVINCIA SAN PEDRO DE MACORÍS.</t>
  </si>
  <si>
    <t>15558-AMPLIACIÓN DEL PLANTEL EDUCATIVO PARA INICIAL BATEY MIGUELCHO, MUNICIPIO SAN PEDRO DE MACORÍS, PROVINCIA SAN PEDRO DE MACORÍS.</t>
  </si>
  <si>
    <t>15559-AMPLIACIÓN DEL PLANTEL EDUCATIVO PARA INICIAL BATEY EL JAGUAL, MUNICIPIO RAMÓN SANTANA, PROVINCIA SAN PEDRO DE MACORÍS.</t>
  </si>
  <si>
    <t>24-AMPLIACIÓN DEL PLANTEL EDUCATIVO PARA INICIAL BOCA DEL SOCO, MUNICIPIO SAN PEDRO DE MACORÍS, PROVINCIA SAN PEDRO DE MACORÍS.</t>
  </si>
  <si>
    <t>15560-AMPLIACIÓN DEL PLANTEL EDUCATIVO PARA INICIAL BOCA DEL SOCO, MUNICIPIO SAN PEDRO DE MACORÍS, PROVINCIA SAN PEDRO DE MACORÍS.</t>
  </si>
  <si>
    <t>25-AMPLIACIÓN DEL PLANTEL EDUCATIVO PARA INICIAL DOÑA LAURA VICINI VIUDA BARLETTA, MUNICIPIO GUAYACANES, PROVINCIA SAN PEDRO DE MACORÍS.</t>
  </si>
  <si>
    <t>15561-AMPLIACIÓN DEL PLANTEL EDUCATIVO PARA INICIAL DOÑA LAURA VICINI VIUDA BARLETTA, MUNICIPIO GUAYACANES, PROVINCIA SAN PEDRO DE MACORÍS.</t>
  </si>
  <si>
    <t>15562-AMPLIACIÓN DEL PLANTEL EDUCATIVO PARA INICIAL NORGE WILLIAM BOTELLO FERNÁNDEZ, MUNICIPIO SAN PEDRO DE MACORÍS, PROVINCIA SAN PEDRO DE MACORÍS.</t>
  </si>
  <si>
    <t>27-AMPLIACIÓN DEL PLANTEL EDUCATIVO PARA INICIAL PROF. GRECIA GERÓNIMO, MUNICIPIO SAN PEDRO DE MACORÍS, PROVINCIA SAN PEDRO DE MACORÍS.</t>
  </si>
  <si>
    <t>15563-AMPLIACIÓN DEL PLANTEL EDUCATIVO PARA INICIAL PROF. GRECIA GERÓNIMO, MUNICIPIO SAN PEDRO DE MACORÍS, PROVINCIA SAN PEDRO DE MACORÍS.</t>
  </si>
  <si>
    <t>28-AMPLIACIÓN DEL PLANTEL EDUCATIVO PARA INICIAL COSTA REAL, MUNICIPIO GUAYACANES, PROVINCIA SAN PEDRO DE MACORÍS.</t>
  </si>
  <si>
    <t>15564-AMPLIACIÓN DEL PLANTEL EDUCATIVO PARA INICIAL COSTA REAL, MUNICIPIO GUAYACANES, PROVINCIA SAN PEDRO DE MACORÍS.</t>
  </si>
  <si>
    <t>29-AMPLIACIÓN DEL PLANTEL EDUCATIVO PARA INICIAL ESCUELA COMUNITARIA PARROQUIAL SANTA CLARA DE ASÍS, MUNICIPIO SAN PEDRO DE MACORÍS, PROVINCIA SAN PEDRO DE MACORÍS.</t>
  </si>
  <si>
    <t>15565-AMPLIACIÓN DEL PLANTEL EDUCATIVO PARA INICIAL ESCUELA COMUNITARIA PARROQUIAL SANTA CLARA DE ASÍS, MUNICIPIO SAN PEDRO DE MACORÍS, PROVINCIA SAN PEDRO DE MACORÍS.</t>
  </si>
  <si>
    <t>44-AMPLIACIÓN DEL PLANTEL EDUCATIVO PARA INICIAL DIVINA PROVIDENCIA, MUNICIPIO CONSUELO, PROVINCIA SAN PEDRO DE MACORÍS.</t>
  </si>
  <si>
    <t>15589-AMPLIACIÓN DEL PLANTEL EDUCATIVO PARA INICIAL DIVINA PROVIDENCIA, MUNICIPIO CONSUELO, PROVINCIA SAN PEDRO DE MACORÍS.</t>
  </si>
  <si>
    <t>45-AMPLIACIÓN DEL PLANTEL EDUCATIVO PARA INICIAL MADRE CARMEN SALLES, MUNICIPIO CONSUELO, PROVINCIA SAN PEDRO DE MACORÍS.</t>
  </si>
  <si>
    <t>15590-AMPLIACIÓN DEL PLANTEL EDUCATIVO PARA INICIAL MADRE CARMEN SALLES, MUNICIPIO CONSUELO, PROVINCIA SAN PEDRO DE MACORÍS.</t>
  </si>
  <si>
    <t>46-AMPLIACIÓN DEL PLANTEL EDUCATIVO PARA INICIAL ANTONIO PAREDES MENA, MUNICIPIO CONSUELO, PROVINCIA SAN PEDRO DE MACORÍS.</t>
  </si>
  <si>
    <t>15591-AMPLIACIÓN DEL PLANTEL EDUCATIVO PARA INICIAL ANTONIO PAREDES MENA, MUNICIPIO CONSUELO, PROVINCIA SAN PEDRO DE MACORÍS.</t>
  </si>
  <si>
    <t>47-AMPLIACIÓN DEL PLANTEL EDUCATIVO PARA INICIAL SANTA MARGARITA DE YOUVILLE, MUNICIPIO CONSUELO, PROVINCIA SAN PEDRO DE MACORÍS.</t>
  </si>
  <si>
    <t>15592-AMPLIACIÓN DEL PLANTEL EDUCATIVO PARA INICIAL SANTA MARGARITA DE YOUVILLE, MUNICIPIO CONSUELO, PROVINCIA SAN PEDRO DE MACORÍS.</t>
  </si>
  <si>
    <t>48-AMPLIACIÓN DEL PLANTEL EDUCATIVO PARA INICIAL BATEY DON JUAN, MUNICIPIO CONSUELO, PROVINCIA SAN PEDRO DE MACORÍS.</t>
  </si>
  <si>
    <t>15593-AMPLIACIÓN DEL PLANTEL EDUCATIVO PARA INICIAL BATEY DON JUAN, MUNICIPIO CONSUELO, PROVINCIA SAN PEDRO DE MACORÍS.</t>
  </si>
  <si>
    <t>49-AMPLIACIÓN DEL PLANTEL EDUCATIVO PARA INICIAL BATEY EUKARDUNA, MUNICIPIO CONSUELO, PROVINCIA SAN PEDRO DE MACORÍS.</t>
  </si>
  <si>
    <t>15594-AMPLIACIÓN DEL PLANTEL EDUCATIVO PARA INICIAL BATEY EUKARDUNA, MUNICIPIO CONSUELO, PROVINCIA SAN PEDRO DE MACORÍS.</t>
  </si>
  <si>
    <t>50-AMPLIACIÓN DEL PLANTEL EDUCATIVO PARA INICIAL BATEY CACHENA, MUNICIPIO CONSUELO, PROVINCIA SAN PEDRO DE MACORÍS.</t>
  </si>
  <si>
    <t>15595-AMPLIACIÓN DEL PLANTEL EDUCATIVO PARA INICIAL BATEY CACHENA, MUNICIPIO CONSUELO, PROVINCIA SAN PEDRO DE MACORÍS.</t>
  </si>
  <si>
    <t>51-AMPLIACIÓN DEL PLANTEL EDUCATIVO PARA INICIAL SOR MARILENE COLE, MUNICIPIO CONSUELO, PROVINCIA SAN PEDRO DE MACORÍS.</t>
  </si>
  <si>
    <t>15596-AMPLIACIÓN DEL PLANTEL EDUCATIVO PARA INICIAL SOR MARILENE COLE, MUNICIPIO CONSUELO, PROVINCIA SAN PEDRO DE MACORÍS.</t>
  </si>
  <si>
    <t>15597-AMPLIACIÓN DEL PLANTEL EDUCATIVO PARA INICIAL BATEY PALOMA, MUNICIPIO LOS LLANOS, PROVINCIA SAN PEDRO DE MACORÍS.</t>
  </si>
  <si>
    <t>53-AMPLIACIÓN DEL PLANTEL EDUCATIVO PARA INICIAL MARÍA NICOLÁSA BILLINI, MUNICIPIO LOS LLANOS, PROVINCIA SAN PEDRO DE MACORÍS.</t>
  </si>
  <si>
    <t>15598-AMPLIACIÓN DEL PLANTEL EDUCATIVO PARA INICIAL MARÍA NICOLÁSA BILLINI, MUNICIPIO LOS LLANOS, PROVINCIA SAN PEDRO DE MACORÍS.</t>
  </si>
  <si>
    <t>54-AMPLIACIÓN DEL PLANTEL EDUCATIVO PARA INICIAL LA GINA, MUNICIPIO LOS LLANOS, PROVINCIA SAN PEDRO DE MACORÍS.</t>
  </si>
  <si>
    <t>15599-AMPLIACIÓN DEL PLANTEL EDUCATIVO PARA INICIAL LA GINA, MUNICIPIO LOS LLANOS, PROVINCIA SAN PEDRO DE MACORÍS.</t>
  </si>
  <si>
    <t>15600-AMPLIACIÓN DEL PLANTEL EDUCATIVO PARA INICIAL VIRGEN DE LA CARIDAD DEL COBRE, MUNICIPIO QUISQUEYA, PROVINCIA SAN PEDRO DE MACORÍS.</t>
  </si>
  <si>
    <t>15601-AMPLIACIÓN DEL PLANTEL EDUCATIVO PARA INICIAL EUGENIO MARÍA DE HOSTOS, MUNICIPIO QUISQUEYA, PROVINCIA SAN PEDRO DE MACORÍS.</t>
  </si>
  <si>
    <t>15602-AMPLIACIÓN DEL PLANTEL EDUCATIVO PARA INICIAL FRAY ANTÓN DE MONTESINOS, MUNICIPIO QUISQUEYA, PROVINCIA SAN PEDRO DE MACORÍS.</t>
  </si>
  <si>
    <t>58-AMPLIACIÓN DEL PLANTEL EDUCATIVO PARA INICIAL LOS MONTONES, MUNICIPIO QUISQUEYA, PROVINCIA SAN PEDRO DE MACORÍS.</t>
  </si>
  <si>
    <t>15603-AMPLIACIÓN DEL PLANTEL EDUCATIVO PARA INICIAL LOS MONTONES, MUNICIPIO QUISQUEYA, PROVINCIA SAN PEDRO DE MACORÍS.</t>
  </si>
  <si>
    <t>15546-AMPLIACIÓN DEL PLANTEL EDUCATIVO PARA INICIAL CARLOS MELQUIADES PEGUERO SÁNCHEZ, MUNICIPIO HATO MAYOR, PROVINCIA HATO MAYOR.</t>
  </si>
  <si>
    <t>11-AMPLIACIÓN DEL PLANTEL EDUCATIVO PARA INICIAL SAN CARLOS, MUNICIPIO SABANA DE LA MAR, PROVINCIA HATO MAYOR.</t>
  </si>
  <si>
    <t>15547-AMPLIACIÓN DEL PLANTEL EDUCATIVO PARA INICIAL SAN CARLOS, MUNICIPIO SABANA DE LA MAR, PROVINCIA HATO MAYOR.</t>
  </si>
  <si>
    <t>30-AMPLIACIÓN DEL PLANTEL EDUCATIVO PARA INICIAL PROF. HILDA REYES PUELLO, MUNICIPIO HATO MAYOR, PROVINCIA HATO MAYOR.</t>
  </si>
  <si>
    <t>15571-AMPLIACIÓN DEL PLANTEL EDUCATIVO PARA INICIAL PROF. HILDA REYES PUELLO, MUNICIPIO HATO MAYOR, PROVINCIA HATO MAYOR.</t>
  </si>
  <si>
    <t>31-AMPLIACIÓN DEL PLANTEL EDUCATIVO PARA INICIAL MATÍAS RAMÓN MELLA, MUNICIPIO HATO MAYOR, PROVINCIA HATO MAYOR.</t>
  </si>
  <si>
    <t>15572-AMPLIACIÓN DEL PLANTEL EDUCATIVO PARA INICIAL MATÍAS RAMÓN MELLA, MUNICIPIO HATO MAYOR, PROVINCIA HATO MAYOR.</t>
  </si>
  <si>
    <t>32-AMPLIACIÓN DEL PLANTEL EDUCATIVO PARA INICIAL LOS HATILLOS, MUNICIPIO HATO MAYOR, PROVINCIA HATO MAYOR.</t>
  </si>
  <si>
    <t>15573-AMPLIACIÓN DEL PLANTEL EDUCATIVO PARA INICIAL LOS HATILLOS, MUNICIPIO HATO MAYOR, PROVINCIA HATO MAYOR.</t>
  </si>
  <si>
    <t>33-AMPLIACIÓN DEL PLANTEL EDUCATIVO PARA INICIAL FRANCISCO DEL ROSARIO SÁNCHEZ, MUNICIPIO HATO MAYOR, PROVINCIA HATO MAYOR.</t>
  </si>
  <si>
    <t>15574-AMPLIACIÓN DEL PLANTEL EDUCATIVO PARA INICIAL FRANCISCO DEL ROSARIO SÁNCHEZ, MUNICIPIO HATO MAYOR, PROVINCIA HATO MAYOR.</t>
  </si>
  <si>
    <t>34-AMPLIACIÓN DEL PLANTEL EDUCATIVO PARA INICIAL JUAN PABLO DUARTE, MUNICIPIO HATO MAYOR, PROVINCIA HATO MAYOR.</t>
  </si>
  <si>
    <t>15575-AMPLIACIÓN DEL PLANTEL EDUCATIVO PARA INICIAL JUAN PABLO DUARTE, MUNICIPIO HATO MAYOR, PROVINCIA HATO MAYOR.</t>
  </si>
  <si>
    <t>35-AMPLIACIÓN DEL PLANTEL EDUCATIVO PARA INICIAL MANCHADO, MUNICIPIO HATO MAYOR, PROVINCIA HATO MAYOR.</t>
  </si>
  <si>
    <t>15577-AMPLIACIÓN DEL PLANTEL EDUCATIVO PARA INICIAL MANCHADO, MUNICIPIO HATO MAYOR, PROVINCIA HATO MAYOR.</t>
  </si>
  <si>
    <t>36-AMPLIACIÓN DEL PLANTEL EDUCATIVO PARA INICIAL EL GUAYABAL, MUNICIPIO HATO MAYOR, PROVINCIA HATO MAYOR.</t>
  </si>
  <si>
    <t>15580-AMPLIACIÓN DEL PLANTEL EDUCATIVO PARA INICIAL EL GUAYABAL, MUNICIPIO HATO MAYOR, PROVINCIA HATO MAYOR.</t>
  </si>
  <si>
    <t>37-AMPLIACIÓN DEL PLANTEL EDUCATIVO PARA INICIAL PILAR RONDÓN, MUNICIPIO HATO MAYOR, PROVINCIA HATO MAYOR.</t>
  </si>
  <si>
    <t>15581-AMPLIACIÓN DEL PLANTEL EDUCATIVO PARA INICIAL PILAR RONDÓN, MUNICIPIO HATO MAYOR, PROVINCIA HATO MAYOR.</t>
  </si>
  <si>
    <t>15582-AMPLIACIÓN DEL PLANTEL EDUCATIVO PARA INICIAL MORQUECHO, MUNICIPIO HATO MAYOR, PROVINCIA HATO MAYOR.</t>
  </si>
  <si>
    <t>15584-AMPLIACIÓN DEL PLANTEL EDUCATIVO PARA INICIAL MONTE COCA, MUNICIPIO HATO MAYOR, PROVINCIA HATO MAYOR.</t>
  </si>
  <si>
    <t>40-AMPLIACIÓN DEL PLANTEL EDUCATIVO PARA INICIAL SANTA MARÍA DEL BATEY, MUNICIPIO HATO MAYOR, PROVINCIA HATO MAYOR.</t>
  </si>
  <si>
    <t>15585-AMPLIACIÓN DEL PLANTEL EDUCATIVO PARA INICIAL SANTA MARÍA DEL BATEY, MUNICIPIO HATO MAYOR, PROVINCIA HATO MAYOR.</t>
  </si>
  <si>
    <t>41-AMPLIACIÓN DEL PLANTEL EDUCATIVO PARA INICIAL LAS PAJAS, MUNICIPIO HATO MAYOR, PROVINCIA HATO MAYOR.</t>
  </si>
  <si>
    <t>15586-AMPLIACIÓN DEL PLANTEL EDUCATIVO PARA INICIAL LAS PAJAS, MUNICIPIO HATO MAYOR, PROVINCIA HATO MAYOR.</t>
  </si>
  <si>
    <t>15587-AMPLIACIÓN DEL PLANTEL EDUCATIVO PARA INICIAL SUDADERO, MUNICIPIO HATO MAYOR, PROVINCIA HATO MAYOR.</t>
  </si>
  <si>
    <t>43-AMPLIACIÓN DEL PLANTEL EDUCATIVO PARA INICIAL LAS CAÑITAS, MUNICIPIO SABANA DE LA MAR, PROVINCIA HATO MAYOR.</t>
  </si>
  <si>
    <t>15588-AMPLIACIÓN DEL PLANTEL EDUCATIVO PARA INICIAL LAS CAÑITAS, MUNICIPIO SABANA DE LA MAR, PROVINCIA HATO MAYOR.</t>
  </si>
  <si>
    <t>32-AMPLIACIÓN DEL PLANTEL EDUCATIVO PARA INICIAL LA CIÉNAGA, MUNICIPIO SAN JOSÉ DE OCOA, PROVINCIA SAN JOSÉ DE OCOA.</t>
  </si>
  <si>
    <t>15464-AMPLIACIÓN DEL PLANTEL EDUCATIVO PARA INICIAL LA CIÉNAGA, MUNICIPIO SAN JOSÉ DE OCOA, PROVINCIA SAN JOSÉ DE OCOA.</t>
  </si>
  <si>
    <t>33-AMPLIACIÓN DEL PLANTEL EDUCATIVO PARA INICIAL NARANJAL ARRIBA, MUNICIPIO SAN JOSÉ DE OCOA, PROVINCIA SAN JOSÉ DE OCOA.</t>
  </si>
  <si>
    <t>15465-AMPLIACIÓN DEL PLANTEL EDUCATIVO PARA INICIAL NARANJAL ARRIBA, MUNICIPIO SAN JOSÉ DE OCOA, PROVINCIA SAN JOSÉ DE OCOA.</t>
  </si>
  <si>
    <t>34-AMPLIACIÓN DEL PLANTEL EDUCATIVO PARA INICIAL ARROYO BLANCO, MUNICIPIO RANCHO ARRIBA, PROVINCIA SAN JOSÉ DE OCOA.</t>
  </si>
  <si>
    <t>15466-AMPLIACIÓN DEL PLANTEL EDUCATIVO PARA INICIAL ARROYO BLANCO, MUNICIPIO RANCHO ARRIBA, PROVINCIA SAN JOSÉ DE OCOA.</t>
  </si>
  <si>
    <t>15467-AMPLIACIÓN DEL PLANTEL EDUCATIVO PARA INICIAL MONTE NEGRO, MUNICIPIO RANCHO ARRIBA, PROVINCIA SAN JOSÉ DE OCOA.</t>
  </si>
  <si>
    <t>15-AMPLIACIÓN  EDIFICIO ROGELIO LAMARCHE UASD, DISTRITO NACIONAL.</t>
  </si>
  <si>
    <t>14663-AMPLIACIÓN  EDIFICIO ROGELIO LAMARCHE UASD, DISTRITO NACIONAL.</t>
  </si>
  <si>
    <t>85-RESTAURACIÓN CUBIERTAS MUSEO CASA DE TOSTADO, CIUDAD COLONIAL, DISTRITO NACIONAL</t>
  </si>
  <si>
    <t>15349-RESTAURACIÓN CUBIERTAS MUSEO CASA DE TOSTADO, CIUDAD COLONIAL, DISTRITO NACIONAL</t>
  </si>
  <si>
    <t>88-RECONSTRUCCIÓN ZONA DE FACTURACIÓN HOSPITAL DR. ROBERT REID CABRAL, DISTRITO NACIONAL</t>
  </si>
  <si>
    <t>15348-RECONSTRUCCIÓN ZONA DE FACTURACIÓN HOSPITAL DR. ROBERT REID CABRAL, DISTRITO NACIONAL</t>
  </si>
  <si>
    <t>29-AMPLIACIÓN DEL PLANTEL EDUCATIVO PARA INICIAL PROF. PEDRO ANTONIO ACOSTA DEL ORBE, MUNICIPIO PIMENTEL, PROVINCIA DUARTE.</t>
  </si>
  <si>
    <t>15660-AMPLIACIÓN DEL PLANTEL EDUCATIVO PARA INICIAL PROF. PEDRO ANTONIO ACOSTA DEL ORBE, MUNICIPIO PIMENTEL, PROVINCIA DUARTE.</t>
  </si>
  <si>
    <t>30-AMPLIACIÓN DEL PLANTEL EDUCATIVO PARA INICIAL ELISA MARRERO ACOSTA, MUNICIPIO PIMENTEL, PROVINCIA DUARTE.</t>
  </si>
  <si>
    <t>15661-AMPLIACIÓN DEL PLANTEL EDUCATIVO PARA INICIAL ELISA MARRERO ACOSTA, MUNICIPIO PIMENTEL, PROVINCIA DUARTE.</t>
  </si>
  <si>
    <t>31-AMPLIACIÓN DEL PLANTEL EDUCATIVO PARA INICIAL OLEGARIO TENARES, MUNICIPIO CASTILLO, PROVINCIA DUARTE.</t>
  </si>
  <si>
    <t>15662-AMPLIACIÓN DEL PLANTEL EDUCATIVO PARA INICIAL OLEGARIO TENARES, MUNICIPIO CASTILLO, PROVINCIA DUARTE.</t>
  </si>
  <si>
    <t>15663-AMPLIACIÓN DEL PLANTEL EDUCATIVO PARA INICIAL LUIS ALBERTO WEBER, MUNICIPIO EUGENIO MARÍA DE HOSTOS, PROVINCIA DUARTE.</t>
  </si>
  <si>
    <t>33-AMPLIACIÓN DEL PLANTEL EDUCATIVO PARA INICIAL CAOBETE, MUNICIPIO PIMENTEL, PROVINCIA DUARTE.</t>
  </si>
  <si>
    <t>15664-AMPLIACIÓN DEL PLANTEL EDUCATIVO PARA INICIAL CAOBETE, MUNICIPIO PIMENTEL, PROVINCIA DUARTE.</t>
  </si>
  <si>
    <t>34-AMPLIACIÓN DEL PLANTEL EDUCATIVO PARA INICIAL MARIA OFELIA SERRANO DE MORA (DOÑA FELLA) -CAMPECHE ARRIBA, MUNICIPIO PIMENTEL, PROVINCIA DUARTE.</t>
  </si>
  <si>
    <t>15665-AMPLIACIÓN DEL PLANTEL EDUCATIVO PARA INICIAL MARIA OFELIA SERRANO DE MORA (DOÑA FELLA) -CAMPECHE ARRIBA, MUNICIPIO PIMENTEL, PROVINCIA DUARTE.</t>
  </si>
  <si>
    <t>35-AMPLIACIÓN DEL PLANTEL EDUCATIVO PARA INICIAL OFELIA MARÍA AMPARO LAVANDIER, MUNICIPIO EUGENIO MARÍA DE HOSTOS, PROVINCIA DUARTE.</t>
  </si>
  <si>
    <t>15666-AMPLIACIÓN DEL PLANTEL EDUCATIVO PARA INICIAL OFELIA MARÍA AMPARO LAVANDIER, MUNICIPIO EUGENIO MARÍA DE HOSTOS, PROVINCIA DUARTE.</t>
  </si>
  <si>
    <t>15667-AMPLIACIÓN DEL PLANTEL EDUCATIVO PARA INICIAL LUIS TEODOSIO MOLINA ALBERT, MUNICIPIO VILLA RIVA, PROVINCIA DUARTE.</t>
  </si>
  <si>
    <t>37-AMPLIACIÓN DEL PLANTEL EDUCATIVO PARA INICIAL PROF. ANA CRISTINA LÓPEZ SANTANA, MUNICIPIO VILLA RIVA, PROVINCIA DUARTE.</t>
  </si>
  <si>
    <t>15668-AMPLIACIÓN DEL PLANTEL EDUCATIVO PARA INICIAL PROF. ANA CRISTINA LÓPEZ SANTANA, MUNICIPIO VILLA RIVA, PROVINCIA DUARTE.</t>
  </si>
  <si>
    <t>38-AMPLIACIÓN DEL PLANTEL EDUCATIVO PARA INICIAL GUARINA GARCÍA AMPARO, MUNICIPIO VILLA RIVA, PROVINCIA DUARTE.</t>
  </si>
  <si>
    <t>15669-AMPLIACIÓN DEL PLANTEL EDUCATIVO PARA INICIAL GUARINA GARCÍA AMPARO, MUNICIPIO VILLA RIVA, PROVINCIA DUARTE.</t>
  </si>
  <si>
    <t>15670-AMPLIACIÓN DEL PLANTEL EDUCATIVO PARA INICIAL PROF. ASUNCIÓN NATALIA ACOSTA, MUNICIPIO VILLA RIVA, PROVINCIA DUARTE.</t>
  </si>
  <si>
    <t>15671-AMPLIACIÓN DEL PLANTEL EDUCATIVO PARA INICIAL JOSÉ ALTAGRACIA ANTIGUA FRÍAS, MUNICIPIO ARENOSO, PROVINCIA DUARTE.</t>
  </si>
  <si>
    <t>41-AMPLIACIÓN DEL PLANTEL EDUCATIVO PARA INICIAL DR. JOAQUÍN AMPARO BALAGUER RICARDO, MUNICIPIO VILLA RIVA, PROVINCIA DUARTE.</t>
  </si>
  <si>
    <t>15672-AMPLIACIÓN DEL PLANTEL EDUCATIVO PARA INICIAL DR. JOAQUÍN AMPARO BALAGUER RICARDO, MUNICIPIO VILLA RIVA, PROVINCIA DUARTE.</t>
  </si>
  <si>
    <t>42-AMPLIACIÓN DEL PLANTEL EDUCATIVO PARA INICIAL HUNGRÍA ESPINAL FRANCISCO, MUNICIPIO ARENOSO, PROVINCIA DUARTE.</t>
  </si>
  <si>
    <t>15673-AMPLIACIÓN DEL PLANTEL EDUCATIVO PARA INICIAL HUNGRÍA ESPINAL FRANCISCO, MUNICIPIO ARENOSO, PROVINCIA DUARTE.</t>
  </si>
  <si>
    <t>43-AMPLIACIÓN DEL PLANTEL EDUCATIVO PARA INICIAL PROF. HEROÍNA PERALTA TAVERAS, MUNICIPIO VILLA RIVA, PROVINCIA DUARTE.</t>
  </si>
  <si>
    <t>15674-AMPLIACIÓN DEL PLANTEL EDUCATIVO PARA INICIAL PROF. HEROÍNA PERALTA TAVERAS, MUNICIPIO VILLA RIVA, PROVINCIA DUARTE.</t>
  </si>
  <si>
    <t>15675-AMPLIACIÓN DEL PLANTEL EDUCATIVO PARA INICIAL JOSÉ DEL CARMEN RODRÍGUEZ MOREL, MUNICIPIO VILLA RIVA, PROVINCIA DUARTE.</t>
  </si>
  <si>
    <t>45-AMPLIACIÓN DEL PLANTEL EDUCATIVO PARA INICIAL PROF. ERCILIA PEPÍN ESTRELLA, MUNICIPIO VILLA RIVA, PROVINCIA DUARTE.</t>
  </si>
  <si>
    <t>15676-AMPLIACIÓN DEL PLANTEL EDUCATIVO PARA INICIAL PROF. ERCILIA PEPÍN ESTRELLA, MUNICIPIO VILLA RIVA, PROVINCIA DUARTE.</t>
  </si>
  <si>
    <t>46-AMPLIACIÓN DEL PLANTEL EDUCATIVO PARA INICIAL MARÍA ALTAGRACIA PAULA, MUNICIPIO SAN FRANCISCO DE MACORÍS, PROVINCIA DUARTE.</t>
  </si>
  <si>
    <t>15677-AMPLIACIÓN DEL PLANTEL EDUCATIVO PARA INICIAL MARÍA ALTAGRACIA PAULA, MUNICIPIO SAN FRANCISCO DE MACORÍS, PROVINCIA DUARTE.</t>
  </si>
  <si>
    <t>47-AMPLIACIÓN DEL PLANTEL EDUCATIVO PARA INICIAL ANA EMILIA ABIGAIL MEJÍA, MUNICIPIO SAN FRANCISCO DE MACORÍS, PROVINCIA DUARTE.</t>
  </si>
  <si>
    <t>15678-AMPLIACIÓN DEL PLANTEL EDUCATIVO PARA INICIAL ANA EMILIA ABIGAIL MEJÍA, MUNICIPIO SAN FRANCISCO DE MACORÍS, PROVINCIA DUARTE.</t>
  </si>
  <si>
    <t>48-AMPLIACIÓN DEL PLANTEL EDUCATIVO PARA INICIAL PADRE LUIS D` YANGUELA, MUNICIPIO SAN FRANCISCO DE MACORÍS, PROVINCIA DUARTE.</t>
  </si>
  <si>
    <t>15679-AMPLIACIÓN DEL PLANTEL EDUCATIVO PARA INICIAL PADRE LUIS D` YANGUELA, MUNICIPIO SAN FRANCISCO DE MACORÍS, PROVINCIA DUARTE.</t>
  </si>
  <si>
    <t>15680-AMPLIACIÓN DEL PLANTEL EDUCATIVO PARA INICIAL SALOMÉ UREÑA, MUNICIPIO SAN FRANCISCO DE MACORÍS, PROVINCIA DUARTE.</t>
  </si>
  <si>
    <t>15681-AMPLIACIÓN DEL PLANTEL EDUCATIVO PARA INICIAL RAFAEL EDUARDO VALERIO REYES, MUNICIPIO SAN FRANCISCO DE MACORÍS, PROVINCIA DUARTE.</t>
  </si>
  <si>
    <t>51-AMPLIACIÓN DEL PLANTEL EDUCATIVO PARA INICIAL MANUEL AURELIO TAVAREZ JUSTO (MANOLO), MUNICIPIO SAN FRANCISCO DE MACORÍS, PROVINCIA DUARTE.</t>
  </si>
  <si>
    <t>15682-AMPLIACIÓN DEL PLANTEL EDUCATIVO PARA INICIAL MANUEL AURELIO TAVAREZ JUSTO (MANOLO), MUNICIPIO SAN FRANCISCO DE MACORÍS, PROVINCIA DUARTE.</t>
  </si>
  <si>
    <t>52-AMPLIACIÓN DEL PLANTEL EDUCATIVO PARA INICIAL JUAN SÁNCHEZ RAMÍREZ - RINCÓN DE LOS GENAO, MUNICIPIO LAS GUÁRANAS, PROVINCIA DUARTE.</t>
  </si>
  <si>
    <t>15683-AMPLIACIÓN DEL PLANTEL EDUCATIVO PARA INICIAL JUAN SÁNCHEZ RAMÍREZ - RINCÓN DE LOS GENAO, MUNICIPIO LAS GUÁRANAS, PROVINCIA DUARTE.</t>
  </si>
  <si>
    <t>53-AMPLIACIÓN DEL PLANTEL EDUCATIVO PARA INICIAL PEDRO MIR, MUNICIPIO SAN FRANCISCO DE MACORÍS, PROVINCIA DUARTE.</t>
  </si>
  <si>
    <t>15684-AMPLIACIÓN DEL PLANTEL EDUCATIVO PARA INICIAL PEDRO MIR, MUNICIPIO SAN FRANCISCO DE MACORÍS, PROVINCIA DUARTE.</t>
  </si>
  <si>
    <t>54-AMPLIACIÓN DEL PLANTEL EDUCATIVO PARA INICIAL AGUSTÍN CHALJUB BUARY, MUNICIPIO LAS GUÁRANAS, PROVINCIA DUARTE.</t>
  </si>
  <si>
    <t>15685-AMPLIACIÓN DEL PLANTEL EDUCATIVO PARA INICIAL AGUSTÍN CHALJUB BUARY, MUNICIPIO LAS GUÁRANAS, PROVINCIA DUARTE.</t>
  </si>
  <si>
    <t>55-AMPLIACIÓN DEL PLANTEL EDUCATIVO PARA INICIAL DURGES MARÍA VARGAS VARGAS, MUNICIPIO SAN FRANCISCO DE MACORÍS, PROVINCIA DUARTE.</t>
  </si>
  <si>
    <t>15686-AMPLIACIÓN DEL PLANTEL EDUCATIVO PARA INICIAL DURGES MARÍA VARGAS VARGAS, MUNICIPIO SAN FRANCISCO DE MACORÍS, PROVINCIA DUARTE.</t>
  </si>
  <si>
    <t>56-AMPLIACIÓN DEL PLANTEL EDUCATIVO PARA INICIAL GASTÓN FERNANDO DELIGNE, MUNICIPIO SAN FRANCISCO DE MACORÍS, PROVINCIA DUARTE.</t>
  </si>
  <si>
    <t>15687-AMPLIACIÓN DEL PLANTEL EDUCATIVO PARA INICIAL GASTÓN FERNANDO DELIGNE, MUNICIPIO SAN FRANCISCO DE MACORÍS, PROVINCIA DUARTE.</t>
  </si>
  <si>
    <t>15688-AMPLIACIÓN DEL PLANTEL EDUCATIVO PARA INICIAL JOSÉ CASTILLO REYES, MUNICIPIO SAN FRANCISCO DE MACORÍS, PROVINCIA DUARTE.</t>
  </si>
  <si>
    <t>58-AMPLIACIÓN DEL PLANTEL EDUCATIVO PARA INICIAL JUAN PABLO DUARTE, MUNICIPIO SAN FRANCISCO DE MACORÍS, PROVINCIA DUARTE.</t>
  </si>
  <si>
    <t>15689-AMPLIACIÓN DEL PLANTEL EDUCATIVO PARA INICIAL JUAN PABLO DUARTE, MUNICIPIO SAN FRANCISCO DE MACORÍS, PROVINCIA DUARTE.</t>
  </si>
  <si>
    <t>59-AMPLIACIÓN DEL PLANTEL EDUCATIVO PARA INICIAL EUGENIO CRUZ ALMÁNZAR, MUNICIPIO SAN FRANCISCO DE MACORÍS, PROVINCIA DUARTE.</t>
  </si>
  <si>
    <t>15690-AMPLIACIÓN DEL PLANTEL EDUCATIVO PARA INICIAL EUGENIO CRUZ ALMÁNZAR, MUNICIPIO SAN FRANCISCO DE MACORÍS, PROVINCIA DUARTE.</t>
  </si>
  <si>
    <t>15691-AMPLIACIÓN DEL PLANTEL EDUCATIVO PARA INICIAL PROF. LORENZO BURGOS ABREU, MUNICIPIO SAN FRANCISCO DE MACORÍS, PROVINCIA DUARTE.</t>
  </si>
  <si>
    <t>61-AMPLIACIÓN DEL PLANTEL EDUCATIVO PARA INICIAL JOSEFA ANTONIA PERDOMO, MUNICIPIO SAN FRANCISCO DE MACORÍS, PROVINCIA DUARTE.</t>
  </si>
  <si>
    <t>15692-AMPLIACIÓN DEL PLANTEL EDUCATIVO PARA INICIAL JOSEFA ANTONIA PERDOMO, MUNICIPIO SAN FRANCISCO DE MACORÍS, PROVINCIA DUARTE.</t>
  </si>
  <si>
    <t>62-AMPLIACIÓN DEL PLANTEL EDUCATIVO PARA INICIAL ANTONIO MENA PANTALEÓN, MUNICIPIO SAN FRANCISCO DE MACORÍS, PROVINCIA DUARTE.</t>
  </si>
  <si>
    <t>15693-AMPLIACIÓN DEL PLANTEL EDUCATIVO PARA INICIAL ANTONIO MENA PANTALEÓN, MUNICIPIO SAN FRANCISCO DE MACORÍS, PROVINCIA DUARTE.</t>
  </si>
  <si>
    <t>63-AMPLIACIÓN DEL PLANTEL EDUCATIVO PARA INICIAL ERCILIO GARCÍA BENCOSME, MUNICIPIO SAN FRANCISCO DE MACORÍS, PROVINCIA DUARTE.</t>
  </si>
  <si>
    <t>15694-AMPLIACIÓN DEL PLANTEL EDUCATIVO PARA INICIAL ERCILIO GARCÍA BENCOSME, MUNICIPIO SAN FRANCISCO DE MACORÍS, PROVINCIA DUARTE.</t>
  </si>
  <si>
    <t>64-AMPLIACIÓN DEL PLANTEL EDUCATIVO PARA INICIAL ARMANDO ANTONIO GARCÍA JIMÉNEZ, MUNICIPIO SAN FRANCISCO DE MACORÍS, PROVINCIA DUARTE.</t>
  </si>
  <si>
    <t>15695-AMPLIACIÓN DEL PLANTEL EDUCATIVO PARA INICIAL ARMANDO ANTONIO GARCÍA JIMÉNEZ, MUNICIPIO SAN FRANCISCO DE MACORÍS, PROVINCIA DUARTE.</t>
  </si>
  <si>
    <t>65-AMPLIACIÓN DEL PLANTEL EDUCATIVO PARA INICIAL MARÍA DEL CONSUELO GARRIDO, MUNICIPIO SAN FRANCISCO DE MACORÍS, PROVINCIA DUARTE.</t>
  </si>
  <si>
    <t>15696-AMPLIACIÓN DEL PLANTEL EDUCATIVO PARA INICIAL MARÍA DEL CONSUELO GARRIDO, MUNICIPIO SAN FRANCISCO DE MACORÍS, PROVINCIA DUARTE.</t>
  </si>
  <si>
    <t>28-CONSTRUCCIÓN DEL  MERCADO MUNICIPAL  DE HIGUEY, PROVINCIA LA ALTAGRACIA</t>
  </si>
  <si>
    <t>13964-CONSTRUCCIÓN DEL  MERCADO MUNICIPAL  DE HIGUEY, PROVINCIA LA ALTAGRACIA</t>
  </si>
  <si>
    <t>71-CONSTRUCCIÓN AYUDANTIA DEL MOPC, EN EL MUNICIPIO SALVALEÓN DE HIGUEY, LA ALTAGRACIA</t>
  </si>
  <si>
    <t>15383-CONSTRUCCIÓN AYUDANTIA DEL MOPC, EN EL MUNICIPIO SALVALEÓN DE HIGUEY, LA ALTAGRACIA</t>
  </si>
  <si>
    <t>15-CONSTRUCCIÓN DEL MERCADO EN EL MUNICIPIO LA VEGA</t>
  </si>
  <si>
    <t>13838-CONSTRUCCIÓN DEL MERCADO EN EL MUNICIPIO LA VEGA</t>
  </si>
  <si>
    <t>23-RECONSTRUCCIÓN DEL PUENTE SABANETA DE CANGREJO SOBRE EL RIO CAMU, MUNICIPIOS VILLA MONTELLANO Y SOSUA, PROVINCIA PUERTO PLATA</t>
  </si>
  <si>
    <t>15798-RECONSTRUCCIÓN DEL PUENTE SABANETA DE CANGREJO SOBRE EL RIO CAMU, MUNICIPIOS VILLA MONTELLANO Y SOSUA, PROVINCIA PUERTO PLATA</t>
  </si>
  <si>
    <t>22-AMPLIACIÓN DEL PLANTEL EDUCATIVO PARA INICIAL SALUSTINO MORILLO, MUNICIPIO TENARES, PROVINCIA HERMANAS MIRABAL.</t>
  </si>
  <si>
    <t>15653-AMPLIACIÓN DEL PLANTEL EDUCATIVO PARA INICIAL SALUSTINO MORILLO, MUNICIPIO TENARES, PROVINCIA HERMANAS MIRABAL.</t>
  </si>
  <si>
    <t>23-AMPLIACIÓN DEL PLANTEL EDUCATIVO PARA INICIAL PROF. YRMA ALTAGRACIA JORGE CABRAL, MUNICIPIO TENARES, PROVINCIA HERMANAS MIRABAL.</t>
  </si>
  <si>
    <t>15654-AMPLIACIÓN DEL PLANTEL EDUCATIVO PARA INICIAL PROF. YRMA ALTAGRACIA JORGE CABRAL, MUNICIPIO TENARES, PROVINCIA HERMANAS MIRABAL.</t>
  </si>
  <si>
    <t>24-AMPLIACIÓN DEL PLANTEL EDUCATIVO PARA INICIAL PROF. TRINIDAD SÁNCHEZ JAVIER, MUNICIPIO TENARES, PROVINCIA HERMANAS MIRABAL.</t>
  </si>
  <si>
    <t>15655-AMPLIACIÓN DEL PLANTEL EDUCATIVO PARA INICIAL PROF. TRINIDAD SÁNCHEZ JAVIER, MUNICIPIO TENARES, PROVINCIA HERMANAS MIRABAL.</t>
  </si>
  <si>
    <t>25-AMPLIACIÓN DEL PLANTEL EDUCATIVO PARA INICIAL MARÍA JOSEFA GÓMEZ, MUNICIPIO SALCEDO, PROVINCIA HERMANAS MIRABAL.</t>
  </si>
  <si>
    <t>15656-AMPLIACIÓN DEL PLANTEL EDUCATIVO PARA INICIAL MARÍA JOSEFA GÓMEZ, MUNICIPIO SALCEDO, PROVINCIA HERMANAS MIRABAL.</t>
  </si>
  <si>
    <t>26-AMPLIACIÓN DEL PLANTEL EDUCATIVO PARA INICIAL ANA DELIA FLORENTINO, MUNICIPIO SALCEDO, PROVINCIA HERMANAS MIRABAL.</t>
  </si>
  <si>
    <t>15657-AMPLIACIÓN DEL PLANTEL EDUCATIVO PARA INICIAL ANA DELIA FLORENTINO, MUNICIPIO SALCEDO, PROVINCIA HERMANAS MIRABAL.</t>
  </si>
  <si>
    <t>27-AMPLIACIÓN DEL PLANTEL EDUCATIVO PARA INICIAL JAYABO ADENTRO, MUNICIPIO SALCEDO, PROVINCIA HERMANAS MIRABAL.</t>
  </si>
  <si>
    <t>15658-AMPLIACIÓN DEL PLANTEL EDUCATIVO PARA INICIAL JAYABO ADENTRO, MUNICIPIO SALCEDO, PROVINCIA HERMANAS MIRABAL.</t>
  </si>
  <si>
    <t>28-AMPLIACIÓN DEL PLANTEL EDUCATIVO PARA INICIAL MÉLIDA DELGADO VDA. PANTALEÓN, MUNICIPIO SALCEDO, PROVINCIA HERMANAS MIRABAL.</t>
  </si>
  <si>
    <t>15659-AMPLIACIÓN DEL PLANTEL EDUCATIVO PARA INICIAL MÉLIDA DELGADO VDA. PANTALEÓN, MUNICIPIO SALCEDO, PROVINCIA HERMANAS MIRABAL.</t>
  </si>
  <si>
    <t>66-AMPLIACIÓN DEL PLANTEL EDUCATIVO PARA INICIAL JUAN VENTURA, MUNICIPIO VILLA TAPIA, PROVINCIA HERMANAS MIRABAL.</t>
  </si>
  <si>
    <t>15697-AMPLIACIÓN DEL PLANTEL EDUCATIVO PARA INICIAL JUAN VENTURA, MUNICIPIO VILLA TAPIA, PROVINCIA HERMANAS MIRABAL.</t>
  </si>
  <si>
    <t>67-AMPLIACIÓN DEL PLANTEL EDUCATIVO PARA INICIAL ANTONIO VILLAR, MUNICIPIO VILLA TAPIA, PROVINCIA HERMANAS MIRABAL.</t>
  </si>
  <si>
    <t>15698-AMPLIACIÓN DEL PLANTEL EDUCATIVO PARA INICIAL ANTONIO VILLAR, MUNICIPIO VILLA TAPIA, PROVINCIA HERMANAS MIRABAL.</t>
  </si>
  <si>
    <t>22-REMODELACIÓN CENTRO DE CONVENCIONES Y EVANGELIZACIÓN MONSEÑOR REYNALDO CONNORS, MUNICIPIO SAN JUAN DE LA MAGUANA, PROVINCIA SAN JUAN</t>
  </si>
  <si>
    <t>14711-REMODELACIÓN CENTRO DE CONVENCIONES Y EVANGELIZACIÓN MONSEÑOR REYNALDO CONNORS, MUNICIPIO SAN JUAN DE LA MAGUANA, PROVINCIA SAN JUAN</t>
  </si>
  <si>
    <t>15699-AMPLIACIÓN DEL PLANTEL EDUCATIVO PARA INICIAL DELFÍN RODRÍGUEZ TORRES, MUNICIPIO SAN JOSÉ DE LAS MATAS, PROVINCIA SANTIAGO.</t>
  </si>
  <si>
    <t>31-AMPLIACIÓN DEL PLANTEL EDUCATIVO PARA INICIAL MARÍA TRINIDAD SÁNCHEZ, MUNICIPIO SAN JOSÉ DE LAS MATAS, PROVINCIA SANTIAGO.</t>
  </si>
  <si>
    <t>15700-AMPLIACIÓN DEL PLANTEL EDUCATIVO PARA INICIAL MARÍA TRINIDAD SÁNCHEZ, MUNICIPIO SAN JOSÉ DE LAS MATAS, PROVINCIA SANTIAGO.</t>
  </si>
  <si>
    <t>32-AMPLIACIÓN DEL PLANTEL EDUCATIVO PARA INICIAL GENEROSA FERREIRA - SABANA IGLESIA , MUNICIPIO SANTIAGO, PROVINCIA SANTIAGO.</t>
  </si>
  <si>
    <t>15701-AMPLIACIÓN DEL PLANTEL EDUCATIVO PARA INICIAL GENEROSA FERREIRA - SABANA IGLESIA , MUNICIPIO SANTIAGO, PROVINCIA SANTIAGO.</t>
  </si>
  <si>
    <t>33-AMPLIACIÓN DEL PLANTEL EDUCATIVO PARA INICIAL DOÑA SOFÍA GÓMEZ, MUNICIPIO JÁNICO, PROVINCIA SANTIAGO.</t>
  </si>
  <si>
    <t>15702-AMPLIACIÓN DEL PLANTEL EDUCATIVO PARA INICIAL DOÑA SOFÍA GÓMEZ, MUNICIPIO JÁNICO, PROVINCIA SANTIAGO.</t>
  </si>
  <si>
    <t>34-AMPLIACIÓN DEL PLANTEL EDUCATIVO PARA INICIAL JOSÉ RAMÓN PIÑEYRO- MONTE ZANJA, MUNICIPIO SANTIAGO, PROVINCIA SANTIAGO.</t>
  </si>
  <si>
    <t>15703-AMPLIACIÓN DEL PLANTEL EDUCATIVO PARA INICIAL JOSÉ RAMÓN PIÑEYRO- MONTE ZANJA, MUNICIPIO SANTIAGO, PROVINCIA SANTIAGO.</t>
  </si>
  <si>
    <t>15704-AMPLIACIÓN DEL PLANTEL EDUCATIVO PARA INICIAL PROF. GRICELIS MARTÍNEZ, MUNICIPIO SANTIAGO, PROVINCIA SANTIAGO.</t>
  </si>
  <si>
    <t>15705-AMPLIACIÓN DEL PLANTEL EDUCATIVO PARA INICIAL DELIA SANTELISES, MUNICIPIO SAN JOSÉ DE LAS MATAS, PROVINCIA SANTIAGO.</t>
  </si>
  <si>
    <t>15706-AMPLIACIÓN DEL PLANTEL EDUCATIVO PARA INICIAL PROF. MAXIMILIANO ANTONIO ESTRELLA GRULLÓN, MUNICIPIO PUÑAL, PROVINCIA SANTIAGO.</t>
  </si>
  <si>
    <t>15707-AMPLIACIÓN DEL PLANTEL EDUCATIVO PARA INICIAL PROF. MARÍA NATIVIDAD BATISTA, MUNICIPIO PUÑAL, PROVINCIA SANTIAGO.</t>
  </si>
  <si>
    <t>39-AMPLIACIÓN DEL PLANTEL EDUCATIVO PARA INICIAL ANA DOLORES TORRES, MUNICIPIO SAN JOSÉ DE LAS MATAS, PROVINCIA SANTIAGO.</t>
  </si>
  <si>
    <t>15708-AMPLIACIÓN DEL PLANTEL EDUCATIVO PARA INICIAL ANA DOLORES TORRES, MUNICIPIO SAN JOSÉ DE LAS MATAS, PROVINCIA SANTIAGO.</t>
  </si>
  <si>
    <t>15709-AMPLIACIÓN DEL PLANTEL EDUCATIVO PARA INICIAL GENARO PÉREZ, MUNICIPIO SANTIAGO, PROVINCIA SANTIAGO.</t>
  </si>
  <si>
    <t>41-AMPLIACIÓN DEL PLANTEL EDUCATIVO PARA INICIAL ANA JOSEFA JIMÉNEZ, MUNICIPIO SANTIAGO, PROVINCIA SANTIAGO.</t>
  </si>
  <si>
    <t>15710-AMPLIACIÓN DEL PLANTEL EDUCATIVO PARA INICIAL ANA JOSEFA JIMÉNEZ, MUNICIPIO SANTIAGO, PROVINCIA SANTIAGO.</t>
  </si>
  <si>
    <t>42-AMPLIACIÓN DEL PLANTEL EDUCATIVO PARA INICIAL MANUEL ORTIZ PEÑA, MUNICIPIO SAN JOSÉ DE LAS MATAS, PROVINCIA SANTIAGO.</t>
  </si>
  <si>
    <t>15711-AMPLIACIÓN DEL PLANTEL EDUCATIVO PARA INICIAL MANUEL ORTIZ PEÑA, MUNICIPIO SAN JOSÉ DE LAS MATAS, PROVINCIA SANTIAGO.</t>
  </si>
  <si>
    <t>43-AMPLIACIÓN DEL PLANTEL EDUCATIVO PARA INICIAL PROF. MARÍA MIRANDA, MUNICIPIO PUÑAL, PROVINCIA SANTIAGO.</t>
  </si>
  <si>
    <t>15712-AMPLIACIÓN DEL PLANTEL EDUCATIVO PARA INICIAL PROF. MARÍA MIRANDA, MUNICIPIO PUÑAL, PROVINCIA SANTIAGO.</t>
  </si>
  <si>
    <t>44-AMPLIACIÓN DEL PLANTEL EDUCATIVO PARA INICIAL PROF. VENECIA CEPEDA, MUNICIPIO SANTIAGO, PROVINCIA SANTIAGO.</t>
  </si>
  <si>
    <t>15713-AMPLIACIÓN DEL PLANTEL EDUCATIVO PARA INICIAL PROF. VENECIA CEPEDA, MUNICIPIO SANTIAGO, PROVINCIA SANTIAGO.</t>
  </si>
  <si>
    <t>45-AMPLIACIÓN DEL PLANTEL EDUCATIVO PARA INICIAL CLODOMIRO CHECO, MUNICIPIO SAN JOSÉ DE LAS MATAS, PROVINCIA SANTIAGO.</t>
  </si>
  <si>
    <t>15714-AMPLIACIÓN DEL PLANTEL EDUCATIVO PARA INICIAL CLODOMIRO CHECO, MUNICIPIO SAN JOSÉ DE LAS MATAS, PROVINCIA SANTIAGO.</t>
  </si>
  <si>
    <t>15715-AMPLIACIÓN DEL PLANTEL EDUCATIVO PARA INICIAL JOSÉ DE JESÚS GERMOSO VÁSQUEZ, MUNICIPIO SANTIAGO, PROVINCIA SANTIAGO.</t>
  </si>
  <si>
    <t>47-AMPLIACIÓN DEL PLANTEL EDUCATIVO PARA INICIAL LUCIANO DÍAZ, MUNICIPIO SANTIAGO, PROVINCIA SANTIAGO.</t>
  </si>
  <si>
    <t>15716-AMPLIACIÓN DEL PLANTEL EDUCATIVO PARA INICIAL LUCIANO DÍAZ, MUNICIPIO SANTIAGO, PROVINCIA SANTIAGO.</t>
  </si>
  <si>
    <t>48-AMPLIACIÓN DEL PLANTEL EDUCATIVO PARA INICIAL DON JUAN, MUNICIPIO SAN JOSÉ DE LAS MATAS, PROVINCIA SANTIAGO.</t>
  </si>
  <si>
    <t>15717-AMPLIACIÓN DEL PLANTEL EDUCATIVO PARA INICIAL DON JUAN, MUNICIPIO SAN JOSÉ DE LAS MATAS, PROVINCIA SANTIAGO.</t>
  </si>
  <si>
    <t>49-AMPLIACIÓN DEL PLANTEL EDUCATIVO PARA INICIAL CARLOS MARÍA DOMÍNGUEZ, MUNICIPIO SANTIAGO, PROVINCIA SANTIAGO.</t>
  </si>
  <si>
    <t>15718-AMPLIACIÓN DEL PLANTEL EDUCATIVO PARA INICIAL CARLOS MARÍA DOMÍNGUEZ, MUNICIPIO SANTIAGO, PROVINCIA SANTIAGO.</t>
  </si>
  <si>
    <t>15719-AMPLIACIÓN DEL PLANTEL EDUCATIVO PARA INICIAL AURA HERRERA MARTÍNEZ - LAS TRES CRUCES, MUNICIPIO SANTIAGO, PROVINCIA SANTIAGO.</t>
  </si>
  <si>
    <t>51-AMPLIACIÓN DEL PLANTEL EDUCATIVO PARA INICIAL PEDRO MAHAMU, MUNICIPIO SANTIAGO, PROVINCIA SANTIAGO.</t>
  </si>
  <si>
    <t>15720-AMPLIACIÓN DEL PLANTEL EDUCATIVO PARA INICIAL PEDRO MAHAMU, MUNICIPIO SANTIAGO, PROVINCIA SANTIAGO.</t>
  </si>
  <si>
    <t>52-AMPLIACIÓN DEL PLANTEL EDUCATIVO PARA INICIAL ROSA LEOCADIA PICHARDO - BEJUCAL, MUNICIPIO JÁNICO, PROVINCIA SANTIAGO.</t>
  </si>
  <si>
    <t>15721-AMPLIACIÓN DEL PLANTEL EDUCATIVO PARA INICIAL ROSA LEOCADIA PICHARDO - BEJUCAL, MUNICIPIO JÁNICO, PROVINCIA SANTIAGO.</t>
  </si>
  <si>
    <t>53-AMPLIACIÓN DEL PLANTEL EDUCATIVO PARA INICIAL MARÍA EUGENIA HERNÁNDEZ, MUNICIPIO SANTIAGO, PROVINCIA SANTIAGO.</t>
  </si>
  <si>
    <t>15722-AMPLIACIÓN DEL PLANTEL EDUCATIVO PARA INICIAL MARÍA EUGENIA HERNÁNDEZ, MUNICIPIO SANTIAGO, PROVINCIA SANTIAGO.</t>
  </si>
  <si>
    <t>54-AMPLIACIÓN DEL PLANTEL EDUCATIVO PARA INICIAL MIGUEL RODOLFO RODRÍGUEZ, MUNICIPIO SAN JOSÉ DE LAS MATAS, PROVINCIA SANTIAGO.</t>
  </si>
  <si>
    <t>15723-AMPLIACIÓN DEL PLANTEL EDUCATIVO PARA INICIAL MIGUEL RODOLFO RODRÍGUEZ, MUNICIPIO SAN JOSÉ DE LAS MATAS, PROVINCIA SANTIAGO.</t>
  </si>
  <si>
    <t>55-AMPLIACIÓN DEL PLANTEL EDUCATIVO PARA INICIAL FRANCISCO PRUDENCIO PARRA, MUNICIPIO SANTIAGO, PROVINCIA SANTIAGO.</t>
  </si>
  <si>
    <t>15724-AMPLIACIÓN DEL PLANTEL EDUCATIVO PARA INICIAL FRANCISCO PRUDENCIO PARRA, MUNICIPIO SANTIAGO, PROVINCIA SANTIAGO.</t>
  </si>
  <si>
    <t>15725-AMPLIACIÓN DEL PLANTEL EDUCATIVO PARA INICIAL REVERENDO DIÓGENES HERNÁNDEZ, MUNICIPIO SANTIAGO, PROVINCIA SANTIAGO.</t>
  </si>
  <si>
    <t>57-AMPLIACIÓN DEL PLANTEL EDUCATIVO PARA INICIAL PROF. MERCEDES GUARINA GÓMEZ GRULLÓN, MUNICIPIO SANTIAGO, PROVINCIA SANTIAGO.</t>
  </si>
  <si>
    <t>15726-AMPLIACIÓN DEL PLANTEL EDUCATIVO PARA INICIAL PROF. MERCEDES GUARINA GÓMEZ GRULLÓN, MUNICIPIO SANTIAGO, PROVINCIA SANTIAGO.</t>
  </si>
  <si>
    <t>58-AMPLIACIÓN DEL PLANTEL EDUCATIVO PARA INICIAL PROF. AGUSTINA PICHARDO CUEVAS, MUNICIPIO SANTIAGO, PROVINCIA SANTIAGO.</t>
  </si>
  <si>
    <t>15727-AMPLIACIÓN DEL PLANTEL EDUCATIVO PARA INICIAL PROF. AGUSTINA PICHARDO CUEVAS, MUNICIPIO SANTIAGO, PROVINCIA SANTIAGO.</t>
  </si>
  <si>
    <t>59-AMPLIACIÓN DEL PLANTEL EDUCATIVO PARA INICIAL JUAN OVIDIO PAULINO, MUNICIPIO SANTIAGO, PROVINCIA SANTIAGO.</t>
  </si>
  <si>
    <t>15728-AMPLIACIÓN DEL PLANTEL EDUCATIVO PARA INICIAL JUAN OVIDIO PAULINO, MUNICIPIO SANTIAGO, PROVINCIA SANTIAGO.</t>
  </si>
  <si>
    <t>15729-AMPLIACIÓN DEL PLANTEL EDUCATIVO PARA INICIAL SALUSTINA BANS BATISTA, MUNICIPIO SANTIAGO, PROVINCIA SANTIAGO.</t>
  </si>
  <si>
    <t>61-AMPLIACIÓN DEL PLANTEL EDUCATIVO PARA INICIAL PROF. REGINA ALTAGRACIA TAVARES, MUNICIPIO SANTIAGO, PROVINCIA SANTIAGO.</t>
  </si>
  <si>
    <t>15730-AMPLIACIÓN DEL PLANTEL EDUCATIVO PARA INICIAL PROF. REGINA ALTAGRACIA TAVARES, MUNICIPIO SANTIAGO, PROVINCIA SANTIAGO.</t>
  </si>
  <si>
    <t>62-AMPLIACIÓN DEL PLANTEL EDUCATIVO PARA INICIAL ANA PAULINA ROJAS, MUNICIPIO SANTIAGO, PROVINCIA SANTIAGO.</t>
  </si>
  <si>
    <t>15731-AMPLIACIÓN DEL PLANTEL EDUCATIVO PARA INICIAL ANA PAULINA ROJAS, MUNICIPIO SANTIAGO, PROVINCIA SANTIAGO.</t>
  </si>
  <si>
    <t>63-AMPLIACIÓN DEL PLANTEL EDUCATIVO PARA INICIAL FRANCISCO ALBERTO CAAMAÑO DEÑÓ, MUNICIPIO SANTIAGO, PROVINCIA SANTIAGO.</t>
  </si>
  <si>
    <t>15732-AMPLIACIÓN DEL PLANTEL EDUCATIVO PARA INICIAL FRANCISCO ALBERTO CAAMAÑO DEÑÓ, MUNICIPIO SANTIAGO, PROVINCIA SANTIAGO.</t>
  </si>
  <si>
    <t>64-AMPLIACIÓN DEL PLANTEL EDUCATIVO PARA INICIAL PROF. AQUILES TRINIDAD, MUNICIPIO SANTIAGO, PROVINCIA SANTIAGO.</t>
  </si>
  <si>
    <t>15733-AMPLIACIÓN DEL PLANTEL EDUCATIVO PARA INICIAL PROF. AQUILES TRINIDAD, MUNICIPIO SANTIAGO, PROVINCIA SANTIAGO.</t>
  </si>
  <si>
    <t>65-AMPLIACIÓN DEL PLANTEL EDUCATIVO PARA INICIAL ACIBA, MUNICIPIO SANTIAGO, PROVINCIA SANTIAGO.</t>
  </si>
  <si>
    <t>15734-AMPLIACIÓN DEL PLANTEL EDUCATIVO PARA INICIAL ACIBA, MUNICIPIO SANTIAGO, PROVINCIA SANTIAGO.</t>
  </si>
  <si>
    <t>15735-AMPLIACIÓN DEL PLANTEL EDUCATIVO PARA INICIAL JAPÓN (HATO DEL YAQUE), MUNICIPIO SANTIAGO, PROVINCIA SANTIAGO.</t>
  </si>
  <si>
    <t>67-AMPLIACIÓN DEL PLANTEL EDUCATIVO PARA INICIAL NORMA LUCRECIA MEDRANO, MUNICIPIO SANTIAGO, PROVINCIA SANTIAGO.</t>
  </si>
  <si>
    <t>15736-AMPLIACIÓN DEL PLANTEL EDUCATIVO PARA INICIAL NORMA LUCRECIA MEDRANO, MUNICIPIO SANTIAGO, PROVINCIA SANTIAGO.</t>
  </si>
  <si>
    <t>68-AMPLIACIÓN DEL PLANTEL EDUCATIVO PARA INICIAL LIDIA ANTONIA LUCIANO LIZ, MUNICIPIO SANTIAGO, PROVINCIA SANTIAGO.</t>
  </si>
  <si>
    <t>15737-AMPLIACIÓN DEL PLANTEL EDUCATIVO PARA INICIAL LIDIA ANTONIA LUCIANO LIZ, MUNICIPIO SANTIAGO, PROVINCIA SANTIAGO.</t>
  </si>
  <si>
    <t>69-AMPLIACIÓN DEL PLANTEL EDUCATIVO PARA INICIAL MANUEL DE JESÚS LUCIANO MÉNDEZ, MUNICIPIO SANTIAGO, PROVINCIA SANTIAGO.</t>
  </si>
  <si>
    <t>15738-AMPLIACIÓN DEL PLANTEL EDUCATIVO PARA INICIAL MANUEL DE JESÚS LUCIANO MÉNDEZ, MUNICIPIO SANTIAGO, PROVINCIA SANTIAGO.</t>
  </si>
  <si>
    <t>15739-AMPLIACIÓN DEL PLANTEL EDUCATIVO PARA INICIAL BAO, MUNICIPIO JÁNICO, PROVINCIA SANTIAGO.</t>
  </si>
  <si>
    <t>71-AMPLIACIÓN DEL PLANTEL EDUCATIVO PARA INICIAL JOSÉ CRISTINO COLLADO, MUNICIPIO SANTIAGO, PROVINCIA SANTIAGO.</t>
  </si>
  <si>
    <t>15740-AMPLIACIÓN DEL PLANTEL EDUCATIVO PARA INICIAL JOSÉ CRISTINO COLLADO, MUNICIPIO SANTIAGO, PROVINCIA SANTIAGO.</t>
  </si>
  <si>
    <t>72-AMPLIACIÓN DEL PLANTEL EDUCATIVO PARA INICIAL MIGUEL ÁNGEL JIMÉNEZ, MUNICIPIO SANTIAGO, PROVINCIA SANTIAGO.</t>
  </si>
  <si>
    <t>15741-AMPLIACIÓN DEL PLANTEL EDUCATIVO PARA INICIAL MIGUEL ÁNGEL JIMÉNEZ, MUNICIPIO SANTIAGO, PROVINCIA SANTIAGO.</t>
  </si>
  <si>
    <t>73-AMPLIACIÓN DEL PLANTEL EDUCATIVO PARA INICIAL GREGORIO LUPERÓN , MUNICIPIO SANTIAGO, PROVINCIA SANTIAGO.</t>
  </si>
  <si>
    <t>15742-AMPLIACIÓN DEL PLANTEL EDUCATIVO PARA INICIAL GREGORIO LUPERÓN , MUNICIPIO SANTIAGO, PROVINCIA SANTIAGO.</t>
  </si>
  <si>
    <t>74-AMPLIACIÓN DEL PLANTEL EDUCATIVO PARA INICIAL JESÚS MARÍA GONZÁLEZ - YAQUE ABAJO, MUNICIPIO JÁNICO, PROVINCIA SANTIAGO.</t>
  </si>
  <si>
    <t>15743-AMPLIACIÓN DEL PLANTEL EDUCATIVO PARA INICIAL JESÚS MARÍA GONZÁLEZ - YAQUE ABAJO, MUNICIPIO JÁNICO, PROVINCIA SANTIAGO.</t>
  </si>
  <si>
    <t>75-AMPLIACIÓN DEL PLANTEL EDUCATIVO PARA INICIAL MADRE TERESA DE CALCUTA - FE Y ALEGRÍA, MUNICIPIO SANTIAGO, PROVINCIA SANTIAGO.</t>
  </si>
  <si>
    <t>15744-AMPLIACIÓN DEL PLANTEL EDUCATIVO PARA INICIAL MADRE TERESA DE CALCUTA - FE Y ALEGRÍA, MUNICIPIO SANTIAGO, PROVINCIA SANTIAGO.</t>
  </si>
  <si>
    <t>76-AMPLIACIÓN DEL PLANTEL EDUCATIVO PARA INICIAL ARTURO JIMENES, MUNICIPIO SANTIAGO, PROVINCIA SANTIAGO.</t>
  </si>
  <si>
    <t>15745-AMPLIACIÓN DEL PLANTEL EDUCATIVO PARA INICIAL ARTURO JIMENES, MUNICIPIO SANTIAGO, PROVINCIA SANTIAGO.</t>
  </si>
  <si>
    <t>15746-AMPLIACIÓN DEL PLANTEL EDUCATIVO PARA INICIAL ELISA GENAO (BOCA DE BAO), MUNICIPIO SANTIAGO, PROVINCIA SANTIAGO.</t>
  </si>
  <si>
    <t>15747-AMPLIACIÓN DEL PLANTEL EDUCATIVO PARA INICIAL SANTIAGO GUZMÁN ESPAILLAT, MUNICIPIO SANTIAGO, PROVINCIA SANTIAGO.</t>
  </si>
  <si>
    <t>79-AMPLIACIÓN DEL PLANTEL EDUCATIVO PARA INICIAL FREDESVINDA HALLS, MUNICIPIO TAMBORIL, PROVINCIA SANTIAGO.</t>
  </si>
  <si>
    <t>15748-AMPLIACIÓN DEL PLANTEL EDUCATIVO PARA INICIAL FREDESVINDA HALLS, MUNICIPIO TAMBORIL, PROVINCIA SANTIAGO.</t>
  </si>
  <si>
    <t>80-AMPLIACIÓN DEL PLANTEL EDUCATIVO PARA INICIAL MEJÍA, MUNICIPIO BISONÓ, PROVINCIA SANTIAGO.</t>
  </si>
  <si>
    <t>15749-AMPLIACIÓN DEL PLANTEL EDUCATIVO PARA INICIAL MEJÍA, MUNICIPIO BISONÓ, PROVINCIA SANTIAGO.</t>
  </si>
  <si>
    <t>81-AMPLIACIÓN DEL PLANTEL EDUCATIVO PARA INICIAL MANUEL AURELIO TAVAREZ JUSTO (MANOLO), MUNICIPIO BISONÓ, PROVINCIA SANTIAGO.</t>
  </si>
  <si>
    <t>15750-AMPLIACIÓN DEL PLANTEL EDUCATIVO PARA INICIAL MANUEL AURELIO TAVAREZ JUSTO (MANOLO), MUNICIPIO BISONÓ, PROVINCIA SANTIAGO.</t>
  </si>
  <si>
    <t>82-AMPLIACIÓN DEL PLANTEL EDUCATIVO PARA INICIAL CLARIDILIA CEPIN, MUNICIPIO BISONÓ, PROVINCIA SANTIAGO.</t>
  </si>
  <si>
    <t>15751-AMPLIACIÓN DEL PLANTEL EDUCATIVO PARA INICIAL CLARIDILIA CEPIN, MUNICIPIO BISONÓ, PROVINCIA SANTIAGO.</t>
  </si>
  <si>
    <t>83-AMPLIACIÓN DEL PLANTEL EDUCATIVO PARA INICIAL CRUCE DE BARRERO, MUNICIPIO BISONÓ, PROVINCIA SANTIAGO.</t>
  </si>
  <si>
    <t>15752-AMPLIACIÓN DEL PLANTEL EDUCATIVO PARA INICIAL CRUCE DE BARRERO, MUNICIPIO BISONÓ, PROVINCIA SANTIAGO.</t>
  </si>
  <si>
    <t>84-AMPLIACIÓN DEL PLANTEL EDUCATIVO PARA INICIAL LA ZANJA, MUNICIPIO SANTIAGO, PROVINCIA SANTIAGO.</t>
  </si>
  <si>
    <t>15753-AMPLIACIÓN DEL PLANTEL EDUCATIVO PARA INICIAL LA ZANJA, MUNICIPIO SANTIAGO, PROVINCIA SANTIAGO.</t>
  </si>
  <si>
    <t>85-AMPLIACIÓN DEL PLANTEL EDUCATIVO PARA INICIAL 27 DE FEBRERO, MUNICIPIO BISONÓ, PROVINCIA SANTIAGO.</t>
  </si>
  <si>
    <t>15754-AMPLIACIÓN DEL PLANTEL EDUCATIVO PARA INICIAL 27 DE FEBRERO, MUNICIPIO BISONÓ, PROVINCIA SANTIAGO.</t>
  </si>
  <si>
    <t>86-AMPLIACIÓN DEL PLANTEL EDUCATIVO PARA INICIAL BLANCA MASCARO, MUNICIPIO LICEY AL MEDIO, PROVINCIA SANTIAGO.</t>
  </si>
  <si>
    <t>15755-AMPLIACIÓN DEL PLANTEL EDUCATIVO PARA INICIAL BLANCA MASCARO, MUNICIPIO LICEY AL MEDIO, PROVINCIA SANTIAGO.</t>
  </si>
  <si>
    <t>87-AMPLIACIÓN DEL PLANTEL EDUCATIVO PARA INICIAL LUIS NAPOLEÓN NÚÑEZ MOLINA - ANEXA, MUNICIPIO LICEY AL MEDIO, PROVINCIA SANTIAGO.</t>
  </si>
  <si>
    <t>15756-AMPLIACIÓN DEL PLANTEL EDUCATIVO PARA INICIAL LUIS NAPOLEÓN NÚÑEZ MOLINA - ANEXA, MUNICIPIO LICEY AL MEDIO, PROVINCIA SANTIAGO.</t>
  </si>
  <si>
    <t>15757-AMPLIACIÓN DEL PLANTEL EDUCATIVO PARA INICIAL PROF. FRANCISCA HERNÁNDEZ, MUNICIPIO LICEY AL MEDIO, PROVINCIA SANTIAGO.</t>
  </si>
  <si>
    <t>89-AMPLIACIÓN DEL PLANTEL EDUCATIVO PARA INICIAL DOÑA INOCENCIA MERCEDES CABRERA, MUNICIPIO TAMBORIL, PROVINCIA SANTIAGO.</t>
  </si>
  <si>
    <t>15758-AMPLIACIÓN DEL PLANTEL EDUCATIVO PARA INICIAL DOÑA INOCENCIA MERCEDES CABRERA, MUNICIPIO TAMBORIL, PROVINCIA SANTIAGO.</t>
  </si>
  <si>
    <t>90-AMPLIACIÓN DEL PLANTEL EDUCATIVO PARA INICIAL JUAN ANTONIO ACOSTA (AMACEYES ABAJO) , MUNICIPIO TAMBORIL, PROVINCIA SANTIAGO.</t>
  </si>
  <si>
    <t>15759-AMPLIACIÓN DEL PLANTEL EDUCATIVO PARA INICIAL JUAN ANTONIO ACOSTA (AMACEYES ABAJO) , MUNICIPIO TAMBORIL, PROVINCIA SANTIAGO.</t>
  </si>
  <si>
    <t>91-AMPLIACIÓN DEL PLANTEL EDUCATIVO PARA INICIAL PROF. ANA CONSUELO GUZMÁN, MUNICIPIO VILLA GONZÁLEZ, PROVINCIA SANTIAGO.</t>
  </si>
  <si>
    <t>15760-AMPLIACIÓN DEL PLANTEL EDUCATIVO PARA INICIAL PROF. ANA CONSUELO GUZMÁN, MUNICIPIO VILLA GONZÁLEZ, PROVINCIA SANTIAGO.</t>
  </si>
  <si>
    <t>92-AMPLIACIÓN DEL PLANTEL EDUCATIVO PARA INICIAL PEDRO ANTONIO ESTRELLA, MUNICIPIO VILLA GONZÁLEZ, PROVINCIA SANTIAGO.</t>
  </si>
  <si>
    <t>15761-AMPLIACIÓN DEL PLANTEL EDUCATIVO PARA INICIAL PEDRO ANTONIO ESTRELLA, MUNICIPIO VILLA GONZÁLEZ, PROVINCIA SANTIAGO.</t>
  </si>
  <si>
    <t>93-AMPLIACIÓN DEL PLANTEL EDUCATIVO PARA INICIAL LOS RANCHOS DE BABOSICO ARRIBA, MUNICIPIO SANTIAGO, PROVINCIA SANTIAGO.</t>
  </si>
  <si>
    <t>15762-AMPLIACIÓN DEL PLANTEL EDUCATIVO PARA INICIAL LOS RANCHOS DE BABOSICO ARRIBA, MUNICIPIO SANTIAGO, PROVINCIA SANTIAGO.</t>
  </si>
  <si>
    <t>94-AMPLIACIÓN DEL PLANTEL EDUCATIVO PARA INICIAL GREGORIO LUPERÓN - MACORÍS DEL LIMÓN, MUNICIPIO VILLA GONZÁLEZ, PROVINCIA SANTIAGO.</t>
  </si>
  <si>
    <t>15763-AMPLIACIÓN DEL PLANTEL EDUCATIVO PARA INICIAL GREGORIO LUPERÓN - MACORÍS DEL LIMÓN, MUNICIPIO VILLA GONZÁLEZ, PROVINCIA SANTIAGO.</t>
  </si>
  <si>
    <t>95-AMPLIACIÓN DEL PLANTEL EDUCATIVO PARA INICIAL CELESTINA PATRIA GRULLÓN FRANCO - BANEGAS, MUNICIPIO VILLA GONZÁLEZ, PROVINCIA SANTIAGO.</t>
  </si>
  <si>
    <t>15764-AMPLIACIÓN DEL PLANTEL EDUCATIVO PARA INICIAL CELESTINA PATRIA GRULLÓN FRANCO - BANEGAS, MUNICIPIO VILLA GONZÁLEZ, PROVINCIA SANTIAGO.</t>
  </si>
  <si>
    <t>96-AMPLIACIÓN DEL PLANTEL EDUCATIVO PARA INICIAL ADRIANO VALDEZ - QUINIGUA, MUNICIPIO VILLA GONZÁLEZ, PROVINCIA SANTIAGO.</t>
  </si>
  <si>
    <t>15765-AMPLIACIÓN DEL PLANTEL EDUCATIVO PARA INICIAL ADRIANO VALDEZ - QUINIGUA, MUNICIPIO VILLA GONZÁLEZ, PROVINCIA SANTIAGO.</t>
  </si>
  <si>
    <t>97-AMPLIACIÓN DEL PLANTEL EDUCATIVO PARA INICIAL TRINA MOYA DE VÁSQUEZ, MUNICIPIO SAN JOSÉ DE LAS MATAS, PROVINCIA SANTIAGO.</t>
  </si>
  <si>
    <t>15795-AMPLIACIÓN DEL PLANTEL EDUCATIVO PARA INICIAL TRINA MOYA DE VÁSQUEZ, MUNICIPIO SAN JOSÉ DE LAS MATAS, PROVINCIA SANTIAGO.</t>
  </si>
  <si>
    <t>98-AMPLIACIÓN DEL PLANTEL EDUCATIVO PARA INICIAL MELIDA GIRALT, MUNICIPIO SANTIAGO, PROVINCIA SANTIAGO.</t>
  </si>
  <si>
    <t>15796-AMPLIACIÓN DEL PLANTEL EDUCATIVO PARA INICIAL MELIDA GIRALT, MUNICIPIO SANTIAGO, PROVINCIA SANTIAGO.</t>
  </si>
  <si>
    <t>13-CONSTRUCCIÓN  DE 200 VIVIENDAS EN LA PROVINCIA SANTIAGO RODRÍGUEZ</t>
  </si>
  <si>
    <t>13894-CONSTRUCCIÓN  DE 200 VIVIENDAS EN LA PROVINCIA SANTIAGO RODRÍGUEZ</t>
  </si>
  <si>
    <t>28-AMPLIACIÓN DEL PLANTEL EDUCATIVO PARA INICIAL PROF. NERY DAVID ECHAVARRÍA RODRÍGUEZ, MUNICIPIO SAN IGNACIO DE SABANETA, PROVINCIA SANTIAGO RODRIGUEZ.</t>
  </si>
  <si>
    <t>15780-AMPLIACIÓN DEL PLANTEL EDUCATIVO PARA INICIAL PROF. NERY DAVID ECHAVARRÍA RODRÍGUEZ, MUNICIPIO SAN IGNACIO DE SABANETA, PROVINCIA SANTIAGO RODRIGUEZ.</t>
  </si>
  <si>
    <t>29-AMPLIACIÓN DEL PLANTEL EDUCATIVO PARA INICIAL EDUARDO ESTÉVEZ ESTÉVEZ, MUNICIPIO SAN IGNACIO DE SABANETA, PROVINCIA SANTIAGO RODRIGUEZ.</t>
  </si>
  <si>
    <t>15781-AMPLIACIÓN DEL PLANTEL EDUCATIVO PARA INICIAL EDUARDO ESTÉVEZ ESTÉVEZ, MUNICIPIO SAN IGNACIO DE SABANETA, PROVINCIA SANTIAGO RODRIGUEZ.</t>
  </si>
  <si>
    <t>15782-AMPLIACIÓN DEL PLANTEL EDUCATIVO PARA INICIAL ARROYO BLANCO, MUNICIPIO SAN IGNACIO DE SABANETA, PROVINCIA SANTIAGO RODRIGUEZ.</t>
  </si>
  <si>
    <t>31-AMPLIACIÓN DEL PLANTEL EDUCATIVO PARA INICIAL LAS CAOBAS, MUNICIPIO SAN IGNACIO DE SABANETA, PROVINCIA SANTIAGO RODRIGUEZ.</t>
  </si>
  <si>
    <t>15783-AMPLIACIÓN DEL PLANTEL EDUCATIVO PARA INICIAL LAS CAOBAS, MUNICIPIO SAN IGNACIO DE SABANETA, PROVINCIA SANTIAGO RODRIGUEZ.</t>
  </si>
  <si>
    <t>32-AMPLIACIÓN DEL PLANTEL EDUCATIVO PARA INICIAL MIGUEL PAULINO BÁEZ, MUNICIPIO SAN IGNACIO DE SABANETA, PROVINCIA SANTIAGO RODRIGUEZ.</t>
  </si>
  <si>
    <t>15784-AMPLIACIÓN DEL PLANTEL EDUCATIVO PARA INICIAL MIGUEL PAULINO BÁEZ, MUNICIPIO SAN IGNACIO DE SABANETA, PROVINCIA SANTIAGO RODRIGUEZ.</t>
  </si>
  <si>
    <t>33-AMPLIACIÓN DEL PLANTEL EDUCATIVO PARA INICIAL CAIMITO, MUNICIPIO SAN IGNACIO DE SABANETA, PROVINCIA SANTIAGO RODRIGUEZ.</t>
  </si>
  <si>
    <t>15785-AMPLIACIÓN DEL PLANTEL EDUCATIVO PARA INICIAL CAIMITO, MUNICIPIO SAN IGNACIO DE SABANETA, PROVINCIA SANTIAGO RODRIGUEZ.</t>
  </si>
  <si>
    <t>34-AMPLIACIÓN DEL PLANTEL EDUCATIVO PARA INICIAL LA TRINITARIA, MUNICIPIO MONCIÓN, PROVINCIA SANTIAGO RODRIGUEZ.</t>
  </si>
  <si>
    <t>15786-AMPLIACIÓN DEL PLANTEL EDUCATIVO PARA INICIAL LA TRINITARIA, MUNICIPIO MONCIÓN, PROVINCIA SANTIAGO RODRIGUEZ.</t>
  </si>
  <si>
    <t>36-AMPLIACIÓN DEL PLANTEL EDUCATIVO PARA INICIAL LA GINITA, MUNICIPIO VILLA LOS ALMÁCIGOS, PROVINCIA SANTIAGO RODRIGUEZ.</t>
  </si>
  <si>
    <t>15788-AMPLIACIÓN DEL PLANTEL EDUCATIVO PARA INICIAL LA GINITA, MUNICIPIO VILLA LOS ALMÁCIGOS, PROVINCIA SANTIAGO RODRIGUEZ.</t>
  </si>
  <si>
    <t>41-AMPLIACIÓN DEL PLANTEL EDUCATIVO PARA INICIAL CARLOS GONZÁLEZ NÚÑEZ, MUNICIPIO VILLA LOS ALMÁCIGOS, PROVINCIA SANTIAGO RODRIGUEZ.</t>
  </si>
  <si>
    <t>15793-AMPLIACIÓN DEL PLANTEL EDUCATIVO PARA INICIAL CARLOS GONZÁLEZ NÚÑEZ, MUNICIPIO VILLA LOS ALMÁCIGOS, PROVINCIA SANTIAGO RODRIGUEZ.</t>
  </si>
  <si>
    <t>42-AMPLIACIÓN DEL PLANTEL EDUCATIVO PARA INICIAL PROF. JUAN EMILIO BOSCH GAVIÑO, MUNICIPIO MONCIÓN, PROVINCIA SANTIAGO RODRIGUEZ.</t>
  </si>
  <si>
    <t>15794-AMPLIACIÓN DEL PLANTEL EDUCATIVO PARA INICIAL PROF. JUAN EMILIO BOSCH GAVIÑO, MUNICIPIO MONCIÓN, PROVINCIA SANTIAGO RODRIGUEZ.</t>
  </si>
  <si>
    <t>14-AMPLIACIÓN DEL PLANTEL EDUCATIVO PARA INICIAL MARÍA AUXILIADORA, MUNICIPIO MAO, PROVINCIA VALVERDE.</t>
  </si>
  <si>
    <t>15766-AMPLIACIÓN DEL PLANTEL EDUCATIVO PARA INICIAL MARÍA AUXILIADORA, MUNICIPIO MAO, PROVINCIA VALVERDE.</t>
  </si>
  <si>
    <t>15-AMPLIACIÓN DEL PLANTEL EDUCATIVO PARA INICIAL JHON FITZGERALD KENNEDY, MUNICIPIO MAO, PROVINCIA VALVERDE.</t>
  </si>
  <si>
    <t>15767-AMPLIACIÓN DEL PLANTEL EDUCATIVO PARA INICIAL JHON FITZGERALD KENNEDY, MUNICIPIO MAO, PROVINCIA VALVERDE.</t>
  </si>
  <si>
    <t>16-AMPLIACIÓN DEL PLANTEL EDUCATIVO PARA INICIAL CONCEPCIÓN BONA HERNÁNDEZ, MUNICIPIO MAO, PROVINCIA VALVERDE.</t>
  </si>
  <si>
    <t>15768-AMPLIACIÓN DEL PLANTEL EDUCATIVO PARA INICIAL CONCEPCIÓN BONA HERNÁNDEZ, MUNICIPIO MAO, PROVINCIA VALVERDE.</t>
  </si>
  <si>
    <t>15769-AMPLIACIÓN DEL PLANTEL EDUCATIVO PARA INICIAL JUAN PABLO DUARTE, MUNICIPIO MAO, PROVINCIA VALVERDE.</t>
  </si>
  <si>
    <t>18-AMPLIACIÓN DEL PLANTEL EDUCATIVO PARA INICIAL HERMANAS MIRABAL, MUNICIPIO ESPERANZA, PROVINCIA VALVERDE.</t>
  </si>
  <si>
    <t>15770-AMPLIACIÓN DEL PLANTEL EDUCATIVO PARA INICIAL HERMANAS MIRABAL, MUNICIPIO ESPERANZA, PROVINCIA VALVERDE.</t>
  </si>
  <si>
    <t>19-AMPLIACIÓN DEL PLANTEL EDUCATIVO PARA INICIAL CRISTÓBAL COLÓN, MUNICIPIO ESPERANZA, PROVINCIA VALVERDE.</t>
  </si>
  <si>
    <t>15771-AMPLIACIÓN DEL PLANTEL EDUCATIVO PARA INICIAL CRISTÓBAL COLÓN, MUNICIPIO ESPERANZA, PROVINCIA VALVERDE.</t>
  </si>
  <si>
    <t>20-AMPLIACIÓN DEL PLANTEL EDUCATIVO PARA INICIAL PROF. MARÍA LUISA ABREU GUZMÁN , MUNICIPIO ESPERANZA, PROVINCIA VALVERDE.</t>
  </si>
  <si>
    <t>15772-AMPLIACIÓN DEL PLANTEL EDUCATIVO PARA INICIAL PROF. MARÍA LUISA ABREU GUZMÁN , MUNICIPIO ESPERANZA, PROVINCIA VALVERDE.</t>
  </si>
  <si>
    <t>21-AMPLIACIÓN DEL PLANTEL EDUCATIVO PARA INICIAL PROF. ELBA ANTONIA BÁEZ CASTRO, MUNICIPIO ESPERANZA, PROVINCIA VALVERDE.</t>
  </si>
  <si>
    <t>15773-AMPLIACIÓN DEL PLANTEL EDUCATIVO PARA INICIAL PROF. ELBA ANTONIA BÁEZ CASTRO, MUNICIPIO ESPERANZA, PROVINCIA VALVERDE.</t>
  </si>
  <si>
    <t>22-AMPLIACIÓN DEL PLANTEL EDUCATIVO PARA INICIAL BEJUCAL, MUNICIPIO ESPERANZA, PROVINCIA VALVERDE.</t>
  </si>
  <si>
    <t>15774-AMPLIACIÓN DEL PLANTEL EDUCATIVO PARA INICIAL BEJUCAL, MUNICIPIO ESPERANZA, PROVINCIA VALVERDE.</t>
  </si>
  <si>
    <t>23-AMPLIACIÓN DEL PLANTEL EDUCATIVO PARA INICIAL PROF. ARACELIS RAMÍREZ BREA, MUNICIPIO ESPERANZA, PROVINCIA VALVERDE.</t>
  </si>
  <si>
    <t>15775-AMPLIACIÓN DEL PLANTEL EDUCATIVO PARA INICIAL PROF. ARACELIS RAMÍREZ BREA, MUNICIPIO ESPERANZA, PROVINCIA VALVERDE.</t>
  </si>
  <si>
    <t>24-AMPLIACIÓN DEL PLANTEL EDUCATIVO PARA INICIAL CESAR NICOLÁS PENSON, MUNICIPIO ESPERANZA, PROVINCIA VALVERDE.</t>
  </si>
  <si>
    <t>15776-AMPLIACIÓN DEL PLANTEL EDUCATIVO PARA INICIAL CESAR NICOLÁS PENSON, MUNICIPIO ESPERANZA, PROVINCIA VALVERDE.</t>
  </si>
  <si>
    <t>25-AMPLIACIÓN DEL PLANTEL EDUCATIVO PARA INICIAL JINAMAGAO ARRIBA, MUNICIPIO MAO, PROVINCIA VALVERDE.</t>
  </si>
  <si>
    <t>15777-AMPLIACIÓN DEL PLANTEL EDUCATIVO PARA INICIAL JINAMAGAO ARRIBA, MUNICIPIO MAO, PROVINCIA VALVERDE.</t>
  </si>
  <si>
    <t>26-AMPLIACIÓN DEL PLANTEL EDUCATIVO PARA INICIAL EL PUENTE, MUNICIPIO ESPERANZA, PROVINCIA VALVERDE.</t>
  </si>
  <si>
    <t>15778-AMPLIACIÓN DEL PLANTEL EDUCATIVO PARA INICIAL EL PUENTE, MUNICIPIO ESPERANZA, PROVINCIA VALVERDE.</t>
  </si>
  <si>
    <t>27-AMPLIACIÓN DEL PLANTEL EDUCATIVO PARA INICIAL SALOMÉ UREÑA , MUNICIPIO ESPERANZA, PROVINCIA VALVERDE.</t>
  </si>
  <si>
    <t>15779-AMPLIACIÓN DEL PLANTEL EDUCATIVO PARA INICIAL SALOMÉ UREÑA , MUNICIPIO ESPERANZA, PROVINCIA VALVERDE.</t>
  </si>
  <si>
    <t>35-AMPLIACIÓN DEL PLANTEL EDUCATIVO PARA INICIAL REVERENDO EDUVIGIS AURELIO DÍAZ NÚÑEZ , MUNICIPIO LAGUNA SALADA, PROVINCIA VALVERDE.</t>
  </si>
  <si>
    <t>15787-AMPLIACIÓN DEL PLANTEL EDUCATIVO PARA INICIAL REVERENDO EDUVIGIS AURELIO DÍAZ NÚÑEZ , MUNICIPIO LAGUNA SALADA, PROVINCIA VALVERDE.</t>
  </si>
  <si>
    <t>37-AMPLIACIÓN DEL PLANTEL EDUCATIVO PARA INICIAL MARÍA ARACELIS MORONTA DOMÍNGUEZ, MUNICIPIO LAGUNA SALADA, PROVINCIA VALVERDE.</t>
  </si>
  <si>
    <t>15789-AMPLIACIÓN DEL PLANTEL EDUCATIVO PARA INICIAL MARÍA ARACELIS MORONTA DOMÍNGUEZ, MUNICIPIO LAGUNA SALADA, PROVINCIA VALVERDE.</t>
  </si>
  <si>
    <t>38-AMPLIACIÓN DEL PLANTEL EDUCATIVO PARA INICIAL MARÍA TRINIDAD SÁNCHEZ, MUNICIPIO LAGUNA SALADA, PROVINCIA VALVERDE.</t>
  </si>
  <si>
    <t>15790-AMPLIACIÓN DEL PLANTEL EDUCATIVO PARA INICIAL MARÍA TRINIDAD SÁNCHEZ, MUNICIPIO LAGUNA SALADA, PROVINCIA VALVERDE.</t>
  </si>
  <si>
    <t>15791-AMPLIACIÓN DEL PLANTEL EDUCATIVO PARA INICIAL JACINTO DE LA CONCHA, MUNICIPIO LAGUNA SALADA, PROVINCIA VALVERDE.</t>
  </si>
  <si>
    <t>15792-AMPLIACIÓN DEL PLANTEL EDUCATIVO PARA INICIAL PROF. GUILLERMO RAFAEL PERALTA SANDY, MUNICIPIO LAGUNA SALADA, PROVINCIA VALVERDE.</t>
  </si>
  <si>
    <t>58-CONSTRUCCIÓN DESTACAMENTO POLICIAL EL CAFE, MUNICIPIO SANTO DOMINGO OESTE, PROVINCIA SANTO DOMINGO</t>
  </si>
  <si>
    <t>14983-CONSTRUCCIÓN DESTACAMENTO POLICIAL EL CAFE, MUNICIPIO SANTO DOMINGO OESTE, PROVINCIA SANTO DOMINGO</t>
  </si>
  <si>
    <t>80-REPARACIÓN TECHO HIPODROMO V CENTENARIO, MUNICIPIO SANTO DOMINGO ESTE, PROVINCIA SANTO DOMINGO</t>
  </si>
  <si>
    <t>15145-REPARACIÓN TECHO HIPODROMO V CENTENARIO, MUNICIPIO SANTO DOMINGO ESTE, PROVINCIA SANTO DOMINGO</t>
  </si>
  <si>
    <t>84-HUMANIZACION DEL SISTEMA PENITENCIARIO DE LA REPÚBLICA DOMINICANA</t>
  </si>
  <si>
    <t>14063-HUMANIZACION DEL SISTEMA PENITENCIARIO DE LA REPÚBLICA DOMINICANA</t>
  </si>
  <si>
    <t>14-CONSTRUCCIÓN LABORATORIO NACIONAL DE TAMIZ NEONATAL Y ALTO RIESGO EN SANTO DOMINGO, DISTRITO NACIONAL</t>
  </si>
  <si>
    <t>13710-CONSTRUCCIÓN LABORATORIO NACIONAL DE TAMIZ NEONATAL Y ALTO RIESGO EN SANTO DOMINGO, DISTRITO NACIONAL</t>
  </si>
  <si>
    <t>80-AMPLIACIÓN DEL PLANTEL EDUCATIVO PARA INICIAL RAFAELA ANTONIA JOSÉFINA UREÑA BÁEZ (DOÑA SOCORRO), DISTRITO NACIONAL.</t>
  </si>
  <si>
    <t>15952-AMPLIACIÓN DEL PLANTEL EDUCATIVO PARA INICIAL RAFAELA ANTONIA JOSÉFINA UREÑA BÁEZ (DOÑA SOCORRO), DISTRITO NACIONAL.</t>
  </si>
  <si>
    <t>15953-AMPLIACIÓN DEL PLANTEL EDUCATIVO PARA INICIAL REPÚBLICA DE COSTA RICA, MUNICIPIO SANTO DOMINGO DE GUZMÁN, DISTRITO NACIONAL.</t>
  </si>
  <si>
    <t>82-AMPLIACIÓN DEL PLANTEL EDUCATIVO PARA INICIAL FRANCISCO ULISES DOMÍNGUEZ, MUNICIPIO SANTO DOMINGO DE GUZMÁN, DISTRITO NACIONAL.</t>
  </si>
  <si>
    <t>15954-AMPLIACIÓN DEL PLANTEL EDUCATIVO PARA INICIAL FRANCISCO ULISES DOMÍNGUEZ, MUNICIPIO SANTO DOMINGO DE GUZMÁN, DISTRITO NACIONAL.</t>
  </si>
  <si>
    <t>83-AMPLIACIÓN DEL PLANTEL EDUCATIVO PARA INICIAL MI SEGUNDO HOGAR, MUNICIPIO SANTO DOMINGO DE GUZMÁN, DISTRITO NACIONAL.</t>
  </si>
  <si>
    <t>15955-AMPLIACIÓN DEL PLANTEL EDUCATIVO PARA INICIAL MI SEGUNDO HOGAR, MUNICIPIO SANTO DOMINGO DE GUZMÁN, DISTRITO NACIONAL.</t>
  </si>
  <si>
    <t>84-AMPLIACIÓN DEL PLANTEL EDUCATIVO PARA INICIAL PROF. SALOMÉ UREÑA DE HENRÍQUEZ, MUNICIPIO SANTO DOMINGO DE GUZMÁN, DISTRITO NACIONAL.</t>
  </si>
  <si>
    <t>15956-AMPLIACIÓN DEL PLANTEL EDUCATIVO PARA INICIAL PROF. SALOMÉ UREÑA DE HENRÍQUEZ, MUNICIPIO SANTO DOMINGO DE GUZMÁN, DISTRITO NACIONAL.</t>
  </si>
  <si>
    <t>17-CONSTRUCCIÓN REHABILITACION Y REMODELACIÓN DE LA IGLESIA EL BUEN PASTOR, PROVINCIA AZUA.</t>
  </si>
  <si>
    <t>13952-CONSTRUCCIÓN REHABILITACION Y REMODELACIÓN DE LA IGLESIA EL BUEN PASTOR, PROVINCIA AZUA.</t>
  </si>
  <si>
    <t>36-AMPLIACIÓN DEL PLANTEL EDUCATIVO PARA INICIAL ESTANILA FLORIÁN, MUNICIPIO NEIBA, PROVINCIA BAORUCO.</t>
  </si>
  <si>
    <t>16047-AMPLIACIÓN DEL PLANTEL EDUCATIVO PARA INICIAL ESTANILA FLORIÁN, MUNICIPIO NEIBA, PROVINCIA BAORUCO.</t>
  </si>
  <si>
    <t>37-AMPLIACIÓN DEL PLANTEL EDUCATIVO PARA INICIAL ADRIANA HERASME DE MÉNDEZ, MUNICIPIO NEIBA, PROVINCIA BAORUCO.</t>
  </si>
  <si>
    <t>16048-AMPLIACIÓN DEL PLANTEL EDUCATIVO PARA INICIAL ADRIANA HERASME DE MÉNDEZ, MUNICIPIO NEIBA, PROVINCIA BAORUCO.</t>
  </si>
  <si>
    <t>38-AMPLIACIÓN DEL PLANTEL EDUCATIVO PARA INICIAL CANDELARIO FLORIÁN, MUNICIPIO NEIBA, PROVINCIA BAORUCO.</t>
  </si>
  <si>
    <t>16049-AMPLIACIÓN DEL PLANTEL EDUCATIVO PARA INICIAL CANDELARIO FLORIÁN, MUNICIPIO NEIBA, PROVINCIA BAORUCO.</t>
  </si>
  <si>
    <t>39-AMPLIACIÓN DEL PLANTEL EDUCATIVO PARA INICIAL ZULEMA LUCIANO, MUNICIPIO GALVÁN, PROVINCIA BAORUCO.</t>
  </si>
  <si>
    <t>16050-AMPLIACIÓN DEL PLANTEL EDUCATIVO PARA INICIAL ZULEMA LUCIANO, MUNICIPIO GALVÁN, PROVINCIA BAORUCO.</t>
  </si>
  <si>
    <t>40-AMPLIACIÓN DEL PLANTEL EDUCATIVO PARA INICIAL CONCEPCIÓN BONA, MUNICIPIO TAMAYO, PROVINCIA BAORUCO.</t>
  </si>
  <si>
    <t>16051-AMPLIACIÓN DEL PLANTEL EDUCATIVO PARA INICIAL CONCEPCIÓN BONA, MUNICIPIO TAMAYO, PROVINCIA BAORUCO.</t>
  </si>
  <si>
    <t>41-AMPLIACIÓN DEL PLANTEL EDUCATIVO PARA INICIAL CRESCENCIO RODRÍGUEZ, MUNICIPIO TAMAYO, PROVINCIA BAORUCO.</t>
  </si>
  <si>
    <t>16052-AMPLIACIÓN DEL PLANTEL EDUCATIVO PARA INICIAL CRESCENCIO RODRÍGUEZ, MUNICIPIO TAMAYO, PROVINCIA BAORUCO.</t>
  </si>
  <si>
    <t>42-AMPLIACIÓN DEL PLANTEL EDUCATIVO PARA INICIAL APOLINAR PERDOMO, MUNICIPIO TAMAYO, PROVINCIA BAORUCO.</t>
  </si>
  <si>
    <t>16053-AMPLIACIÓN DEL PLANTEL EDUCATIVO PARA INICIAL APOLINAR PERDOMO, MUNICIPIO TAMAYO, PROVINCIA BAORUCO.</t>
  </si>
  <si>
    <t>16054-AMPLIACIÓN DEL PLANTEL EDUCATIVO PARA INICIAL SALOMÉ UREÑA DE HENRÍQUEZ, MUNICIPIO TAMAYO, PROVINCIA BAORUCO.</t>
  </si>
  <si>
    <t>44-AMPLIACIÓN DEL PLANTEL EDUCATIVO PARA INICIAL ENRIQUILLO, MUNICIPIO TAMAYO, PROVINCIA BAORUCO.</t>
  </si>
  <si>
    <t>16055-AMPLIACIÓN DEL PLANTEL EDUCATIVO PARA INICIAL ENRIQUILLO, MUNICIPIO TAMAYO, PROVINCIA BAORUCO.</t>
  </si>
  <si>
    <t>45-AMPLIACIÓN DEL PLANTEL EDUCATIVO PARA INICIAL PEDRO MIR, MUNICIPIO TAMAYO, PROVINCIA BAORUCO.</t>
  </si>
  <si>
    <t>16056-AMPLIACIÓN DEL PLANTEL EDUCATIVO PARA INICIAL PEDRO MIR, MUNICIPIO TAMAYO, PROVINCIA BAORUCO.</t>
  </si>
  <si>
    <t>16057-AMPLIACIÓN DEL PLANTEL EDUCATIVO PARA INICIAL ANACAONA, MUNICIPIO VILLA JARAGUA, PROVINCIA BAORUCO.</t>
  </si>
  <si>
    <t>57-AMPLIACIÓN DEL PLANTEL EDUCATIVO PARA INICIAL MAURICIO BÁEZ, MUNICIPIO TAMAYO, PROVINCIA BAORUCO.</t>
  </si>
  <si>
    <t>16068-AMPLIACIÓN DEL PLANTEL EDUCATIVO PARA INICIAL MAURICIO BÁEZ, MUNICIPIO TAMAYO, PROVINCIA BAORUCO.</t>
  </si>
  <si>
    <t>34-CONSTRUCCIÓN DEL MATADERO DE LA PROVINCIA BARAHONA</t>
  </si>
  <si>
    <t>13978-CONSTRUCCIÓN DEL MATADERO DE LA PROVINCIA BARAHONA</t>
  </si>
  <si>
    <t>62-AMPLIACIÓN DEL PLANTEL EDUCATIVO PARA INICIAL SABANA SANTIAGO, MUNICIPIO DAJABÓN, PROVINCIA DAJABON.</t>
  </si>
  <si>
    <t>15917-AMPLIACIÓN DEL PLANTEL EDUCATIVO PARA INICIAL SABANA SANTIAGO, MUNICIPIO DAJABÓN, PROVINCIA DAJABON.</t>
  </si>
  <si>
    <t>63-AMPLIACIÓN DEL PLANTEL EDUCATIVO PARA INICIAL ENTRADA DON MIGUEL, MUNICIPIO DAJABÓN, PROVINCIA DAJABON.</t>
  </si>
  <si>
    <t>15918-AMPLIACIÓN DEL PLANTEL EDUCATIVO PARA INICIAL ENTRADA DON MIGUEL, MUNICIPIO DAJABÓN, PROVINCIA DAJABON.</t>
  </si>
  <si>
    <t>64-AMPLIACIÓN DEL PLANTEL EDUCATIVO PARA INICIAL AMINILLA, MUNICIPIO PARTIDO, PROVINCIA DAJABON.</t>
  </si>
  <si>
    <t>15919-AMPLIACIÓN DEL PLANTEL EDUCATIVO PARA INICIAL AMINILLA, MUNICIPIO PARTIDO, PROVINCIA DAJABON.</t>
  </si>
  <si>
    <t>25-AMPLIACIÓN DEL PLANTEL EDUCATIVO PARA INICIAL PROF. MARÍA FACUNDA GUZMÁN BENCOSME, MUNICIPIO MOCA, PROVINCIA ESPAILLAT.</t>
  </si>
  <si>
    <t>15640-AMPLIACIÓN DEL PLANTEL EDUCATIVO PARA INICIAL PROF. MARÍA FACUNDA GUZMÁN BENCOSME, MUNICIPIO MOCA, PROVINCIA ESPAILLAT.</t>
  </si>
  <si>
    <t>15647-AMPLIACIÓN DEL PLANTEL EDUCATIVO PARA INICIAL ISABEL LA CATÓLICA, MUNICIPIO CAYETANO GERMOSÉN, PROVINCIA ESPAILLAT.</t>
  </si>
  <si>
    <t>47-AMPLIACIÓN DEL PLANTEL EDUCATIVO PARA INICIAL LIC. HOMERO TRINIDAD VÓLQUEZ, MUNICIPIO JIMANÍ, PROVINCIA INDEPENDENCIA.</t>
  </si>
  <si>
    <t>16058-AMPLIACIÓN DEL PLANTEL EDUCATIVO PARA INICIAL LIC. HOMERO TRINIDAD VÓLQUEZ, MUNICIPIO JIMANÍ, PROVINCIA INDEPENDENCIA.</t>
  </si>
  <si>
    <t>48-AMPLIACIÓN DEL PLANTEL EDUCATIVO PARA INICIAL PROF. JULIÁN FERRERAS FLORIÁN, MUNICIPIO LA DESCUBIERTA, PROVINCIA INDEPENDENCIA.</t>
  </si>
  <si>
    <t>16059-AMPLIACIÓN DEL PLANTEL EDUCATIVO PARA INICIAL PROF. JULIÁN FERRERAS FLORIÁN, MUNICIPIO LA DESCUBIERTA, PROVINCIA INDEPENDENCIA.</t>
  </si>
  <si>
    <t>49-AMPLIACIÓN DEL PLANTEL EDUCATIVO PARA INICIAL JOSEFA MEDINA, MUNICIPIO POSTRER RÍO, PROVINCIA INDEPENDENCIA.</t>
  </si>
  <si>
    <t>16060-AMPLIACIÓN DEL PLANTEL EDUCATIVO PARA INICIAL JOSEFA MEDINA, MUNICIPIO POSTRER RÍO, PROVINCIA INDEPENDENCIA.</t>
  </si>
  <si>
    <t>50-AMPLIACIÓN DEL PLANTEL EDUCATIVO PARA INICIAL FIDELINA MEDRANO, MUNICIPIO JIMANÍ, PROVINCIA INDEPENDENCIA.</t>
  </si>
  <si>
    <t>16061-AMPLIACIÓN DEL PLANTEL EDUCATIVO PARA INICIAL FIDELINA MEDRANO, MUNICIPIO JIMANÍ, PROVINCIA INDEPENDENCIA.</t>
  </si>
  <si>
    <t>51-AMPLIACIÓN DEL PLANTEL EDUCATIVO PARA INICIAL CORNELIA FLORIÁN SANTANA, MUNICIPIO JIMANÍ, PROVINCIA INDEPENDENCIA.</t>
  </si>
  <si>
    <t>16062-AMPLIACIÓN DEL PLANTEL EDUCATIVO PARA INICIAL CORNELIA FLORIÁN SANTANA, MUNICIPIO JIMANÍ, PROVINCIA INDEPENDENCIA.</t>
  </si>
  <si>
    <t>52-AMPLIACIÓN DEL PLANTEL EDUCATIVO PARA INICIAL PROF. JOSÉ DEL CARMEN MEDINA RIVAS, MUNICIPIO POSTRER RÍO, PROVINCIA INDEPENDENCIA.</t>
  </si>
  <si>
    <t>16063-AMPLIACIÓN DEL PLANTEL EDUCATIVO PARA INICIAL PROF. JOSÉ DEL CARMEN MEDINA RIVAS, MUNICIPIO POSTRER RÍO, PROVINCIA INDEPENDENCIA.</t>
  </si>
  <si>
    <t>53-AMPLIACIÓN DEL PLANTEL EDUCATIVO PARA INICIAL PROF. DOMINICANA ALTAGRACIA MOQUETE SUAREZ, MUNICIPIO MELLA, PROVINCIA INDEPENDENCIA.</t>
  </si>
  <si>
    <t>16064-AMPLIACIÓN DEL PLANTEL EDUCATIVO PARA INICIAL PROF. DOMINICANA ALTAGRACIA MOQUETE SUAREZ, MUNICIPIO MELLA, PROVINCIA INDEPENDENCIA.</t>
  </si>
  <si>
    <t>54-AMPLIACIÓN DEL PLANTEL EDUCATIVO PARA INICIAL MANOLO PERDOMO, MUNICIPIO DUVERGÉ, PROVINCIA INDEPENDENCIA.</t>
  </si>
  <si>
    <t>16065-AMPLIACIÓN DEL PLANTEL EDUCATIVO PARA INICIAL MANOLO PERDOMO, MUNICIPIO DUVERGÉ, PROVINCIA INDEPENDENCIA.</t>
  </si>
  <si>
    <t>16066-AMPLIACIÓN DEL PLANTEL EDUCATIVO PARA INICIAL FILOMENA PÉREZ Y PÉREZ, MUNICIPIO MELLA, PROVINCIA INDEPENDENCIA.</t>
  </si>
  <si>
    <t>56-AMPLIACIÓN DEL PLANTEL EDUCATIVO PARA INICIAL LAS MERCEDES, MUNICIPIO DUVERGÉ, PROVINCIA INDEPENDENCIA.</t>
  </si>
  <si>
    <t>16067-AMPLIACIÓN DEL PLANTEL EDUCATIVO PARA INICIAL LAS MERCEDES, MUNICIPIO DUVERGÉ, PROVINCIA INDEPENDENCIA.</t>
  </si>
  <si>
    <t>68-AMPLIACIÓN DEL PLANTEL EDUCATIVO PARA INICIAL PEDRO MARÍA BURGOS, MUNICIPIO NAGUA, PROVINCIA MARIA TRINIDAD SANCHEZ.</t>
  </si>
  <si>
    <t>15920-AMPLIACIÓN DEL PLANTEL EDUCATIVO PARA INICIAL PEDRO MARÍA BURGOS, MUNICIPIO NAGUA, PROVINCIA MARIA TRINIDAD SANCHEZ.</t>
  </si>
  <si>
    <t>69-AMPLIACIÓN DEL PLANTEL EDUCATIVO PARA INICIAL LUIS ENRIQUE AUGUSTO YANGUELA GÓMEZ , MUNICIPIO NAGUA, PROVINCIA MARIA TRINIDAD SANCHEZ.</t>
  </si>
  <si>
    <t>15921-AMPLIACIÓN DEL PLANTEL EDUCATIVO PARA INICIAL LUIS ENRIQUE AUGUSTO YANGUELA GÓMEZ , MUNICIPIO NAGUA, PROVINCIA MARIA TRINIDAD SANCHEZ.</t>
  </si>
  <si>
    <t>70-AMPLIACIÓN DEL PLANTEL EDUCATIVO PARA INICIAL AGUSTÍN CAMILO HENRÍQUEZ, MUNICIPIO CABRERA, PROVINCIA MARIA TRINIDAD SANCHEZ.</t>
  </si>
  <si>
    <t>15922-AMPLIACIÓN DEL PLANTEL EDUCATIVO PARA INICIAL AGUSTÍN CAMILO HENRÍQUEZ, MUNICIPIO CABRERA, PROVINCIA MARIA TRINIDAD SANCHEZ.</t>
  </si>
  <si>
    <t>71-AMPLIACIÓN DEL PLANTEL EDUCATIVO PARA INICIAL LA CABIRMA, MUNICIPIO CABRERA, PROVINCIA MARIA TRINIDAD SANCHEZ.</t>
  </si>
  <si>
    <t>15923-AMPLIACIÓN DEL PLANTEL EDUCATIVO PARA INICIAL LA CABIRMA, MUNICIPIO CABRERA, PROVINCIA MARIA TRINIDAD SANCHEZ.</t>
  </si>
  <si>
    <t>75-AMPLIACIÓN DEL PLANTEL EDUCATIVO PARA INICIAL EL POZO, MUNICIPIO EL FACTOR, PROVINCIA MARIA TRINIDAD SANCHEZ.</t>
  </si>
  <si>
    <t>15927-AMPLIACIÓN DEL PLANTEL EDUCATIVO PARA INICIAL EL POZO, MUNICIPIO EL FACTOR, PROVINCIA MARIA TRINIDAD SANCHEZ.</t>
  </si>
  <si>
    <t>76-AMPLIACIÓN DEL PLANTEL EDUCATIVO PARA INICIAL CONSUELO PAREDES, MUNICIPIO EL FACTOR, PROVINCIA MARIA TRINIDAD SANCHEZ.</t>
  </si>
  <si>
    <t>15928-AMPLIACIÓN DEL PLANTEL EDUCATIVO PARA INICIAL CONSUELO PAREDES, MUNICIPIO EL FACTOR, PROVINCIA MARIA TRINIDAD SANCHEZ.</t>
  </si>
  <si>
    <t>43-AMPLIACIÓN DEL PLANTEL EDUCATIVO PARA INICIAL PROF. FRANCISCA BIENVENIDA LOZANO, MUNICIPIO PEPILLO SALCEDO, PROVINCIA MONTE CRISTI.</t>
  </si>
  <si>
    <t>15898-AMPLIACIÓN DEL PLANTEL EDUCATIVO PARA INICIAL PROF. FRANCISCA BIENVENIDA LOZANO, MUNICIPIO PEPILLO SALCEDO, PROVINCIA MONTE CRISTI.</t>
  </si>
  <si>
    <t>44-AMPLIACIÓN DEL PLANTEL EDUCATIVO PARA INICIAL EL DURO, MUNICIPIO MONTE CRISTI, PROVINCIA MONTE CRISTI.</t>
  </si>
  <si>
    <t>15899-AMPLIACIÓN DEL PLANTEL EDUCATIVO PARA INICIAL EL DURO, MUNICIPIO MONTE CRISTI, PROVINCIA MONTE CRISTI.</t>
  </si>
  <si>
    <t>45-AMPLIACIÓN DEL PLANTEL EDUCATIVO PARA INICIAL LA RECTA DE SANITA, MUNICIPIO MONTE CRISTI, PROVINCIA MONTE CRISTI.</t>
  </si>
  <si>
    <t>15900-AMPLIACIÓN DEL PLANTEL EDUCATIVO PARA INICIAL LA RECTA DE SANITA, MUNICIPIO MONTE CRISTI, PROVINCIA MONTE CRISTI.</t>
  </si>
  <si>
    <t>46-AMPLIACIÓN DEL PLANTEL EDUCATIVO PARA INICIAL CENTRO POBLADO, MUNICIPIO LAS MATAS DE SANTA CRUZ, PROVINCIA MONTE CRISTI.</t>
  </si>
  <si>
    <t>15901-AMPLIACIÓN DEL PLANTEL EDUCATIVO PARA INICIAL CENTRO POBLADO, MUNICIPIO LAS MATAS DE SANTA CRUZ, PROVINCIA MONTE CRISTI.</t>
  </si>
  <si>
    <t>15902-AMPLIACIÓN DEL PLANTEL EDUCATIVO PARA INICIAL BATEY WALTERIO , MUNICIPIO MONTE CRISTI, PROVINCIA MONTE CRISTI.</t>
  </si>
  <si>
    <t>48-AMPLIACIÓN DEL PLANTEL EDUCATIVO PARA INICIAL ROSA EMILIA RODRÍGUEZ CRUZ, MUNICIPIO GUAYUBÍN, PROVINCIA MONTE CRISTI.</t>
  </si>
  <si>
    <t>15903-AMPLIACIÓN DEL PLANTEL EDUCATIVO PARA INICIAL ROSA EMILIA RODRÍGUEZ CRUZ, MUNICIPIO GUAYUBÍN, PROVINCIA MONTE CRISTI.</t>
  </si>
  <si>
    <t>49-AMPLIACIÓN DEL PLANTEL EDUCATIVO PARA INICIAL AURORA TAVAREZ BELLIARD, MUNICIPIO GUAYUBÍN, PROVINCIA MONTE CRISTI.</t>
  </si>
  <si>
    <t>15904-AMPLIACIÓN DEL PLANTEL EDUCATIVO PARA INICIAL AURORA TAVAREZ BELLIARD, MUNICIPIO GUAYUBÍN, PROVINCIA MONTE CRISTI.</t>
  </si>
  <si>
    <t>50-AMPLIACIÓN DEL PLANTEL EDUCATIVO PARA INICIAL LA GUAJACA, MUNICIPIO GUAYUBÍN, PROVINCIA MONTE CRISTI.</t>
  </si>
  <si>
    <t>15905-AMPLIACIÓN DEL PLANTEL EDUCATIVO PARA INICIAL LA GUAJACA, MUNICIPIO GUAYUBÍN, PROVINCIA MONTE CRISTI.</t>
  </si>
  <si>
    <t>51-AMPLIACIÓN DEL PLANTEL EDUCATIVO PARA INICIAL DEMETRIO RODRÍGUEZ, MUNICIPIO GUAYUBÍN, PROVINCIA MONTE CRISTI.</t>
  </si>
  <si>
    <t>15906-AMPLIACIÓN DEL PLANTEL EDUCATIVO PARA INICIAL DEMETRIO RODRÍGUEZ, MUNICIPIO GUAYUBÍN, PROVINCIA MONTE CRISTI.</t>
  </si>
  <si>
    <t>52-AMPLIACIÓN DEL PLANTEL EDUCATIVO PARA INICIAL EL PROYECTO AGRARIO, MUNICIPIO GUAYUBÍN, PROVINCIA MONTE CRISTI.</t>
  </si>
  <si>
    <t>15907-AMPLIACIÓN DEL PLANTEL EDUCATIVO PARA INICIAL EL PROYECTO AGRARIO, MUNICIPIO GUAYUBÍN, PROVINCIA MONTE CRISTI.</t>
  </si>
  <si>
    <t>53-AMPLIACIÓN DEL PLANTEL EDUCATIVO PARA INICIAL CARMELA BELLIARD, MUNICIPIO GUAYUBÍN, PROVINCIA MONTE CRISTI.</t>
  </si>
  <si>
    <t>15908-AMPLIACIÓN DEL PLANTEL EDUCATIVO PARA INICIAL CARMELA BELLIARD, MUNICIPIO GUAYUBÍN, PROVINCIA MONTE CRISTI.</t>
  </si>
  <si>
    <t>54-AMPLIACIÓN DEL PLANTEL EDUCATIVO PARA INICIAL SANTA CRUZ, MUNICIPIO LAS MATAS DE SANTA CRUZ, PROVINCIA MONTE CRISTI.</t>
  </si>
  <si>
    <t>15909-AMPLIACIÓN DEL PLANTEL EDUCATIVO PARA INICIAL SANTA CRUZ, MUNICIPIO LAS MATAS DE SANTA CRUZ, PROVINCIA MONTE CRISTI.</t>
  </si>
  <si>
    <t>55-AMPLIACIÓN DEL PLANTEL EDUCATIVO PARA INICIAL AGUA DE LUIS, MUNICIPIO GUAYUBÍN, PROVINCIA MONTE CRISTI.</t>
  </si>
  <si>
    <t>15910-AMPLIACIÓN DEL PLANTEL EDUCATIVO PARA INICIAL AGUA DE LUIS, MUNICIPIO GUAYUBÍN, PROVINCIA MONTE CRISTI.</t>
  </si>
  <si>
    <t>56-AMPLIACIÓN DEL PLANTEL EDUCATIVO PARA INICIAL MARÍA TRINIDAD SÁNCHEZ, MUNICIPIO GUAYUBIN, PROVINCIA MONTE CRISTI.</t>
  </si>
  <si>
    <t>15911-AMPLIACIÓN DEL PLANTEL EDUCATIVO PARA INICIAL MARÍA TRINIDAD SÁNCHEZ, MUNICIPIO GUAYUBIN, PROVINCIA MONTE CRISTI.</t>
  </si>
  <si>
    <t>15912-AMPLIACIÓN DEL PLANTEL EDUCATIVO PARA INICIAL RAMONA MUÑOZ DE PASCAL, MUNICIPIO CASTAÑUELAS, PROVINCIA MONTE CRISTI.</t>
  </si>
  <si>
    <t>58-AMPLIACIÓN DEL PLANTEL EDUCATIVO PARA INICIAL LUISA DE LA ROSA HELENA, MUNICIPIO VILLA VÁZQUEZ, PROVINCIA MONTE CRISTI.</t>
  </si>
  <si>
    <t>15913-AMPLIACIÓN DEL PLANTEL EDUCATIVO PARA INICIAL LUISA DE LA ROSA HELENA, MUNICIPIO VILLA VÁZQUEZ, PROVINCIA MONTE CRISTI.</t>
  </si>
  <si>
    <t>15914-AMPLIACIÓN DEL PLANTEL EDUCATIVO PARA INICIAL ANA LUCÍA LÓPEZ DE TAVERAS, MUNICIPIO VILLA VÁZQUEZ, PROVINCIA MONTE CRISTI.</t>
  </si>
  <si>
    <t>60-AMPLIACIÓN DEL PLANTEL EDUCATIVO PARA INICIAL BARRIO NUEVO VILLA GARCÍA, MUNICIPIO VILLA VÁZQUEZ, PROVINCIA MONTE CRISTI.</t>
  </si>
  <si>
    <t>15915-AMPLIACIÓN DEL PLANTEL EDUCATIVO PARA INICIAL BARRIO NUEVO VILLA GARCÍA, MUNICIPIO VILLA VÁZQUEZ, PROVINCIA MONTE CRISTI.</t>
  </si>
  <si>
    <t>61-AMPLIACIÓN DEL PLANTEL EDUCATIVO PARA INICIAL JUAN DE JESÚS PIMENTEL, MUNICIPIO VILLA VÁZQUEZ, PROVINCIA MONTE CRISTI.</t>
  </si>
  <si>
    <t>15916-AMPLIACIÓN DEL PLANTEL EDUCATIVO PARA INICIAL JUAN DE JESÚS PIMENTEL, MUNICIPIO VILLA VÁZQUEZ, PROVINCIA MONTE CRISTI.</t>
  </si>
  <si>
    <t>32-REHABILITACIÓN Y CONSTRUCCIÓN PLAZA DE LOS PILONES BANÍ</t>
  </si>
  <si>
    <t>13972-REHABILITACIÓN Y CONSTRUCCIÓN PLAZA DE LOS PILONES BANÍ</t>
  </si>
  <si>
    <t>15883-AMPLIACIÓN DEL PLANTEL EDUCATIVO PARA INICIAL JUAN ARTURO LOCKWARD STAMERS, MUNICIPIO VILLA MONTELLANO, PROVINCIA PUERTO PLATA.</t>
  </si>
  <si>
    <t>02-AMPLIACIÓN DEL PLANTEL EDUCATIVO PARA INICIAL PROF. MANUEL GÓMEZ POLANCO, MUNICIPIO SOSÚA, PROVINCIA PUERTO PLATA.</t>
  </si>
  <si>
    <t>15884-AMPLIACIÓN DEL PLANTEL EDUCATIVO PARA INICIAL PROF. MANUEL GÓMEZ POLANCO, MUNICIPIO SOSÚA, PROVINCIA PUERTO PLATA.</t>
  </si>
  <si>
    <t>03-AMPLIACIÓN DEL PLANTEL EDUCATIVO PARA INICIAL PROF. JEREMÍAS KERRY GREEN, MUNICIPIO SOSÚA, PROVINCIA PUERTO PLATA.</t>
  </si>
  <si>
    <t>15885-AMPLIACIÓN DEL PLANTEL EDUCATIVO PARA INICIAL PROF. JEREMÍAS KERRY GREEN, MUNICIPIO SOSÚA, PROVINCIA PUERTO PLATA.</t>
  </si>
  <si>
    <t>04-AMPLIACIÓN DEL PLANTEL EDUCATIVO PARA INICIAL PROF. JUANA CARABALLO POLANCO, MUNICIPIO PUERTO PLATA, PROVINCIA PUERTO PLATA.</t>
  </si>
  <si>
    <t>15886-AMPLIACIÓN DEL PLANTEL EDUCATIVO PARA INICIAL PROF. JUANA CARABALLO POLANCO, MUNICIPIO PUERTO PLATA, PROVINCIA PUERTO PLATA.</t>
  </si>
  <si>
    <t>05-AMPLIACIÓN DEL PLANTEL EDUCATIVO PARA INICIAL VIRGINIA ELENA ORTEA, MUNICIPIO PUERTO PLATA, PROVINCIA PUERTO PLATA.</t>
  </si>
  <si>
    <t>15887-AMPLIACIÓN DEL PLANTEL EDUCATIVO PARA INICIAL VIRGINIA ELENA ORTEA, MUNICIPIO PUERTO PLATA, PROVINCIA PUERTO PLATA.</t>
  </si>
  <si>
    <t>06-AMPLIACIÓN DEL PLANTEL EDUCATIVO PARA INICIAL PROF. JUAN EMILIO BOSCH GAVIÑO, MUNICIPIO PUERTO PLATA, PROVINCIA PUERTO PLATA.</t>
  </si>
  <si>
    <t>15888-AMPLIACIÓN DEL PLANTEL EDUCATIVO PARA INICIAL PROF. JUAN EMILIO BOSCH GAVIÑO, MUNICIPIO PUERTO PLATA, PROVINCIA PUERTO PLATA.</t>
  </si>
  <si>
    <t>15889-AMPLIACIÓN DEL PLANTEL EDUCATIVO PARA INICIAL GEORGE ARZENO BRUGAL FE Y ALEGRÍA, MUNICIPIO PUERTO PLATA, PROVINCIA PUERTO PLATA.</t>
  </si>
  <si>
    <t>15890-AMPLIACIÓN DEL PLANTEL EDUCATIVO PARA INICIAL SILVANO REYNOSO, MUNICIPIO VILLA ISABELA, PROVINCIA PUERTO PLATA.</t>
  </si>
  <si>
    <t>15891-AMPLIACIÓN DEL PLANTEL EDUCATIVO PARA INICIAL DR. JOSÉ FRANCISCO PEÑA GÓMEZ, MUNICIPIO PUERTO PLATA, PROVINCIA PUERTO PLATA.</t>
  </si>
  <si>
    <t>15892-AMPLIACIÓN DEL PLANTEL EDUCATIVO PARA INICIAL DELIA GÓMEZ, MUNICIPIO IMBERT, PROVINCIA PUERTO PLATA.</t>
  </si>
  <si>
    <t>15893-AMPLIACIÓN DEL PLANTEL EDUCATIVO PARA INICIAL PEDRO NOLASCO PEÑA, MUNICIPIO LUPERÓN, PROVINCIA PUERTO PLATA.</t>
  </si>
  <si>
    <t>15894-AMPLIACIÓN DEL PLANTEL EDUCATIVO PARA INICIAL PEDRO ALEJANDRINO PINA, MUNICIPIO GUANANICO, PROVINCIA PUERTO PLATA.</t>
  </si>
  <si>
    <t>15895-AMPLIACIÓN DEL PLANTEL EDUCATIVO PARA INICIAL JUAN BENTZ, MUNICIPIO LUPERÓN, PROVINCIA PUERTO PLATA.</t>
  </si>
  <si>
    <t>15896-AMPLIACIÓN DEL PLANTEL EDUCATIVO PARA INICIAL JULIO ENOR COLÓN, MUNICIPIO LUPERÓN, PROVINCIA PUERTO PLATA.</t>
  </si>
  <si>
    <t>15897-AMPLIACIÓN DEL PLANTEL EDUCATIVO PARA INICIAL VENANCIO VILLAMÁN, MUNICIPIO LUPERÓN, PROVINCIA PUERTO PLATA.</t>
  </si>
  <si>
    <t>99-AMPLIACIÓN DEL PLANTEL EDUCATIVO PARA INICIAL ENRIQUETA OMLER, MUNICIPIO SOSÚA, PROVINCIA PUERTO PLATA.</t>
  </si>
  <si>
    <t>15882-AMPLIACIÓN DEL PLANTEL EDUCATIVO PARA INICIAL ENRIQUETA OMLER, MUNICIPIO SOSÚA, PROVINCIA PUERTO PLATA.</t>
  </si>
  <si>
    <t>13974-REHABILITACIÓN Y CONSTRUCCIÓN AYUDANTÍA DEL MINISTERIO DE OBRAS PÚBLICAS EN LA PROVINCIA DE PUERTO PLATA</t>
  </si>
  <si>
    <t>72-AMPLIACIÓN DEL PLANTEL EDUCATIVO PARA INICIAL LUIS MOREL, MUNICIPIO SANTA BÁRBARA DE SAMANÁ, PROVINCIA SAMANÁ.</t>
  </si>
  <si>
    <t>15924-AMPLIACIÓN DEL PLANTEL EDUCATIVO PARA INICIAL LUIS MOREL, MUNICIPIO SANTA BÁRBARA DE SAMANÁ, PROVINCIA SAMANÁ.</t>
  </si>
  <si>
    <t>73-AMPLIACIÓN DEL PLANTEL EDUCATIVO PARA INICIAL PROF. ONEYDA SEALY, MUNICIPIO SÁNCHEZ, PROVINCIA SAMANA.</t>
  </si>
  <si>
    <t>15925-AMPLIACIÓN DEL PLANTEL EDUCATIVO PARA INICIAL PROF. ONEYDA SEALY, MUNICIPIO SÁNCHEZ, PROVINCIA SAMANA.</t>
  </si>
  <si>
    <t>74-AMPLIACIÓN DEL PLANTEL EDUCATIVO PARA INICIAL ROSA CALCAÑO LINO, MUNICIPIO SÁNCHEZ, PROVINCIA SAMANA.</t>
  </si>
  <si>
    <t>15926-AMPLIACIÓN DEL PLANTEL EDUCATIVO PARA INICIAL ROSA CALCAÑO LINO, MUNICIPIO SÁNCHEZ, PROVINCIA SAMANA.</t>
  </si>
  <si>
    <t>15974-AMPLIACIÓN DEL PLANTEL EDUCATIVO PARA INICIAL PROF. MÉLIDA GARCÍA, MUNICIPIO COTUÍ, PROVINCIA SANCHEZ RAMIREZ.</t>
  </si>
  <si>
    <t>36-AMPLIACIÓN DEL PLANTEL EDUCATIVO PARA INICIAL TEÓFILO MORENO, MUNICIPIO CEVICOS, PROVINCIA SANCHEZ RAMIREZ.</t>
  </si>
  <si>
    <t>15978-AMPLIACIÓN DEL PLANTEL EDUCATIVO PARA INICIAL TEÓFILO MORENO, MUNICIPIO CEVICOS, PROVINCIA SANCHEZ RAMIREZ.</t>
  </si>
  <si>
    <t>37-AMPLIACIÓN DEL PLANTEL EDUCATIVO PARA INICIAL EMILIO ANTONIO GARCÍA, MUNICIPIO LA MATA, PROVINCIA SANCHEZ RAMIREZ.</t>
  </si>
  <si>
    <t>15979-AMPLIACIÓN DEL PLANTEL EDUCATIVO PARA INICIAL EMILIO ANTONIO GARCÍA, MUNICIPIO LA MATA, PROVINCIA SANCHEZ RAMIREZ.</t>
  </si>
  <si>
    <t>38-AMPLIACIÓN DEL PLANTEL EDUCATIVO PARA INICIAL ALTAGRACIA LEONOR PEGUERO, MUNICIPIO LA MATA, PROVINCIA SANCHEZ RAMIREZ.</t>
  </si>
  <si>
    <t>15980-AMPLIACIÓN DEL PLANTEL EDUCATIVO PARA INICIAL ALTAGRACIA LEONOR PEGUERO, MUNICIPIO LA MATA, PROVINCIA SANCHEZ RAMIREZ.</t>
  </si>
  <si>
    <t>39-AMPLIACIÓN DEL PLANTEL EDUCATIVO PARA INICIAL JUAN RICARDO HERNÁNDEZ POLANCO, MUNICIPIO COTUÍ, PROVINCIA SANCHEZ RAMIREZ.</t>
  </si>
  <si>
    <t>15981-AMPLIACIÓN DEL PLANTEL EDUCATIVO PARA INICIAL JUAN RICARDO HERNÁNDEZ POLANCO, MUNICIPIO COTUÍ, PROVINCIA SANCHEZ RAMIREZ.</t>
  </si>
  <si>
    <t>40-AMPLIACIÓN DEL PLANTEL EDUCATIVO PARA INICIAL PROF. PEDRO MARÍA PAULINO VÁSQUEZ, MUNICIPIO COTUÍ, PROVINCIA SANCHEZ RAMIREZ.</t>
  </si>
  <si>
    <t>15982-AMPLIACIÓN DEL PLANTEL EDUCATIVO PARA INICIAL PROF. PEDRO MARÍA PAULINO VÁSQUEZ, MUNICIPIO COTUÍ, PROVINCIA SANCHEZ RAMIREZ.</t>
  </si>
  <si>
    <t>41-AMPLIACIÓN DEL PLANTEL EDUCATIVO PARA INICIAL JUAN FRANCISCO ADAMES (LICO), MUNICIPIO COTUÍ, PROVINCIA SANCHEZ RAMIREZ.</t>
  </si>
  <si>
    <t>15983-AMPLIACIÓN DEL PLANTEL EDUCATIVO PARA INICIAL JUAN FRANCISCO ADAMES (LICO), MUNICIPIO COTUÍ, PROVINCIA SANCHEZ RAMIREZ.</t>
  </si>
  <si>
    <t>42-AMPLIACIÓN DEL PLANTEL EDUCATIVO PARA INICIAL HEROÍNA DÍAZ, MUNICIPIO FANTINO, PROVINCIA SANCHEZ RAMIREZ.</t>
  </si>
  <si>
    <t>15984-AMPLIACIÓN DEL PLANTEL EDUCATIVO PARA INICIAL HEROÍNA DÍAZ, MUNICIPIO FANTINO, PROVINCIA SANCHEZ RAMIREZ.</t>
  </si>
  <si>
    <t>43-AMPLIACIÓN DEL PLANTEL EDUCATIVO PARA INICIAL SALUSTIANA HERNÁNDEZ JOSÉ, MUNICIPIO COTUÍ, PROVINCIA SANCHEZ RAMIREZ.</t>
  </si>
  <si>
    <t>15985-AMPLIACIÓN DEL PLANTEL EDUCATIVO PARA INICIAL SALUSTIANA HERNÁNDEZ JOSÉ, MUNICIPIO COTUÍ, PROVINCIA SANCHEZ RAMIREZ.</t>
  </si>
  <si>
    <t>44-AMPLIACIÓN DEL PLANTEL EDUCATIVO PARA INICIAL PROF. ELADIO DE JESÚS MIRAMBEAUX JEREZ, MUNICIPIO COTUÍ, PROVINCIA SANCHEZ RAMIREZ.</t>
  </si>
  <si>
    <t>15986-AMPLIACIÓN DEL PLANTEL EDUCATIVO PARA INICIAL PROF. ELADIO DE JESÚS MIRAMBEAUX JEREZ, MUNICIPIO COTUÍ, PROVINCIA SANCHEZ RAMIREZ.</t>
  </si>
  <si>
    <t>45-AMPLIACIÓN DEL PLANTEL EDUCATIVO PARA INICIAL PROF. MANUEL M. MORILLO SÁNCHEZ, MUNICIPIO COTUÍ, PROVINCIA SANCHEZ RAMIREZ.</t>
  </si>
  <si>
    <t>15987-AMPLIACIÓN DEL PLANTEL EDUCATIVO PARA INICIAL PROF. MANUEL M. MORILLO SÁNCHEZ, MUNICIPIO COTUÍ, PROVINCIA SANCHEZ RAMIREZ.</t>
  </si>
  <si>
    <t>46-AMPLIACIÓN DEL PLANTEL EDUCATIVO PARA INICIAL PROF. BEATRIZ AMARANTE ROBLE, MUNICIPIO COTUÍ, PROVINCIA SANCHEZ RAMIREZ.</t>
  </si>
  <si>
    <t>15988-AMPLIACIÓN DEL PLANTEL EDUCATIVO PARA INICIAL PROF. BEATRIZ AMARANTE ROBLE, MUNICIPIO COTUÍ, PROVINCIA SANCHEZ RAMIREZ.</t>
  </si>
  <si>
    <t>47-AMPLIACIÓN DEL PLANTEL EDUCATIVO PARA INICIAL NARCISO ALBERTI, MUNICIPIO CEVICOS, PROVINCIA SANCHEZ RAMIREZ.</t>
  </si>
  <si>
    <t>15989-AMPLIACIÓN DEL PLANTEL EDUCATIVO PARA INICIAL NARCISO ALBERTI, MUNICIPIO CEVICOS, PROVINCIA SANCHEZ RAMIREZ.</t>
  </si>
  <si>
    <t>48-AMPLIACIÓN DEL PLANTEL EDUCATIVO PARA INICIAL JUAN SÁNCHEZ RAMÍREZ, MUNICIPIO COTUÍ, PROVINCIA SANCHEZ RAMIREZ.</t>
  </si>
  <si>
    <t>15990-AMPLIACIÓN DEL PLANTEL EDUCATIVO PARA INICIAL JUAN SÁNCHEZ RAMÍREZ, MUNICIPIO COTUÍ, PROVINCIA SANCHEZ RAMIREZ.</t>
  </si>
  <si>
    <t>49-AMPLIACIÓN DEL PLANTEL EDUCATIVO PARA INICIAL MANOLO VÁSQUEZ, MUNICIPIO CEVICOS, PROVINCIA SANCHEZ RAMIREZ.</t>
  </si>
  <si>
    <t>15991-AMPLIACIÓN DEL PLANTEL EDUCATIVO PARA INICIAL MANOLO VÁSQUEZ, MUNICIPIO CEVICOS, PROVINCIA SANCHEZ RAMIREZ.</t>
  </si>
  <si>
    <t>50-AMPLIACIÓN DEL PLANTEL EDUCATIVO PARA INICIAL DIONISIO VILLAR ESTÉVEZ, MUNICIPIO CEVICOS, PROVINCIA SANCHEZ RAMIREZ.</t>
  </si>
  <si>
    <t>15992-AMPLIACIÓN DEL PLANTEL EDUCATIVO PARA INICIAL DIONISIO VILLAR ESTÉVEZ, MUNICIPIO CEVICOS, PROVINCIA SANCHEZ RAMIREZ.</t>
  </si>
  <si>
    <t>52-AMPLIACIÓN DEL PLANTEL EDUCATIVO PARA INICIAL LA SOLEDAD, MUNICIPIO LA MATA, PROVINCIA SANCHEZ RAMIREZ.</t>
  </si>
  <si>
    <t>15994-AMPLIACIÓN DEL PLANTEL EDUCATIVO PARA INICIAL LA SOLEDAD, MUNICIPIO LA MATA, PROVINCIA SANCHEZ RAMIREZ.</t>
  </si>
  <si>
    <t>66-AMPLIACIÓN DEL PLANTEL EDUCATIVO PARA INICIAL PROF. EUGENIO GENAO REYES, MUNICIPIO LA MATA, PROVINCIA SANCHEZ RAMIREZ.</t>
  </si>
  <si>
    <t>16007-AMPLIACIÓN DEL PLANTEL EDUCATIVO PARA INICIAL PROF. EUGENIO GENAO REYES, MUNICIPIO LA MATA, PROVINCIA SANCHEZ RAMIREZ.</t>
  </si>
  <si>
    <t>67-AMPLIACIÓN DEL PLANTEL EDUCATIVO PARA INICIAL PROYECTO AGRARIO, MUNICIPIO LA MATA, PROVINCIA SANCHEZ RAMIREZ.</t>
  </si>
  <si>
    <t>16008-AMPLIACIÓN DEL PLANTEL EDUCATIVO PARA INICIAL PROYECTO AGRARIO, MUNICIPIO LA MATA, PROVINCIA SANCHEZ RAMIREZ.</t>
  </si>
  <si>
    <t>33-AMPLIACIÓN DEL PLANTEL EDUCATIVO PARA INICIAL MARÍA FRANCISCO RUSSO BATISTA, MUNICIPIO BONAO, PROVINCIA MONSEÑOR NOUEL.</t>
  </si>
  <si>
    <t>15975-AMPLIACIÓN DEL PLANTEL EDUCATIVO PARA INICIAL MARÍA FRANCISCO RUSSO BATISTA, MUNICIPIO BONAO, PROVINCIA MONSEÑOR NOUEL.</t>
  </si>
  <si>
    <t>34-AMPLIACIÓN DEL PLANTEL EDUCATIVO PARA INICIAL CRISTIANO, MUNICIPIO MAIMÓN, PROVINCIA MONSEÑOR NOUEL.</t>
  </si>
  <si>
    <t>15976-AMPLIACIÓN DEL PLANTEL EDUCATIVO PARA INICIAL CRISTIANO, MUNICIPIO MAIMÓN, PROVINCIA MONSEÑOR NOUEL.</t>
  </si>
  <si>
    <t>35-AMPLIACIÓN DEL PLANTEL EDUCATIVO PARA INICIAL AMBROSINA RAMÍREZ DE ABAD, MUNICIPIO PIEDRA BLANCA, PROVINCIA MONSEÑOR NOUEL.</t>
  </si>
  <si>
    <t>15977-AMPLIACIÓN DEL PLANTEL EDUCATIVO PARA INICIAL AMBROSINA RAMÍREZ DE ABAD, MUNICIPIO PIEDRA BLANCA, PROVINCIA MONSEÑOR NOUEL.</t>
  </si>
  <si>
    <t>51-AMPLIACIÓN DEL PLANTEL EDUCATIVO PARA INICIAL PEDRO ANTONIO BOBEA, MUNICIPIO BONAO, PROVINCIA MONSEÑOR NOUEL.</t>
  </si>
  <si>
    <t>15993-AMPLIACIÓN DEL PLANTEL EDUCATIVO PARA INICIAL PEDRO ANTONIO BOBEA, MUNICIPIO BONAO, PROVINCIA MONSEÑOR NOUEL.</t>
  </si>
  <si>
    <t>53-AMPLIACIÓN DEL PLANTEL EDUCATIVO PARA INICIAL ARROYO TORO ARRIBA, MUNICIPIO BONAO, PROVINCIA MONSEÑOR NOUEL.</t>
  </si>
  <si>
    <t>15995-AMPLIACIÓN DEL PLANTEL EDUCATIVO PARA INICIAL ARROYO TORO ARRIBA, MUNICIPIO BONAO, PROVINCIA MONSEÑOR NOUEL.</t>
  </si>
  <si>
    <t>54-AMPLIACIÓN DEL PLANTEL EDUCATIVO PARA INICIAL REVERENDO ERNESTO ROQUE FRÍAS, MUNICIPIO MAIMÓN, PROVINCIA MONSEÑOR NOUEL.</t>
  </si>
  <si>
    <t>15996-AMPLIACIÓN DEL PLANTEL EDUCATIVO PARA INICIAL REVERENDO ERNESTO ROQUE FRÍAS, MUNICIPIO MAIMÓN, PROVINCIA MONSEÑOR NOUEL.</t>
  </si>
  <si>
    <t>55-AMPLIACIÓN DEL PLANTEL EDUCATIVO PARA INICIAL EUGENIO MARÍA DE HOSTOS, MUNICIPIO MAIMÓN, PROVINCIA MONSEÑOR NOUEL.</t>
  </si>
  <si>
    <t>15997-AMPLIACIÓN DEL PLANTEL EDUCATIVO PARA INICIAL EUGENIO MARÍA DE HOSTOS, MUNICIPIO MAIMÓN, PROVINCIA MONSEÑOR NOUEL.</t>
  </si>
  <si>
    <t>56-AMPLIACIÓN DEL PLANTEL EDUCATIVO PARA INICIAL JUAN PABLO DUARTE, MUNICIPIO PIEDRA BLANCA, PROVINCIA MONSEÑOR NOUEL.</t>
  </si>
  <si>
    <t>15998-AMPLIACIÓN DEL PLANTEL EDUCATIVO PARA INICIAL JUAN PABLO DUARTE, MUNICIPIO PIEDRA BLANCA, PROVINCIA MONSEÑOR NOUEL.</t>
  </si>
  <si>
    <t>57-AMPLIACIÓN DEL PLANTEL EDUCATIVO PARA INICIAL JUAN BAUTISTA RODRÍGUEZ, MUNICIPIO MAIMÓN, PROVINCIA MONSEÑOR NOUEL.</t>
  </si>
  <si>
    <t>15999-AMPLIACIÓN DEL PLANTEL EDUCATIVO PARA INICIAL JUAN BAUTISTA RODRÍGUEZ, MUNICIPIO MAIMÓN, PROVINCIA MONSEÑOR NOUEL.</t>
  </si>
  <si>
    <t>16000-AMPLIACIÓN DEL PLANTEL EDUCATIVO PARA INICIAL PROF. GILBERTO ANTONIO DÍAZ CAMILO, MUNICIPIO MAIMÓN, PROVINCIA MONSEÑOR NOUEL.</t>
  </si>
  <si>
    <t>16001-AMPLIACIÓN DEL PLANTEL EDUCATIVO PARA INICIAL PROF. JUAN EMILIO BOSCH GAVIÑO - EMI, MUNICIPIO MAIMÓN, PROVINCIA MONSEÑOR NOUEL.</t>
  </si>
  <si>
    <t>61-AMPLIACIÓN DEL PLANTEL EDUCATIVO PARA INICIAL MARÍA DEL ORBE, MUNICIPIO MAIMÓN, PROVINCIA MONSEÑOR NOUEL.</t>
  </si>
  <si>
    <t>16002-AMPLIACIÓN DEL PLANTEL EDUCATIVO PARA INICIAL MARÍA DEL ORBE, MUNICIPIO MAIMÓN, PROVINCIA MONSEÑOR NOUEL.</t>
  </si>
  <si>
    <t>62-AMPLIACIÓN DEL PLANTEL EDUCATIVO PARA INICIAL CENTRO DE FORMACIÓN INTEGRAL CIGAR FAMILY (CFICF), MUNICIPIO BONAO, PROVINCIA MONSEÑOR NOUEL.</t>
  </si>
  <si>
    <t>16003-AMPLIACIÓN DEL PLANTEL EDUCATIVO PARA INICIAL CENTRO DE FORMACIÓN INTEGRAL CIGAR FAMILY (CFICF), MUNICIPIO BONAO, PROVINCIA MONSEÑOR NOUEL.</t>
  </si>
  <si>
    <t>63-AMPLIACIÓN DEL PLANTEL EDUCATIVO PARA INICIAL SIMÓN RODRÍGUEZ, MUNICIPIO BONAO, PROVINCIA MONSEÑOR NOUEL.</t>
  </si>
  <si>
    <t>16004-AMPLIACIÓN DEL PLANTEL EDUCATIVO PARA INICIAL SIMÓN RODRÍGUEZ, MUNICIPIO BONAO, PROVINCIA MONSEÑOR NOUEL.</t>
  </si>
  <si>
    <t>64-AMPLIACIÓN DEL PLANTEL EDUCATIVO PARA INICIAL PROF. FELIPE JIMÉNEZ PEÑA, MUNICIPIO BONAO, PROVINCIA MONSEÑOR NOUEL.</t>
  </si>
  <si>
    <t>16005-AMPLIACIÓN DEL PLANTEL EDUCATIVO PARA INICIAL PROF. FELIPE JIMÉNEZ PEÑA, MUNICIPIO BONAO, PROVINCIA MONSEÑOR NOUEL.</t>
  </si>
  <si>
    <t>65-AMPLIACIÓN DEL PLANTEL EDUCATIVO PARA INICIAL FÉLIX ANTONIO MARTÍNEZ ENCARNACIÓN, MUNICIPIO BONAO, PROVINCIA MONSEÑOR NOUEL.</t>
  </si>
  <si>
    <t>16006-AMPLIACIÓN DEL PLANTEL EDUCATIVO PARA INICIAL FÉLIX ANTONIO MARTÍNEZ ENCARNACIÓN, MUNICIPIO BONAO, PROVINCIA MONSEÑOR NOUEL.</t>
  </si>
  <si>
    <t>59-AMPLIACIÓN DEL PLANTEL EDUCATIVO PARA INICIAL FRAY PEDRO DE CÓRDOVA, MUNICIPIO YAMASÁ, PROVINCIA MONTE PLATA.</t>
  </si>
  <si>
    <t>16009-AMPLIACIÓN DEL PLANTEL EDUCATIVO PARA INICIAL FRAY PEDRO DE CÓRDOVA, MUNICIPIO YAMASÁ, PROVINCIA MONTE PLATA.</t>
  </si>
  <si>
    <t>16010-AMPLIACIÓN DEL PLANTEL EDUCATIVO PARA INICIAL SAN ANTONIO, MUNICIPIO YAMASÁ, PROVINCIA MONTE PLATA.</t>
  </si>
  <si>
    <t>16012-AMPLIACIÓN DEL PLANTEL EDUCATIVO PARA INICIAL CRISTINA HELENA CRUZ, MUNICIPIO YAMASÁ, PROVINCIA MONTE PLATA.</t>
  </si>
  <si>
    <t>63-AMPLIACIÓN DEL PLANTEL EDUCATIVO PARA INICIAL FERNANDO ARTURO DE MERIÑO, MUNICIPIO MONTE PLATA, PROVINCIA MONTE PLATA.</t>
  </si>
  <si>
    <t>16013-AMPLIACIÓN DEL PLANTEL EDUCATIVO PARA INICIAL FERNANDO ARTURO DE MERIÑO, MUNICIPIO MONTE PLATA, PROVINCIA MONTE PLATA.</t>
  </si>
  <si>
    <t>64-AMPLIACIÓN DEL PLANTEL EDUCATIVO PARA INICIAL BATEY EL CAÑO, MUNICIPIO YAMASÁ, PROVINCIA MONTE PLATA.</t>
  </si>
  <si>
    <t>16014-AMPLIACIÓN DEL PLANTEL EDUCATIVO PARA INICIAL BATEY EL CAÑO, MUNICIPIO YAMASÁ, PROVINCIA MONTE PLATA.</t>
  </si>
  <si>
    <t>65-AMPLIACIÓN DEL PLANTEL EDUCATIVO PARA INICIAL FRANCISCO MORENO MUÑOZ, MUNICIPIO YAMASÁ, PROVINCIA MONTE PLATA.</t>
  </si>
  <si>
    <t>16015-AMPLIACIÓN DEL PLANTEL EDUCATIVO PARA INICIAL FRANCISCO MORENO MUÑOZ, MUNICIPIO YAMASÁ, PROVINCIA MONTE PLATA.</t>
  </si>
  <si>
    <t>66-AMPLIACIÓN DEL PLANTEL EDUCATIVO PARA INICIAL LOS ÁNGELITOS, MUNICIPIO YAMASÁ, PROVINCIA MONTE PLATA.</t>
  </si>
  <si>
    <t>16016-AMPLIACIÓN DEL PLANTEL EDUCATIVO PARA INICIAL LOS ÁNGELITOS, MUNICIPIO YAMASÁ, PROVINCIA MONTE PLATA.</t>
  </si>
  <si>
    <t>67-AMPLIACIÓN DEL PLANTEL EDUCATIVO PARA INICIAL SABANA GRANDE, MUNICIPIO YAMASÁ, PROVINCIA MONTE PLATA.</t>
  </si>
  <si>
    <t>16017-AMPLIACIÓN DEL PLANTEL EDUCATIVO PARA INICIAL SABANA GRANDE, MUNICIPIO YAMASÁ, PROVINCIA MONTE PLATA.</t>
  </si>
  <si>
    <t>68-AMPLIACIÓN DEL PLANTEL EDUCATIVO PARA INICIAL DR. JOSÉ FRANCISCO PEÑA GÓMEZ, MUNICIPIO YAMASÁ, PROVINCIA MONTE PLATA.</t>
  </si>
  <si>
    <t>16018-AMPLIACIÓN DEL PLANTEL EDUCATIVO PARA INICIAL DR. JOSÉ FRANCISCO PEÑA GÓMEZ, MUNICIPIO YAMASÁ, PROVINCIA MONTE PLATA.</t>
  </si>
  <si>
    <t>69-AMPLIACIÓN DEL PLANTEL EDUCATIVO PARA INICIAL LOS JOVILLOS, MUNICIPIO YAMASÁ, PROVINCIA MONTE PLATA.</t>
  </si>
  <si>
    <t>16019-AMPLIACIÓN DEL PLANTEL EDUCATIVO PARA INICIAL LOS JOVILLOS, MUNICIPIO YAMASÁ, PROVINCIA MONTE PLATA.</t>
  </si>
  <si>
    <t>70-AMPLIACIÓN DEL PLANTEL EDUCATIVO PARA INICIAL LA CEJA, MUNICIPIO YAMASÁ, PROVINCIA MONTE PLATA.</t>
  </si>
  <si>
    <t>16020-AMPLIACIÓN DEL PLANTEL EDUCATIVO PARA INICIAL LA CEJA, MUNICIPIO YAMASÁ, PROVINCIA MONTE PLATA.</t>
  </si>
  <si>
    <t>71-AMPLIACIÓN DEL PLANTEL EDUCATIVO PARA INICIAL DR. JOSÉ FRANCISCO PEÑA GÓMEZ, MUNICIPIO MONTE PLATA, PROVINCIA MONTE PLATA.</t>
  </si>
  <si>
    <t>16021-AMPLIACIÓN DEL PLANTEL EDUCATIVO PARA INICIAL DR. JOSÉ FRANCISCO PEÑA GÓMEZ, MUNICIPIO MONTE PLATA, PROVINCIA MONTE PLATA.</t>
  </si>
  <si>
    <t>72-AMPLIACIÓN DEL PLANTEL EDUCATIVO PARA INICIAL DON JUAN, MUNICIPIO MONTE PLATA, PROVINCIA MONTE PLATA.</t>
  </si>
  <si>
    <t>16022-AMPLIACIÓN DEL PLANTEL EDUCATIVO PARA INICIAL DON JUAN, MUNICIPIO MONTE PLATA, PROVINCIA MONTE PLATA.</t>
  </si>
  <si>
    <t>16023-AMPLIACIÓN DEL PLANTEL EDUCATIVO PARA INICIAL CHIRINO, MUNICIPIO MONTE PLATA, PROVINCIA MONTE PLATA.</t>
  </si>
  <si>
    <t>74-AMPLIACIÓN DEL PLANTEL EDUCATIVO PARA INICIAL EL BOSQUE, MUNICIPIO MONTE PLATA, PROVINCIA MONTE PLATA.</t>
  </si>
  <si>
    <t>16024-AMPLIACIÓN DEL PLANTEL EDUCATIVO PARA INICIAL EL BOSQUE, MUNICIPIO MONTE PLATA, PROVINCIA MONTE PLATA.</t>
  </si>
  <si>
    <t>16025-AMPLIACIÓN DEL PLANTEL EDUCATIVO PARA INICIAL GREGORIO LUPERÓN - PILANCÓN, MUNICIPIO MONTE PLATA, PROVINCIA MONTE PLATA.</t>
  </si>
  <si>
    <t>76-AMPLIACIÓN DEL PLANTEL EDUCATIVO PARA INICIAL MATA LIMÓN , MUNICIPIO MONTE PLATA, PROVINCIA MONTE PLATA.</t>
  </si>
  <si>
    <t>16026-AMPLIACIÓN DEL PLANTEL EDUCATIVO PARA INICIAL MATA LIMÓN , MUNICIPIO MONTE PLATA, PROVINCIA MONTE PLATA.</t>
  </si>
  <si>
    <t>77-AMPLIACIÓN DEL PLANTEL EDUCATIVO PARA INICIAL EL LAUREL, MUNICIPIO MONTE PLATA, PROVINCIA MONTE PLATA.</t>
  </si>
  <si>
    <t>16027-AMPLIACIÓN DEL PLANTEL EDUCATIVO PARA INICIAL EL LAUREL, MUNICIPIO MONTE PLATA, PROVINCIA MONTE PLATA.</t>
  </si>
  <si>
    <t>78-AMPLIACIÓN DEL PLANTEL EDUCATIVO PARA INICIAL RIO BOYA, MUNICIPIO MONTE PLATA, PROVINCIA MONTE PLATA.</t>
  </si>
  <si>
    <t>16028-AMPLIACIÓN DEL PLANTEL EDUCATIVO PARA INICIAL RIO BOYA, MUNICIPIO MONTE PLATA, PROVINCIA MONTE PLATA.</t>
  </si>
  <si>
    <t>79-AMPLIACIÓN DEL PLANTEL EDUCATIVO PARA INICIAL FRÍAS, MUNICIPIO MONTE PLATA, PROVINCIA MONTE PLATA.</t>
  </si>
  <si>
    <t>16029-AMPLIACIÓN DEL PLANTEL EDUCATIVO PARA INICIAL FRÍAS, MUNICIPIO MONTE PLATA, PROVINCIA MONTE PLATA.</t>
  </si>
  <si>
    <t>80-AMPLIACIÓN DEL PLANTEL EDUCATIVO PARA INICIAL CRUCE DE PAYABO, MUNICIPIO MONTE PLATA, PROVINCIA MONTE PLATA.</t>
  </si>
  <si>
    <t>16030-AMPLIACIÓN DEL PLANTEL EDUCATIVO PARA INICIAL CRUCE DE PAYABO, MUNICIPIO MONTE PLATA, PROVINCIA MONTE PLATA.</t>
  </si>
  <si>
    <t>81-AMPLIACIÓN DEL PLANTEL EDUCATIVO PARA INICIAL LA JAGUA, MUNICIPIO MONTE PLATA, PROVINCIA MONTE PLATA.</t>
  </si>
  <si>
    <t>16031-AMPLIACIÓN DEL PLANTEL EDUCATIVO PARA INICIAL LA JAGUA, MUNICIPIO MONTE PLATA, PROVINCIA MONTE PLATA.</t>
  </si>
  <si>
    <t>82-AMPLIACIÓN DEL PLANTEL EDUCATIVO PARA INICIAL JOSÉ PANTALEÓN CASTILLO, MUNICIPIO BAYAGUANA, PROVINCIA MONTE PLATA.</t>
  </si>
  <si>
    <t>16032-AMPLIACIÓN DEL PLANTEL EDUCATIVO PARA INICIAL JOSÉ PANTALEÓN CASTILLO, MUNICIPIO BAYAGUANA, PROVINCIA MONTE PLATA.</t>
  </si>
  <si>
    <t>83-AMPLIACIÓN DEL PLANTEL EDUCATIVO PARA INICIAL MANUEL EMILIO DE LOS SANTOS, MUNICIPIO BAYAGUANA, PROVINCIA MONTE PLATA.</t>
  </si>
  <si>
    <t>16033-AMPLIACIÓN DEL PLANTEL EDUCATIVO PARA INICIAL MANUEL EMILIO DE LOS SANTOS, MUNICIPIO BAYAGUANA, PROVINCIA MONTE PLATA.</t>
  </si>
  <si>
    <t>84-AMPLIACIÓN DEL PLANTEL EDUCATIVO PARA INICIAL MORAYMA VELOZ DE BÁEZ, MUNICIPIO BAYAGUANA, PROVINCIA MONTE PLATA.</t>
  </si>
  <si>
    <t>16034-AMPLIACIÓN DEL PLANTEL EDUCATIVO PARA INICIAL MORAYMA VELOZ DE BÁEZ, MUNICIPIO BAYAGUANA, PROVINCIA MONTE PLATA.</t>
  </si>
  <si>
    <t>85-AMPLIACIÓN DEL PLANTEL EDUCATIVO PARA INICIAL GENERAL ANTONIO DUVERGÉ, MUNICIPIO BAYAGUANA, PROVINCIA MONTE PLATA.</t>
  </si>
  <si>
    <t>16035-AMPLIACIÓN DEL PLANTEL EDUCATIVO PARA INICIAL GENERAL ANTONIO DUVERGÉ, MUNICIPIO BAYAGUANA, PROVINCIA MONTE PLATA.</t>
  </si>
  <si>
    <t>87-AMPLIACIÓN DEL PLANTEL EDUCATIVO PARA INICIAL GREGORIO AYBAR CONTRERAS, MUNICIPIO SABANA GRANDE DE BOYÁ, PROVINCIA MONTE PLATA.</t>
  </si>
  <si>
    <t>16037-AMPLIACIÓN DEL PLANTEL EDUCATIVO PARA INICIAL GREGORIO AYBAR CONTRERAS, MUNICIPIO SABANA GRANDE DE BOYÁ, PROVINCIA MONTE PLATA.</t>
  </si>
  <si>
    <t>88-AMPLIACIÓN DEL PLANTEL EDUCATIVO PARA INICIAL ANACAONA, MUNICIPIO SABANA GRANDE DE BOYÁ, PROVINCIA MONTE PLATA.</t>
  </si>
  <si>
    <t>16038-AMPLIACIÓN DEL PLANTEL EDUCATIVO PARA INICIAL ANACAONA, MUNICIPIO SABANA GRANDE DE BOYÁ, PROVINCIA MONTE PLATA.</t>
  </si>
  <si>
    <t>89-AMPLIACIÓN DEL PLANTEL EDUCATIVO PARA INICIAL PASTORA CASTILLO, MUNICIPIO SABANA GRANDE DE BOYÁ, PROVINCIA MONTE PLATA.</t>
  </si>
  <si>
    <t>16039-AMPLIACIÓN DEL PLANTEL EDUCATIVO PARA INICIAL PASTORA CASTILLO, MUNICIPIO SABANA GRANDE DE BOYÁ, PROVINCIA MONTE PLATA.</t>
  </si>
  <si>
    <t>90-AMPLIACIÓN DEL PLANTEL EDUCATIVO PARA INICIAL MINERVA MIRABAL, MUNICIPIO SABANA GRANDE DE BOYÁ, PROVINCIA MONTE PLATA.</t>
  </si>
  <si>
    <t>16040-AMPLIACIÓN DEL PLANTEL EDUCATIVO PARA INICIAL MINERVA MIRABAL, MUNICIPIO SABANA GRANDE DE BOYÁ, PROVINCIA MONTE PLATA.</t>
  </si>
  <si>
    <t>91-AMPLIACIÓN DEL PLANTEL EDUCATIVO PARA INICIAL ANDRÉS BELLO, MUNICIPIO SABANA GRANDE DE BOYÁ, PROVINCIA MONTE PLATA.</t>
  </si>
  <si>
    <t>16041-AMPLIACIÓN DEL PLANTEL EDUCATIVO PARA INICIAL ANDRÉS BELLO, MUNICIPIO SABANA GRANDE DE BOYÁ, PROVINCIA MONTE PLATA.</t>
  </si>
  <si>
    <t>92-AMPLIACIÓN DEL PLANTEL EDUCATIVO PARA INICIAL MARTÍN FERRER DE LOS SANTOS, MUNICIPIO PERALVILLO, PROVINCIA MONTE PLATA.</t>
  </si>
  <si>
    <t>16042-AMPLIACIÓN DEL PLANTEL EDUCATIVO PARA INICIAL MARTÍN FERRER DE LOS SANTOS, MUNICIPIO PERALVILLO, PROVINCIA MONTE PLATA.</t>
  </si>
  <si>
    <t>93-AMPLIACIÓN DEL PLANTEL EDUCATIVO PARA INICIAL JESÚS MARÍA MANZUETA, MUNICIPIO PERALVILLO, PROVINCIA MONTE PLATA.</t>
  </si>
  <si>
    <t>16043-AMPLIACIÓN DEL PLANTEL EDUCATIVO PARA INICIAL JESÚS MARÍA MANZUETA, MUNICIPIO PERALVILLO, PROVINCIA MONTE PLATA.</t>
  </si>
  <si>
    <t>94-AMPLIACIÓN DEL PLANTEL EDUCATIVO PARA INICIAL MANUELA MOREL HERNÁNDEZ, MUNICIPIO PERALVILLO, PROVINCIA MONTE PLATA.</t>
  </si>
  <si>
    <t>16044-AMPLIACIÓN DEL PLANTEL EDUCATIVO PARA INICIAL MANUELA MOREL HERNÁNDEZ, MUNICIPIO PERALVILLO, PROVINCIA MONTE PLATA.</t>
  </si>
  <si>
    <t>95-AMPLIACIÓN DEL PLANTEL EDUCATIVO PARA INICIAL MELANIA MANZUETA, MUNICIPIO PERALVILLO, PROVINCIA MONTE PLATA.</t>
  </si>
  <si>
    <t>16045-AMPLIACIÓN DEL PLANTEL EDUCATIVO PARA INICIAL MELANIA MANZUETA, MUNICIPIO PERALVILLO, PROVINCIA MONTE PLATA.</t>
  </si>
  <si>
    <t>96-AMPLIACIÓN DEL PLANTEL EDUCATIVO PARA INICIAL JOSÉ VÁSQUEZ JIMÉNEZ, MUNICIPIO PERALVILLO, PROVINCIA MONTE PLATA.</t>
  </si>
  <si>
    <t>16046-AMPLIACIÓN DEL PLANTEL EDUCATIVO PARA INICIAL JOSÉ VÁSQUEZ JIMÉNEZ, MUNICIPIO PERALVILLO, PROVINCIA MONTE PLATA.</t>
  </si>
  <si>
    <t>15972-AMPLIACIÓN DEL PLANTEL EDUCATIVO PARA INICIAL ALBERGUE INFANTIL SANTA ROSA DE LIMA, MUNICIPIO PEDRO BRAND, PROVINCIA SANTO DOMINGO.</t>
  </si>
  <si>
    <t>15973-AMPLIACIÓN DEL PLANTEL EDUCATIVO PARA INICIAL SAN JOSÉ OBRERO, MUNICIPIO PEDRO BRAND, PROVINCIA SANTO DOMINGO.</t>
  </si>
  <si>
    <t>15827-AMPLIACIÓN DEL PLANTEL EDUCATIVO PARA INICIAL RANCHO ARRIBA, MUNICIPIO SANTO DOMINGO NORTE, PROVINCIA SANTO DOMINGO.</t>
  </si>
  <si>
    <t>15828-AMPLIACIÓN DEL PLANTEL EDUCATIVO PARA INICIAL PROF. ELPIDIO JAVIER TAPIA, MUNICIPIO SANTO DOMINGO NORTE, PROVINCIA SANTO DOMINGO.</t>
  </si>
  <si>
    <t>24-AMPLIACIÓN DEL PLANTEL EDUCATIVO PARA INICIAL PASTORA MARGARITA MERCEDES, MUNICIPIO SANTO DOMINGO NORTE, PROVINCIA SANTO DOMINGO.</t>
  </si>
  <si>
    <t>15829-AMPLIACIÓN DEL PLANTEL EDUCATIVO PARA INICIAL PASTORA MARGARITA MERCEDES, MUNICIPIO SANTO DOMINGO NORTE, PROVINCIA SANTO DOMINGO.</t>
  </si>
  <si>
    <t>25-AMPLIACIÓN DEL PLANTEL EDUCATIVO PARA INICIAL EUGENIO MARÍA DE HOSTOS, MUNICIPIO SANTO DOMINGO NORTE, PROVINCIA SANTO DOMINGO.</t>
  </si>
  <si>
    <t>15830-AMPLIACIÓN DEL PLANTEL EDUCATIVO PARA INICIAL EUGENIO MARÍA DE HOSTOS, MUNICIPIO SANTO DOMINGO NORTE, PROVINCIA SANTO DOMINGO.</t>
  </si>
  <si>
    <t>26-AMPLIACIÓN DEL PLANTEL EDUCATIVO PARA INICIAL EL ROSARIO, MUNICIPIO SANTO DOMINGO NORTE, PROVINCIA SANTO DOMINGO.</t>
  </si>
  <si>
    <t>15831-AMPLIACIÓN DEL PLANTEL EDUCATIVO PARA INICIAL EL ROSARIO, MUNICIPIO SANTO DOMINGO NORTE, PROVINCIA SANTO DOMINGO.</t>
  </si>
  <si>
    <t>27-AMPLIACIÓN DEL PLANTEL EDUCATIVO PARA INICIAL PROF. ALTAGRACIA CLARIS, MUNICIPIO SANTO DOMINGO NORTE, PROVINCIA SANTO DOMINGO.</t>
  </si>
  <si>
    <t>15832-AMPLIACIÓN DEL PLANTEL EDUCATIVO PARA INICIAL PROF. ALTAGRACIA CLARIS, MUNICIPIO SANTO DOMINGO NORTE, PROVINCIA SANTO DOMINGO.</t>
  </si>
  <si>
    <t>28-AMPLIACIÓN DEL PLANTEL EDUCATIVO PARA INICIAL EL OCHO, MUNICIPIO SANTO DOMINGO NORTE, PROVINCIA SANTO DOMINGO.</t>
  </si>
  <si>
    <t>15833-AMPLIACIÓN DEL PLANTEL EDUCATIVO PARA INICIAL EL OCHO, MUNICIPIO SANTO DOMINGO NORTE, PROVINCIA SANTO DOMINGO.</t>
  </si>
  <si>
    <t>29-AMPLIACIÓN DEL PLANTEL EDUCATIVO PARA INICIAL AVE MARÍA, MUNICIPIO SANTO DOMINGO NORTE, PROVINCIA SANTO DOMINGO.</t>
  </si>
  <si>
    <t>15834-AMPLIACIÓN DEL PLANTEL EDUCATIVO PARA INICIAL AVE MARÍA, MUNICIPIO SANTO DOMINGO NORTE, PROVINCIA SANTO DOMINGO.</t>
  </si>
  <si>
    <t>30-AMPLIACIÓN DEL PLANTEL EDUCATIVO PARA INICIAL CARMEN CELIA BALAGUER DE PAXOT, MUNICIPIO SANTO DOMINGO NORTE, PROVINCIA SANTO DOMINGO.</t>
  </si>
  <si>
    <t>15835-AMPLIACIÓN DEL PLANTEL EDUCATIVO PARA INICIAL CARMEN CELIA BALAGUER DE PAXOT, MUNICIPIO SANTO DOMINGO NORTE, PROVINCIA SANTO DOMINGO.</t>
  </si>
  <si>
    <t>15836-AMPLIACIÓN DEL PLANTEL EDUCATIVO PARA INICIAL ALBERTA MONEGRO, MUNICIPIO SANTO DOMINGO NORTE, PROVINCIA SANTO DOMINGO.</t>
  </si>
  <si>
    <t>15837-AMPLIACIÓN DEL PLANTEL EDUCATIVO PARA INICIAL ALBERGUE INFANTIL NUESTRA SEÑORA DEL ROSARIO, MUNICIPIO SANTO DOMINGO NORTE, PROVINCIA SANTO DOMINGO.</t>
  </si>
  <si>
    <t>33-AMPLIACIÓN DEL PLANTEL EDUCATIVO PARA INICIAL FRANCISCO JOSÉ CABRAL LÓPEZ - GUARICANO AFUERA, MUNICIPIO SANTO DOMINGO NORTE, PROVINCIA SANTO DOMINGO.</t>
  </si>
  <si>
    <t>15838-AMPLIACIÓN DEL PLANTEL EDUCATIVO PARA INICIAL FRANCISCO JOSÉ CABRAL LÓPEZ - GUARICANO AFUERA, MUNICIPIO SANTO DOMINGO NORTE, PROVINCIA SANTO DOMINGO.</t>
  </si>
  <si>
    <t>15839-AMPLIACIÓN DEL PLANTEL EDUCATIVO PARA INICIAL LA BOMBA , MUNICIPIO SANTO DOMINGO NORTE, PROVINCIA SANTO DOMINGO.</t>
  </si>
  <si>
    <t>15840-AMPLIACIÓN DEL PLANTEL EDUCATIVO PARA INICIAL REPÚBLICA DE ECUADOR, MUNICIPIO SANTO DOMINGO NORTE, PROVINCIA SANTO DOMINGO.</t>
  </si>
  <si>
    <t>36-AMPLIACIÓN DEL PLANTEL EDUCATIVO PARA INICIAL LA GINA, MUNICIPIO SANTO DOMINGO NORTE, PROVINCIA SANTO DOMINGO.</t>
  </si>
  <si>
    <t>15841-AMPLIACIÓN DEL PLANTEL EDUCATIVO PARA INICIAL LA GINA, MUNICIPIO SANTO DOMINGO NORTE, PROVINCIA SANTO DOMINGO.</t>
  </si>
  <si>
    <t>37-AMPLIACIÓN DEL PLANTEL EDUCATIVO PARA INICIAL MIRADOR NORTE, MUNICIPIO SANTO DOMINGO NORTE, PROVINCIA SANTO DOMINGO.</t>
  </si>
  <si>
    <t>15842-AMPLIACIÓN DEL PLANTEL EDUCATIVO PARA INICIAL MIRADOR NORTE, MUNICIPIO SANTO DOMINGO NORTE, PROVINCIA SANTO DOMINGO.</t>
  </si>
  <si>
    <t>15843-AMPLIACIÓN DEL PLANTEL EDUCATIVO PARA INICIAL PROF. LUZ MARÍA BATISTA GERMÁN, MUNICIPIO SANTO DOMINGO NORTE, PROVINCIA SANTO DOMINGO.</t>
  </si>
  <si>
    <t>15844-AMPLIACIÓN DEL PLANTEL EDUCATIVO PARA INICIAL SANTO TOMÁS DE AQUINO, MUNICIPIO SANTO DOMINGO ESTE, PROVINCIA SANTO DOMINGO.</t>
  </si>
  <si>
    <t>40-AMPLIACIÓN DEL PLANTEL EDUCATIVO PARA INICIAL PROF. THELMA MEJÍA, MUNICIPIO SANTO DOMINGO ESTE, PROVINCIA SANTO DOMINGO.</t>
  </si>
  <si>
    <t>15845-AMPLIACIÓN DEL PLANTEL EDUCATIVO PARA INICIAL PROF. THELMA MEJÍA, MUNICIPIO SANTO DOMINGO ESTE, PROVINCIA SANTO DOMINGO.</t>
  </si>
  <si>
    <t>41-AMPLIACIÓN DEL PLANTEL EDUCATIVO PARA INICIAL PUERTO RICO, MUNICIPIO SANTO DOMINGO ESTE, PROVINCIA SANTO DOMINGO.</t>
  </si>
  <si>
    <t>15846-AMPLIACIÓN DEL PLANTEL EDUCATIVO PARA INICIAL PUERTO RICO, MUNICIPIO SANTO DOMINGO ESTE, PROVINCIA SANTO DOMINGO.</t>
  </si>
  <si>
    <t>49-AMPLIACIÓN DEL PLANTEL EDUCATIVO PARA INICIAL PATRIA MELLA, MUNICIPIO SANTO DOMINGO ESTE, PROVINCIA SANTO DOMINGO.</t>
  </si>
  <si>
    <t>15854-AMPLIACIÓN DEL PLANTEL EDUCATIVO PARA INICIAL PATRIA MELLA, MUNICIPIO SANTO DOMINGO ESTE, PROVINCIA SANTO DOMINGO.</t>
  </si>
  <si>
    <t>50-AMPLIACIÓN DEL PLANTEL EDUCATIVO PARA INICIAL REPÚBLICA DE PANAMÁ, MUNICIPIO SANTO DOMINGO ESTE, PROVINCIA SANTO DOMINGO.</t>
  </si>
  <si>
    <t>15855-AMPLIACIÓN DEL PLANTEL EDUCATIVO PARA INICIAL REPÚBLICA DE PANAMÁ, MUNICIPIO SANTO DOMINGO ESTE, PROVINCIA SANTO DOMINGO.</t>
  </si>
  <si>
    <t>15856-AMPLIACIÓN DEL PLANTEL EDUCATIVO PARA INICIAL REPÚBLICA DE BELICE, MUNICIPIO SANTO DOMINGO ESTE, PROVINCIA SANTO DOMINGO.</t>
  </si>
  <si>
    <t>52-AMPLIACIÓN DEL PLANTEL EDUCATIVO PARA INICIAL LA GRÚA, MUNICIPIO SANTO DOMINGO ESTE, PROVINCIA SANTO DOMINGO.</t>
  </si>
  <si>
    <t>15857-AMPLIACIÓN DEL PLANTEL EDUCATIVO PARA INICIAL LA GRÚA, MUNICIPIO SANTO DOMINGO ESTE, PROVINCIA SANTO DOMINGO.</t>
  </si>
  <si>
    <t>53-AMPLIACIÓN DEL PLANTEL EDUCATIVO PARA INICIAL CENTRO SALESIANO MONS. JUAN FÉLIX PEPÉN, MUNICIPIO SANTO DOMINGO ESTE, PROVINCIA SANTO DOMINGO.</t>
  </si>
  <si>
    <t>15858-AMPLIACIÓN DEL PLANTEL EDUCATIVO PARA INICIAL CENTRO SALESIANO MONS. JUAN FÉLIX PEPÉN, MUNICIPIO SANTO DOMINGO ESTE, PROVINCIA SANTO DOMINGO.</t>
  </si>
  <si>
    <t>15859-AMPLIACIÓN DEL PLANTEL EDUCATIVO PARA INICIAL LA INMACULADA - FE Y ALEGRÍA, MUNICIPIO SANTO DOMINGO ESTE, PROVINCIA SANTO DOMINGO.</t>
  </si>
  <si>
    <t>55-AMPLIACIÓN DEL PLANTEL EDUCATIVO PARA INICIAL CARMEN QUIDIELLO DE BOSCH, MUNICIPIO SANTO DOMINGO ESTE, PROVINCIA SANTO DOMINGO.</t>
  </si>
  <si>
    <t>15860-AMPLIACIÓN DEL PLANTEL EDUCATIVO PARA INICIAL CARMEN QUIDIELLO DE BOSCH, MUNICIPIO SANTO DOMINGO ESTE, PROVINCIA SANTO DOMINGO.</t>
  </si>
  <si>
    <t>56-AMPLIACIÓN DEL PLANTEL EDUCATIVO PARA INICIAL 24 DE ABRIL, MUNICIPIO SANTO DOMINGO ESTE, PROVINCIA SANTO DOMINGO.</t>
  </si>
  <si>
    <t>15861-AMPLIACIÓN DEL PLANTEL EDUCATIVO PARA INICIAL 24 DE ABRIL, MUNICIPIO SANTO DOMINGO ESTE, PROVINCIA SANTO DOMINGO.</t>
  </si>
  <si>
    <t>57-AMPLIACIÓN DEL PLANTEL EDUCATIVO PARA INICIAL LOS PALMEROS, MUNICIPIO SANTO DOMINGO ESTE, PROVINCIA SANTO DOMINGO.</t>
  </si>
  <si>
    <t>15862-AMPLIACIÓN DEL PLANTEL EDUCATIVO PARA INICIAL LOS PALMEROS, MUNICIPIO SANTO DOMINGO ESTE, PROVINCIA SANTO DOMINGO.</t>
  </si>
  <si>
    <t>15863-AMPLIACIÓN DEL PLANTEL EDUCATIVO PARA INICIAL FRANCISCO DEL ROSARIO SÁNCHEZ, MUNICIPIO SANTO DOMINGO ESTE, PROVINCIA SANTO DOMINGO.</t>
  </si>
  <si>
    <t>15864-AMPLIACIÓN DEL PLANTEL EDUCATIVO PARA INICIAL LOS BERROA, MUNICIPIO SAN ANTONIO DE GUERRA, PROVINCIA SANTO DOMINGO.</t>
  </si>
  <si>
    <t>15865-AMPLIACIÓN DEL PLANTEL EDUCATIVO PARA INICIAL PARROQUIAL MATECA (MADRE TERESA DE CALCUTA), MUNICIPIO SAN ANTONIO DE GUERRA, PROVINCIA SANTO DOMINGO.</t>
  </si>
  <si>
    <t>15866-AMPLIACIÓN DEL PLANTEL EDUCATIVO PARA INICIAL TOMAS HERNÁNDEZ FRANCO, MUNICIPIO SAN ANTONIO DE GUERRA, PROVINCIA SANTO DOMINGO.</t>
  </si>
  <si>
    <t>62-AMPLIACIÓN DEL PLANTEL EDUCATIVO PARA INICIAL BASILIO FRÍAS, MUNICIPIO SAN ANTONIO DE GUERRA, PROVINCIA SANTO DOMINGO.</t>
  </si>
  <si>
    <t>15867-AMPLIACIÓN DEL PLANTEL EDUCATIVO PARA INICIAL BASILIO FRÍAS, MUNICIPIO SAN ANTONIO DE GUERRA, PROVINCIA SANTO DOMINGO.</t>
  </si>
  <si>
    <t>63-AMPLIACIÓN DEL PLANTEL EDUCATIVO PARA INICIAL CAMILA HENRÍQUEZ UREÑA, MUNICIPIO SAN ANTONIO DE GUERRA, PROVINCIA SANTO DOMINGO.</t>
  </si>
  <si>
    <t>15868-AMPLIACIÓN DEL PLANTEL EDUCATIVO PARA INICIAL CAMILA HENRÍQUEZ UREÑA, MUNICIPIO SAN ANTONIO DE GUERRA, PROVINCIA SANTO DOMINGO.</t>
  </si>
  <si>
    <t>64-AMPLIACIÓN DEL PLANTEL EDUCATIVO PARA INICIAL JUAN ANTONIO ALIX - LUZ Y ESPERANZA, MUNICIPIO SAN ANTONIO DE GUERRA, PROVINCIA SANTO DOMINGO.</t>
  </si>
  <si>
    <t>15869-AMPLIACIÓN DEL PLANTEL EDUCATIVO PARA INICIAL JUAN ANTONIO ALIX - LUZ Y ESPERANZA, MUNICIPIO SAN ANTONIO DE GUERRA, PROVINCIA SANTO DOMINGO.</t>
  </si>
  <si>
    <t>65-AMPLIACIÓN DEL PLANTEL EDUCATIVO PARA INICIAL ELISEO CORDERO CASTILLO, MUNICIPIO SAN ANTONIO DE GUERRA, PROVINCIA SANTO DOMINGO.</t>
  </si>
  <si>
    <t>15870-AMPLIACIÓN DEL PLANTEL EDUCATIVO PARA INICIAL ELISEO CORDERO CASTILLO, MUNICIPIO SAN ANTONIO DE GUERRA, PROVINCIA SANTO DOMINGO.</t>
  </si>
  <si>
    <t>66-AMPLIACIÓN DEL PLANTEL EDUCATIVO PARA INICIAL AGUSTÍN SANTANA, MUNICIPIO SAN ANTONIO DE GUERRA, PROVINCIA SANTO DOMINGO.</t>
  </si>
  <si>
    <t>15871-AMPLIACIÓN DEL PLANTEL EDUCATIVO PARA INICIAL AGUSTÍN SANTANA, MUNICIPIO SAN ANTONIO DE GUERRA, PROVINCIA SANTO DOMINGO.</t>
  </si>
  <si>
    <t>15872-AMPLIACIÓN DEL PLANTEL EDUCATIVO PARA INICIAL MERCEDES KRAWINKEL, MUNICIPIO SAN ANTONIO DE GUERRA, PROVINCIA SANTO DOMINGO.</t>
  </si>
  <si>
    <t>68-AMPLIACIÓN DEL PLANTEL EDUCATIVO PARA INICIAL FRANCISCO DEL ROSARIO SÁNCHEZ, MUNICIPIO SAN ANTONIO DE GUERRA, PROVINCIA SANTO DOMINGO.</t>
  </si>
  <si>
    <t>15873-AMPLIACIÓN DEL PLANTEL EDUCATIVO PARA INICIAL FRANCISCO DEL ROSARIO SÁNCHEZ, MUNICIPIO SAN ANTONIO DE GUERRA, PROVINCIA SANTO DOMINGO.</t>
  </si>
  <si>
    <t>69-AMPLIACIÓN DEL PLANTEL EDUCATIVO PARA INICIAL JUAN REYES SANTANA, MUNICIPIO SANTO DOMINGO ESTE, PROVINCIA SANTO DOMINGO.</t>
  </si>
  <si>
    <t>15874-AMPLIACIÓN DEL PLANTEL EDUCATIVO PARA INICIAL JUAN REYES SANTANA, MUNICIPIO SANTO DOMINGO ESTE, PROVINCIA SANTO DOMINGO.</t>
  </si>
  <si>
    <t>70-AMPLIACIÓN DEL PLANTEL EDUCATIVO PARA INICIAL JOBITA SORIANO, MUNICIPIO SAN ANTONIO DE GUERRA, PROVINCIA SANTO DOMINGO.</t>
  </si>
  <si>
    <t>15875-AMPLIACIÓN DEL PLANTEL EDUCATIVO PARA INICIAL JOBITA SORIANO, MUNICIPIO SAN ANTONIO DE GUERRA, PROVINCIA SANTO DOMINGO.</t>
  </si>
  <si>
    <t>71-AMPLIACIÓN DEL PLANTEL EDUCATIVO PARA INICIAL SANTIAGO LANOY, MUNICIPIO SAN ANTONIO DE GUERRA, PROVINCIA SANTO DOMINGO.</t>
  </si>
  <si>
    <t>15876-AMPLIACIÓN DEL PLANTEL EDUCATIVO PARA INICIAL SANTIAGO LANOY, MUNICIPIO SAN ANTONIO DE GUERRA, PROVINCIA SANTO DOMINGO.</t>
  </si>
  <si>
    <t>15877-AMPLIACIÓN DEL PLANTEL EDUCATIVO PARA INICIAL JUAN ANTONIO ALIX, MUNICIPIO SAN ANTONIO DE GUERRA, PROVINCIA SANTO DOMINGO.</t>
  </si>
  <si>
    <t>15878-AMPLIACIÓN DEL PLANTEL EDUCATIVO PARA INICIAL PROF. JUAN FÉLIX ORTIZ, MUNICIPIO SAN ANTONIO DE GUERRA, PROVINCIA SANTO DOMINGO.</t>
  </si>
  <si>
    <t>15879-AMPLIACIÓN DEL PLANTEL EDUCATIVO PARA INICIAL TANCREDO VÁSQUEZ, MUNICIPIO SAN ANTONIO DE GUERRA, PROVINCIA SANTO DOMINGO.</t>
  </si>
  <si>
    <t>75-AMPLIACIÓN DEL PLANTEL EDUCATIVO PARA INICIAL MÁXIMO ÁVILES BLONDA, MUNICIPIO SAN ANTONIO DE GUERRA, PROVINCIA SANTO DOMINGO.</t>
  </si>
  <si>
    <t>15880-AMPLIACIÓN DEL PLANTEL EDUCATIVO PARA INICIAL MÁXIMO ÁVILES BLONDA, MUNICIPIO SAN ANTONIO DE GUERRA, PROVINCIA SANTO DOMINGO.</t>
  </si>
  <si>
    <t>76-AMPLIACIÓN DEL PLANTEL EDUCATIVO PARA INICIAL PROF. JUANA TAVERAS LIRIANO, MUNICIPIO SAN ANTONIO DE GUERRA, PROVINCIA SANTO DOMINGO.</t>
  </si>
  <si>
    <t>15881-AMPLIACIÓN DEL PLANTEL EDUCATIVO PARA INICIAL PROF. JUANA TAVERAS LIRIANO, MUNICIPIO SAN ANTONIO DE GUERRA, PROVINCIA SANTO DOMINGO.</t>
  </si>
  <si>
    <t>77-AMPLIACIÓN DEL PLANTEL EDUCATIVO PARA INICIAL EL LICEY, MUNICIPIO SANTO DOMINGO NORTE, PROVINCIA SANTO DOMINGO.</t>
  </si>
  <si>
    <t>15929-AMPLIACIÓN DEL PLANTEL EDUCATIVO PARA INICIAL EL LICEY, MUNICIPIO SANTO DOMINGO NORTE, PROVINCIA SANTO DOMINGO.</t>
  </si>
  <si>
    <t>78-AMPLIACIÓN DEL PLANTEL EDUCATIVO PARA INICIAL ELDA JOSEFA REYES DE MUÑOZ, MUNICIPIO SANTO DOMINGO ESTE, PROVINCIA SANTO DOMINGO.</t>
  </si>
  <si>
    <t>15930-AMPLIACIÓN DEL PLANTEL EDUCATIVO PARA INICIAL ELDA JOSEFA REYES DE MUÑOZ, MUNICIPIO SANTO DOMINGO ESTE, PROVINCIA SANTO DOMINGO.</t>
  </si>
  <si>
    <t>15931-AMPLIACIÓN DEL PLANTEL EDUCATIVO PARA INICIAL JAPÓN, MUNICIPIO SANTO DOMINGO ESTE, PROVINCIA SANTO DOMINGO.</t>
  </si>
  <si>
    <t>85-AMPLIACIÓN DEL PLANTEL EDUCATIVO PARA INICIAL EMMA BALAGUER, MUNICIPIO SANTO DOMINGO OESTE, PROVINCIA SANTO DOMINGO.</t>
  </si>
  <si>
    <t>15957-AMPLIACIÓN DEL PLANTEL EDUCATIVO PARA INICIAL EMMA BALAGUER, MUNICIPIO SANTO DOMINGO OESTE, PROVINCIA SANTO DOMINGO.</t>
  </si>
  <si>
    <t>15958-AMPLIACIÓN DEL PLANTEL EDUCATIVO PARA INICIAL ANTIGUA Y BARBUDA, MUNICIPIO SANTO DOMINGO OESTE, PROVINCIA SANTO DOMINGO.</t>
  </si>
  <si>
    <t>87-AMPLIACIÓN DEL PLANTEL EDUCATIVO PARA INICIAL ROSARIO EVANGELINA SOLANO - HATO NUEVO MANOGUAYABO, MUNICIPIO SANTO DOMINGO OESTE, PROVINCIA SANTO DOMINGO.</t>
  </si>
  <si>
    <t>15959-AMPLIACIÓN DEL PLANTEL EDUCATIVO PARA INICIAL ROSARIO EVANGELINA SOLANO - HATO NUEVO MANOGUAYABO, MUNICIPIO SANTO DOMINGO OESTE, PROVINCIA SANTO DOMINGO.</t>
  </si>
  <si>
    <t>88-AMPLIACIÓN DEL PLANTEL EDUCATIVO PARA INICIAL GRAL. JOSÉ FRANCISCO DE SAN MARTIN, MUNICIPIO SANTO DOMINGO OESTE, PROVINCIA SANTO DOMINGO.</t>
  </si>
  <si>
    <t>15960-AMPLIACIÓN DEL PLANTEL EDUCATIVO PARA INICIAL GRAL. JOSÉ FRANCISCO DE SAN MARTIN, MUNICIPIO SANTO DOMINGO OESTE, PROVINCIA SANTO DOMINGO.</t>
  </si>
  <si>
    <t>89-AMPLIACIÓN DEL PLANTEL EDUCATIVO PARA INICIAL PROF. MARÍA AMADA RAMÍREZ DÍAZ, MUNICIPIO SANTO DOMINGO OESTE, PROVINCIA SANTO DOMINGO.</t>
  </si>
  <si>
    <t>15961-AMPLIACIÓN DEL PLANTEL EDUCATIVO PARA INICIAL PROF. MARÍA AMADA RAMÍREZ DÍAZ, MUNICIPIO SANTO DOMINGO OESTE, PROVINCIA SANTO DOMINGO.</t>
  </si>
  <si>
    <t>15962-AMPLIACIÓN DEL PLANTEL EDUCATIVO PARA INICIAL BÁSICA LAS MALVINAS, MUNICIPIO SANTO DOMINGO OESTE, PROVINCIA SANTO DOMINGO.</t>
  </si>
  <si>
    <t>91-AMPLIACIÓN DEL PLANTEL EDUCATIVO PARA INICIAL PROF. PETRONILA TRINIDAD SUÁREZ, MUNICIPIO SANTO DOMINGO OESTE, PROVINCIA SANTO DOMINGO.</t>
  </si>
  <si>
    <t>15963-AMPLIACIÓN DEL PLANTEL EDUCATIVO PARA INICIAL PROF. PETRONILA TRINIDAD SUÁREZ, MUNICIPIO SANTO DOMINGO OESTE, PROVINCIA SANTO DOMINGO.</t>
  </si>
  <si>
    <t>92-AMPLIACIÓN DEL PLANTEL EDUCATIVO PARA INICIAL DON BOSCO, MUNICIPIO SANTO DOMINGO OESTE, PROVINCIA SANTO DOMINGO.</t>
  </si>
  <si>
    <t>15964-AMPLIACIÓN DEL PLANTEL EDUCATIVO PARA INICIAL DON BOSCO, MUNICIPIO SANTO DOMINGO OESTE, PROVINCIA SANTO DOMINGO.</t>
  </si>
  <si>
    <t>15965-AMPLIACIÓN DEL PLANTEL EDUCATIVO PARA INICIAL PROF. ALBA LUZ CASILLA DÍAZ, MUNICIPIO PEDRO BRAND, PROVINCIA SANTO DOMINGO.</t>
  </si>
  <si>
    <t>94-AMPLIACIÓN DEL PLANTEL EDUCATIVO PARA INICIAL MARINO MORENO GONZÁLEZ, MUNICIPIO PEDRO BRAND, PROVINCIA SANTO DOMINGO.</t>
  </si>
  <si>
    <t>15966-AMPLIACIÓN DEL PLANTEL EDUCATIVO PARA INICIAL MARINO MORENO GONZÁLEZ, MUNICIPIO PEDRO BRAND, PROVINCIA SANTO DOMINGO.</t>
  </si>
  <si>
    <t>95-AMPLIACIÓN DEL PLANTEL EDUCATIVO PARA INICIAL JUANA DE ARCO, MUNICIPIO PEDRO BRAND, PROVINCIA SANTO DOMINGO.</t>
  </si>
  <si>
    <t>15967-AMPLIACIÓN DEL PLANTEL EDUCATIVO PARA INICIAL JUANA DE ARCO, MUNICIPIO PEDRO BRAND, PROVINCIA SANTO DOMINGO.</t>
  </si>
  <si>
    <t>15968-AMPLIACIÓN DEL PLANTEL EDUCATIVO PARA INICIAL GREGORIO SANTOS, MUNICIPIO PEDRO BRAND, PROVINCIA SANTO DOMINGO.</t>
  </si>
  <si>
    <t>97-AMPLIACIÓN DEL PLANTEL EDUCATIVO PARA INICIAL CONCEPCIÓN BONA, MUNICIPIO SANTO DOMINGO OESTE, PROVINCIA SANTO DOMINGO.</t>
  </si>
  <si>
    <t>15969-AMPLIACIÓN DEL PLANTEL EDUCATIVO PARA INICIAL CONCEPCIÓN BONA, MUNICIPIO SANTO DOMINGO OESTE, PROVINCIA SANTO DOMINGO.</t>
  </si>
  <si>
    <t>98-AMPLIACIÓN DEL PLANTEL EDUCATIVO PARA INICIAL PROF. FRANCIA MARGARITA AYALA SÁNCHEZ, MUNICIPIO PEDRO BRAND, PROVINCIA SANTO DOMINGO.</t>
  </si>
  <si>
    <t>15970-AMPLIACIÓN DEL PLANTEL EDUCATIVO PARA INICIAL PROF. FRANCIA MARGARITA AYALA SÁNCHEZ, MUNICIPIO PEDRO BRAND, PROVINCIA SANTO DOMINGO.</t>
  </si>
  <si>
    <t>15971-AMPLIACIÓN DEL PLANTEL EDUCATIVO PARA INICIAL FÉLIX LOPE DE VEGA, MUNICIPIO PEDRO BRAND, PROVINCIA SANTO DOMINGO.</t>
  </si>
  <si>
    <t>42-AMPLIACIÓN DEL PLANTEL EDUCATIVO PARA INICIAL PROF. ISABEL SEGURA DE APATANO , MUNICIPIO SANTO DOMINGO ESTE, PROVINCIA SANTO DOMINGO.</t>
  </si>
  <si>
    <t>15847-AMPLIACIÓN DEL PLANTEL EDUCATIVO PARA INICIAL PROF. ISABEL SEGURA DE APATANO , MUNICIPIO SANTO DOMINGO ESTE, PROVINCIA SANTO DOMINGO.</t>
  </si>
  <si>
    <t>43-AMPLIACIÓN DEL PLANTEL EDUCATIVO PARA INICIAL PROF. MARÍA MERCEDES GÓMEZ, MUNICIPIO SANTO DOMINGO ESTE, PROVINCIA SANTO DOMINGO.</t>
  </si>
  <si>
    <t>15848-AMPLIACIÓN DEL PLANTEL EDUCATIVO PARA INICIAL PROF. MARÍA MERCEDES GÓMEZ, MUNICIPIO SANTO DOMINGO ESTE, PROVINCIA SANTO DOMINGO.</t>
  </si>
  <si>
    <t>44-AMPLIACIÓN DEL PLANTEL EDUCATIVO PARA INICIAL PROF. VICTORIANA SANCIÓN BECO, MUNICIPIO SANTO DOMINGO ESTE, PROVINCIA SANTO DOMINGO.</t>
  </si>
  <si>
    <t>15849-AMPLIACIÓN DEL PLANTEL EDUCATIVO PARA INICIAL PROF. VICTORIANA SANCIÓN BECO, MUNICIPIO SANTO DOMINGO ESTE, PROVINCIA SANTO DOMINGO.</t>
  </si>
  <si>
    <t>45-AMPLIACIÓN DEL PLANTEL EDUCATIVO PARA INICIAL REPÚBLICA DE NICARAGUA, MUNICIPIO SANTO DOMINGO ESTE, PROVINCIA SANTO DOMINGO.</t>
  </si>
  <si>
    <t>15850-AMPLIACIÓN DEL PLANTEL EDUCATIVO PARA INICIAL REPÚBLICA DE NICARAGUA, MUNICIPIO SANTO DOMINGO ESTE, PROVINCIA SANTO DOMINGO.</t>
  </si>
  <si>
    <t>46-AMPLIACIÓN DEL PLANTEL EDUCATIVO PARA INICIAL PROF. NILDA CELESTE NOVA, MUNICIPIO SANTO DOMINGO ESTE, PROVINCIA SANTO DOMINGO.</t>
  </si>
  <si>
    <t>15851-AMPLIACIÓN DEL PLANTEL EDUCATIVO PARA INICIAL PROF. NILDA CELESTE NOVA, MUNICIPIO SANTO DOMINGO ESTE, PROVINCIA SANTO DOMINGO.</t>
  </si>
  <si>
    <t>15852-AMPLIACIÓN DEL PLANTEL EDUCATIVO PARA INICIAL MATÍAS RAMÓN MELLA, MUNICIPIO SANTO DOMINGO ESTE, PROVINCIA SANTO DOMINGO.</t>
  </si>
  <si>
    <t>48-AMPLIACIÓN DEL PLANTEL EDUCATIVO PARA INICIAL EL DESPERTAR, MUNICIPIO SANTO DOMINGO ESTE, PROVINCIA SANTO DOMINGO.</t>
  </si>
  <si>
    <t>15853-AMPLIACIÓN DEL PLANTEL EDUCATIVO PARA INICIAL EL DESPERTAR, MUNICIPIO SANTO DOMINGO ESTE, PROVINCIA SANTO DOMINGO.</t>
  </si>
  <si>
    <t>4.5.05-Familia e hijos</t>
  </si>
  <si>
    <t>90-CONSTRUCCIÓN DE LA CIUDAD SANITARIA DR. LUIS E. AYBAR, DISTRITO NACIONAL</t>
  </si>
  <si>
    <t>13302-CONSTRUCCIÓN DE LA CIUDAD SANITARIA DR. LUIS E. AYBAR, DISTRITO NACIONAL</t>
  </si>
  <si>
    <t xml:space="preserve">**El monto con valor no clasificado no corresponde a ninguna provincia porque incluye la amortización de la deuda bajo el programa “96- Deuda pública y otras operaciones financieras” correspondiente al capítulo 0999-Administración de Obligaciones del Tesoro Nacional”. </t>
  </si>
  <si>
    <t>00-NO CLASIFICADO**</t>
  </si>
  <si>
    <t>15414-CONSTRUCCIÓN DE ACERAS DE LA VÍA DE ACCESO A PLAYA LA SALADILLA, MUNICIPIO SANTA CRUZ DE BARAHONA, PROVINCIA BARAHONA</t>
  </si>
  <si>
    <t>15496-RECONSTRUCCIÓN DE LA VÍA DE ACCESO A LA PLAYA LA SALADILLA, MUNICIPIO SANTA CRUZ DE BARAHONA, PROVINCIA BARAHONA.</t>
  </si>
  <si>
    <t>15493-RECONSTRUCCIÓN PLAZA DE VENDEDORES DEL BALNEARIOS LOS PATOS PROVINCIA BARAHONA</t>
  </si>
  <si>
    <t>15498-RECONSTRUCCIÓN PLAZA DE VENDEDORES DE LA PLAYA EL QUEMAITO PROVINCIA BARAHONA</t>
  </si>
  <si>
    <t>12-CONSTRUCCIÓN DE CENTRO PARROQUIAL ESPÍRITU SANTO, MUNICIPIO DE SAN FRANCISCO DE MACORÍS, PROVINCIA DUARTE.</t>
  </si>
  <si>
    <t>15415-CONSTRUCCIÓN DE CENTRO PARROQUIAL ESPÍRITU SANTO, MUNICIPIO DE SAN FRANCISCO DE MACORÍS, PROVINCIA DUARTE.</t>
  </si>
  <si>
    <t>15499-RECONSTRUCCIÓN  PARQUE DEL HIGO Y SU ENTORNO, MUNICIPIO DE BÁNICA, PROVINCIA ELIAS PIÑA.</t>
  </si>
  <si>
    <t>05-CONSTRUCCIÓN DE ECO-HÁBITAT INTEGRAL PARA FAMILIAS EN CONDICIONES DE VULNERABILIDAD EN EL MUNICIPIO EL SEIBO, PROVINCIA EL SEIBO</t>
  </si>
  <si>
    <t>15118-CONSTRUCCIÓN DE ECO-HÁBITAT INTEGRAL PARA FAMILIAS EN CONDICIONES DE VULNERABILIDAD EN EL MUNICIPIO EL SEIBO, PROVINCIA EL SEIBO</t>
  </si>
  <si>
    <t>15495-RECONSTRUCCIÓN DE LA VÍA DE ACCESO A LA PLAYA MACAO, DISTRITO MUNICIPAL VERÓN PUNTA CANA, PROVINCIA LA ALTAGRACIA.</t>
  </si>
  <si>
    <t>15483-RECONSTRUCCIÓN  MALECÓN DEL MUNICIPIO DE CABRERA, PROVINCIA MARÍA TRINIDAD SÁNCHEZ.</t>
  </si>
  <si>
    <t>15484-MEJORAMIENTO DEL ENTORNO DE LA LAGUNA GRI GRI, MUNICIPIO RÍO SAN JUAN, PROVINCIA MARÍA TRINIDAD SÁNCHEZ.</t>
  </si>
  <si>
    <t>15501-CONSTRUCCIÓN LINEA COLECTORA DE AGUAS RESIDUALES EN CALLE PRINCIPAL DISTRITO MUNICIPAL LAS GALERAS, PROVINCIA SAMANÁ</t>
  </si>
  <si>
    <t>15502-RECONSTRUCCIÓN DE LA PLAZA DE VENDEDORES PLAYA LAS GALERAS, DISTRITO MUNICIPAL LAS GALERAS, MUNICIPIO SAMANA, PROVINCIA SAMANA</t>
  </si>
  <si>
    <t>15452-CONSTRUCCIÓN PLAZA DE VENDEDORES PLAYA PALENQUE, MUNICIPIO SABANA GRANDE DE PALENQUE, PROVINCIA SAN CRISTOBAL.</t>
  </si>
  <si>
    <t>15128-CONSTRUCCIÓN DE ECO-HABITAT INTEGRAL PARA CIUDADANOS EN CONDICION DE POBREZA MULTIDIMENSIONAL EN EL MUNICIPIO SAN PEDRO DE MACORÍS, PROVINCIA SAN PEDRO DE MACORÍS</t>
  </si>
  <si>
    <t>15497-RECONSTRUCCIÓN DE LA PLAZA DE VENDEDORES DE LA PLAYITA DE GUAYACANES, PROVINCIA SAN PEDRO DE MACORIS</t>
  </si>
  <si>
    <t>15494-RECONSTRUCCIÓN DE LA PLAZA DE VENDEDORES DE LA PLAYA DE GUAYACANES, PROVINCIA SAN PEDRO DE MACORÍS</t>
  </si>
  <si>
    <t>16070-CONSTRUCCIÓN DE ESTACIONAMIENTO VEHICULAR PARA VISITANTES DE PLAYA BAYAHIBE, PROVINCIA LA ALTAGRACIA</t>
  </si>
  <si>
    <t>16073-RECONSTRUCCIÓN DE LA INFRAESTRUCTURA VIAL EN CALLE AGUSTIN GUERRERO, MUNICIPIO SALVALEON DE HIGUEY, PROVINCIA LA ALTAGRACIA</t>
  </si>
  <si>
    <t>30-RECONSTRUCCIÓN DEL MUELLE TURÍSTICO CAYO LEVANTADO, MUNICIPIO SANTA BARBARA DE SAMANÁ, PROVINCIA SAMANA</t>
  </si>
  <si>
    <t>16075-RECONSTRUCCIÓN DEL MUELLE TURÍSTICO CAYO LEVANTADO, MUNICIPIO SANTA BARBARA DE SAMANÁ, PROVINCIA SAMANA</t>
  </si>
  <si>
    <t>31-RECONSTRUCCIÓN PASARELA PEATONAL EN LA ZONA COSTERA DEL MUNICIPIO LAS TERRENAS, PROVINCIA SAMANA</t>
  </si>
  <si>
    <t>16076-RECONSTRUCCIÓN PASARELA PEATONAL EN LA ZONA COSTERA DEL MUNICIPIO LAS TERRENAS, PROVINCIA SAMANA</t>
  </si>
  <si>
    <t>16077-REPARACIÓN EN LA CALLE FRANCISCO ALBERTO CAAMAÑO DEÑÓ, MUNICIPIO LAS TERRENAS, PROVINCIA SAMANÁ</t>
  </si>
  <si>
    <t>16071-CONSTRUCCIÓN CLUB DEPORTIVO VILLA NAZARETH, SECTOR BAYONA, MUNICIPIO SANTO DOMINGO OESTE, PROVINCIA SANTO DOMINGO.</t>
  </si>
  <si>
    <t>16078-CONSTRUCCIÓN CANCHA DE BALONCESTO GUAJIMÍA, SECTOR GUAJIMÍA, MUNICIPIO SANTO DOMINGO OESTE</t>
  </si>
  <si>
    <t>16111-REMODELACIÓN CLUB DEPORTIVO CAJUQUIS, SECTOR 12 DE HAINA, MUNICIPIO SANTO DOMINGO OESTE</t>
  </si>
  <si>
    <t>16114-RECONSTRUCCIÓN DEL PARQUE NACIONAL SUBMARINO LA CALETA Y SU ENTORNO, DISTRITO MUNICIPAL LA CALETA, PROVINCIA SANTO DOMINGO</t>
  </si>
  <si>
    <t>16132-RECONSTRUCCIÓN DEL MUELLE TURISTICO DE MICHES, MUNICIPIO MICHES, PROVINCIA EL SEIBO.</t>
  </si>
  <si>
    <t>36-RECONSTRUCCIÓN DE LA CALLE DOMINGO MAIZ Y VIA DE INTERCONEXION A LA AV. BARCELO, DISTRITO MUNICIPAL VERON PUNTA CANA, PROVINCIA LA ALTAGRACIA.</t>
  </si>
  <si>
    <t>16131-RECONSTRUCCIÓN DE LA CALLE DOMINGO MAIZ Y VIA DE INTERCONEXION A LA AV. BARCELO, DISTRITO MUNICIPAL VERON PUNTA CANA, PROVINCIA LA ALTAGRACIA.</t>
  </si>
  <si>
    <t>34-RECONSTRUCCIÓN DE INFRAESTRUCTURA VIAL DE LA ZONA URBANA DEL MUNICIPIO LAS TERRENAS, PROVINCIA SAMANÁ</t>
  </si>
  <si>
    <t>16129-RECONSTRUCCIÓN DE INFRAESTRUCTURA VIAL DE LA ZONA URBANA DEL MUNICIPIO LAS TERRENAS, PROVINCIA SAMANÁ</t>
  </si>
  <si>
    <t>16115-HABILITACIÓN ESTACION DEPURADORA AGUAS RESIDUALES JUAN DOLIO, MUNICIPIO GUAYACANES, PROVINCIA DE SAN PEDRO DE MACORIS</t>
  </si>
  <si>
    <t>16141-RECONSTRUCCIÓN DE CALLES DE LA ZONA URBANA DE BAYAHIBE, PROVINCIA LA ALTAGRACIA</t>
  </si>
  <si>
    <t>40-CONSTRUCCIÓN EDIFICIO DE ASOCIACIÓN DOMINICANA DE PRENSA TURÍSTICA ADOMPRETUR, MUNICIPIO PUERTO PLATA</t>
  </si>
  <si>
    <t>16140-CONSTRUCCIÓN EDIFICIO DE ASOCIACIÓN DOMINICANA DE PRENSA TURÍSTICA ADOMPRETUR, MUNICIPIO PUERTO PLATA</t>
  </si>
  <si>
    <t>39-RECONSTRUCCIÓN MALECON PLAYA GRINGO,MUNICIPIO HAINA, PROVINCIA SAN CRISTOBAL</t>
  </si>
  <si>
    <t>16135-RECONSTRUCCIÓN MALECON PLAYA GRINGO,MUNICIPIO HAINA, PROVINCIA SAN CRISTOBAL</t>
  </si>
  <si>
    <t>3.1.03-Ordenación de aguas residuales, drenaje y alcantarillado</t>
  </si>
  <si>
    <t>00-Dirección y coordinación de servicios bibliotecarios a los productos 02, 06 y 07</t>
  </si>
  <si>
    <t>74-REMODELACIÓN  DE EDIFICIO SEDE CENTRAL DEL MINISTERIO DE OBRAS, PÚBLICAS Y COMUNICACIONES (MOPC), DISTRITO NACIONAL</t>
  </si>
  <si>
    <t>16152-REMODELACIÓN  DE EDIFICIO SEDE CENTRAL DEL MINISTERIO DE OBRAS, PÚBLICAS Y COMUNICACIONES (MOPC), DISTRITO NACIONAL</t>
  </si>
  <si>
    <t>73-CONSTRUCCIÓN DEL PLAY DE BÉISBOL DEL MUNICIPIO DE SABANA LARGA, PROVINCIA SAN JOSÉ DE OCOA</t>
  </si>
  <si>
    <t>16159-CONSTRUCCIÓN DEL PLAY DE BÉISBOL DEL MUNICIPIO DE SABANA LARGA, PROVINCIA SAN JOSÉ DE OCOA</t>
  </si>
  <si>
    <t>15950-RECONSTRUCCIÓN CARRETERA GUAYUBIN  LAS MATAS DE SANTA CRUZ  COPEY  PEPILLO SALCEDO, PROVINCIA MONTE CRISTI</t>
  </si>
  <si>
    <t>16011-AMPLIACIÓN DEL PLANTEL EDUCATIVO PARA INICIAL PROF. JUAN EMILIO BOSCH GAVIÑO, MUNICIPIO SABANA GRANDE DE BOYA, PROVINCIA MONTE PLATA</t>
  </si>
  <si>
    <t>16036-AMPLIACIÓN DEL PLANTEL EDUCATIVO PARA INICIAL PROF. JUAN EMILIO BOSCH GAVIÑO, MUNICIPIO YAMASA, PROVINCIA MONTE PLATA</t>
  </si>
  <si>
    <t>15169-RECONSTRUCCIÓN  DE LAS VÍAS DEL VERTEDERO DE DUQUESA, SANTO DOMINGO NORTE, PROVINCIA SANTO DOMINGO</t>
  </si>
  <si>
    <t>14815-CONSTRUCCIÓN DEL EDIFICIO MULTIUSOS DE LA UNIVERSIDAD CATÓLICA SANTO DOMINGO, DISTRITO NACIONAL</t>
  </si>
  <si>
    <t>36-RECONSTRUCCIÓN DE LA INFRAESTRUCTURA VIAL URBANA DEL MUNICIPIO GUAYABAL, PROVINCIA AZUA</t>
  </si>
  <si>
    <t>15814-RECONSTRUCCIÓN DE LA INFRAESTRUCTURA VIAL URBANA DEL MUNICIPIO GUAYABAL, PROVINCIA AZUA</t>
  </si>
  <si>
    <t>39-RECONSTRUCCIÓN DE LA INFRAESTRUCTURA VIAL URBANA DEL MUNICIPIO ESTEBANIA, PROVINCIA AZUA</t>
  </si>
  <si>
    <t>15817-RECONSTRUCCIÓN DE LA INFRAESTRUCTURA VIAL URBANA DEL MUNICIPIO ESTEBANIA, PROVINCIA AZUA</t>
  </si>
  <si>
    <t>15818-RECONSTRUCCIÓN DE LA INFRAESTRUCTURA VIAL URBANA DEL MUNICIPIO SABANA YEGUA, PROVINCIA AZUA.</t>
  </si>
  <si>
    <t>15819-RECONSTRUCCIÓN DE LA INFRAESTRUCTURA VIAL URBANA DEL MUNICIPIO PUEBLO VIEJO, PROVINCIA AZUA</t>
  </si>
  <si>
    <t>42-RECONSTRUCCIÓN DE LA INFRAESTRUCTURA VIAL URBANA DEL MUNICIPIO PERALTA, PROVINCIA AZUA</t>
  </si>
  <si>
    <t>15820-RECONSTRUCCIÓN DE LA INFRAESTRUCTURA VIAL URBANA DEL MUNICIPIO PERALTA, PROVINCIA AZUA</t>
  </si>
  <si>
    <t>15388-RECONSTRUCCIÓN DE LA INFRAESTRUCTURA VIAL URBANA DEL MUNICIPIO DE VILLA JARAGUA, PROVINCIA BAHORUCO</t>
  </si>
  <si>
    <t>15389-RECONSTRUCCIÓN DE LA INFRAESTRUCTURA VIAL URBANA DEL MUNICIPIO DE GALVAN, PROVINCIA BAHORUCO</t>
  </si>
  <si>
    <t>16091-RECONSTRUCCIÓN DE LA INFRAESTRUCTURA VIAL URBANA DEL MUNICIPIO TAMAYO, PROVINCIA BAHORUCO</t>
  </si>
  <si>
    <t>75-RECONSTRUCCIÓN DE LA INFRAESTRUCTURA VIAL URBANA DEL MUNICIPIO LOS RIOS, PROVINCIA BAHORUCO</t>
  </si>
  <si>
    <t>16092-RECONSTRUCCIÓN DE LA INFRAESTRUCTURA VIAL URBANA DEL MUNICIPIO LOS RIOS, PROVINCIA BAHORUCO</t>
  </si>
  <si>
    <t>15386-RECONSTRUCCIÓN DE LA INFRAESTRUCTURA VIAL URBANA DEL MUNICIPIO JAQUIMEYES, PROVINCIA BARAHONA</t>
  </si>
  <si>
    <t>15387-RECONSTRUCCIÓN DE LA INFRAESTRUCTURA VIAL URBANA DEL MUNICIPIO LA CIENAGA, PROVINCIA BARAHONA</t>
  </si>
  <si>
    <t>15392-RECONSTRUCCIÓN DE LA INFRAESTRUCTURA VIAL URBANA DEL MUNICIPIO EL PINO, PROVINCIA DAJABÓN</t>
  </si>
  <si>
    <t>15394-RECONSTRUCCIÓN DE LA INFRAESTRUCTURA VIAL URBANA DEL MUNICIPIO LOMA DE CABRERA, PROVINCIA DAJABÓN</t>
  </si>
  <si>
    <t>15396-RECONSTRUCCIÓN DE LA INFRAESTRUCTURA VIAL URBANA DEL MUNICIPIO PARTIDO, PROVINCIA DAJABÓN</t>
  </si>
  <si>
    <t>14-RECONSTRUCCIÓN DE LA INFRAESTRUCTURA VIAL URBANA DEL MUNICIPIO RESTAURACIÓN, PROVINCIA DAJABÓN</t>
  </si>
  <si>
    <t>15397-RECONSTRUCCIÓN DE LA INFRAESTRUCTURA VIAL URBANA DEL MUNICIPIO RESTAURACIÓN, PROVINCIA DAJABÓN</t>
  </si>
  <si>
    <t>16119-REHABILITACIÓN DEL CAMINO VECINAL CRUCE DE PIMENTEL-CASA DE ALTO-SAN FELIPE ABAJO, MUNICIPIO PIMENTEL PROVINCIA DUARTE</t>
  </si>
  <si>
    <t>27-RECONSTRUCCIÓN DE LA INFRAESTRUCTURA VIAL URBANA DEL MUNICIPIO LAS GUARANAS, PROVINCIA DUARTE</t>
  </si>
  <si>
    <t>15805-RECONSTRUCCIÓN DE LA INFRAESTRUCTURA VIAL URBANA DEL MUNICIPIO LAS GUARANAS, PROVINCIA DUARTE</t>
  </si>
  <si>
    <t>16118-RECONSTRUCCIÓN DEL CAMINO VECINAL EL MANGO-EL CERCADO, SAN FRANCISCO DE MACORÍS, PROVINCIA DUARTE</t>
  </si>
  <si>
    <t>81-RECONSTRUCCIÓN DE LA INFRAESTRUCTURA VIAL URBANA DEL MUNICIPIO CASTILLO, PROVINCIA DUARTE</t>
  </si>
  <si>
    <t>16098-RECONSTRUCCIÓN DE LA INFRAESTRUCTURA VIAL URBANA DEL MUNICIPIO CASTILLO, PROVINCIA DUARTE</t>
  </si>
  <si>
    <t>83-RECONSTRUCCIÓN DE LA INFRAESTRUCTURA VIAL URBANA DEL MUNICIPIO VILLA RIVA, PROVINCIA DUARTE</t>
  </si>
  <si>
    <t>16100-RECONSTRUCCIÓN DE LA INFRAESTRUCTURA VIAL URBANA DEL MUNICIPIO VILLA RIVA, PROVINCIA DUARTE</t>
  </si>
  <si>
    <t>15390-RECONSTRUCCIÓN DE LA INFRAESTRUCTURA VIAL URBANA DEL MUNICIPIO BANICA, PROVINCIA ELIAS PIÑA</t>
  </si>
  <si>
    <t>15391-RECONSTRUCCIÓN DE LA INFRAESTRUCTURA VIAL URBANA DEL MUNICIPIO EL LLANO, PROVINCIA ELIAS PIÑA</t>
  </si>
  <si>
    <t>67-RECONSTRUCCIÓN DE LA INFRAESTRUCTURA VIAL URBANA DEL MUNICIPIO EL SEIBO, PROVINCIA EL SEIBO</t>
  </si>
  <si>
    <t>16084-RECONSTRUCCIÓN DE LA INFRAESTRUCTURA VIAL URBANA DEL MUNICIPIO EL SEIBO, PROVINCIA EL SEIBO</t>
  </si>
  <si>
    <t>68-RECONSTRUCCIÓN DE LA INFRAESTRUCTURA VIAL URBANA DEL MUNICIPIO MICHES, PROVINCIA EL SEIBO</t>
  </si>
  <si>
    <t>16085-RECONSTRUCCIÓN DE LA INFRAESTRUCTURA VIAL URBANA DEL MUNICIPIO MICHES, PROVINCIA EL SEIBO</t>
  </si>
  <si>
    <t>15803-RECONSTRUCCIÓN DE LA INFRAESTRUCTURA VIAL URBANA DEL MUNICIPIO GASPAR HERNANDEZ, PROVINCIA ESPAILLAT</t>
  </si>
  <si>
    <t>15804-RECONSTRUCCIÓN DE LA INFRAESTRUCTURA VIAL URBANA DEL MUNICIPIO SAN VICTOR, PROVINCIA ESPAILLAT</t>
  </si>
  <si>
    <t>84-RECONSTRUCCIÓN DE LA INFRAESTRUCTURA VIAL URBANA DEL MUNICIPIO JAMAO AL NORTE, PROVINCIA ESPAILLAT</t>
  </si>
  <si>
    <t>16101-RECONSTRUCCIÓN DE LA INFRAESTRUCTURA VIAL URBANA DEL MUNICIPIO JAMAO AL NORTE, PROVINCIA ESPAILLAT</t>
  </si>
  <si>
    <t>38-RECONSTRUCCIÓN DE LA INFRAESTRUCTURA VIAL URBANA DEL MUNICIPIO LA DESCUBIERTA, PROVINCIA INDEPENDENCIA</t>
  </si>
  <si>
    <t>15816-RECONSTRUCCIÓN DE LA INFRAESTRUCTURA VIAL URBANA DEL MUNICIPIO LA DESCUBIERTA, PROVINCIA INDEPENDENCIA</t>
  </si>
  <si>
    <t>87-RECONSTRUCCIÓN DE LA INFRAESTRUCTURA VIAL URBANA DEL MUNICIPIO CRISTÓBAL, PROVINCIA INDEPENDENCIA</t>
  </si>
  <si>
    <t>16104-RECONSTRUCCIÓN DE LA INFRAESTRUCTURA VIAL URBANA DEL MUNICIPIO CRISTÓBAL, PROVINCIA INDEPENDENCIA</t>
  </si>
  <si>
    <t>16106-RECONSTRUCCIÓN DE LA INFRAESTRUCTURA VIAL URBANA DEL MUNICIPIO MELLA, PROVINCIA INDEPENDENCIA</t>
  </si>
  <si>
    <t>90-RECONSTRUCCIÓN DE LA INFRAESTRUCTURA VIAL URBANA DEL MUNICIPIO POSTRER RÍO, PROVINCIA INDEPENDENCIA</t>
  </si>
  <si>
    <t>16107-RECONSTRUCCIÓN DE LA INFRAESTRUCTURA VIAL URBANA DEL MUNICIPIO POSTRER RÍO, PROVINCIA INDEPENDENCIA</t>
  </si>
  <si>
    <t>66-RECONSTRUCCIÓN DE LA INFRAESTRUCTURA VIAL URBANA DEL MUNICIPIO SAN RAFAEL DE YUMA, PROVINCIA LA ALTAGRACIA</t>
  </si>
  <si>
    <t>16083-RECONSTRUCCIÓN DE LA INFRAESTRUCTURA VIAL URBANA DEL MUNICIPIO SAN RAFAEL DE YUMA, PROVINCIA LA ALTAGRACIA</t>
  </si>
  <si>
    <t>64-RECONSTRUCCIÓN  DE LA INFRAESTRUCTURA VIAL URBANA DEL MUNICIPIO GUAYMATE, PROVINCIA LA ROMANA</t>
  </si>
  <si>
    <t>16081-RECONSTRUCCIÓN  DE LA INFRAESTRUCTURA VIAL URBANA DEL MUNICIPIO GUAYMATE, PROVINCIA LA ROMANA</t>
  </si>
  <si>
    <t>65-RECONSTRUCCIÓN DE LA INFRAESTRUCTURA VIAL URBANA DEL MUNICIPIO VILLA HERMOSA, PROVINCIA LA ROMANA</t>
  </si>
  <si>
    <t>16082-RECONSTRUCCIÓN DE LA INFRAESTRUCTURA VIAL URBANA DEL MUNICIPIO VILLA HERMOSA, PROVINCIA LA ROMANA</t>
  </si>
  <si>
    <t>35-RECONSTRUCCIÓN DE PUENTE AFECTADO POR LA VAGUADA DE ABRIL 2022, SOBRE EL RIO ARROYO LOS CHARCOS, MUNICIPIO CONCEPCIÓN DE LA VEGA, PROVINCIA LA VEGA</t>
  </si>
  <si>
    <t>16213-RECONSTRUCCIÓN DE PUENTE AFECTADO POR LA VAGUADA DE ABRIL 2022, SOBRE EL RIO ARROYO LOS CHARCOS, MUNICIPIO CONCEPCIÓN DE LA VEGA, PROVINCIA LA VEGA</t>
  </si>
  <si>
    <t>46-RECONSTRUCCIÓN DE LA INFRAESTRUCTURA VIAL URBANA DEL MUNICIPIO CONSTANZA, PROVINCIA LA VEGA</t>
  </si>
  <si>
    <t>15932-RECONSTRUCCIÓN DE LA INFRAESTRUCTURA VIAL URBANA DEL MUNICIPIO CONSTANZA, PROVINCIA LA VEGA</t>
  </si>
  <si>
    <t>50-RECONSTRUCCIÓN DE LA INFRAESTRUCTURA VIAL URBANA DEL MUNICIPIO JIMA ABAJO, PROVINCIA LA VEGA</t>
  </si>
  <si>
    <t>15936-RECONSTRUCCIÓN DE LA INFRAESTRUCTURA VIAL URBANA DEL MUNICIPIO JIMA ABAJO, PROVINCIA LA VEGA</t>
  </si>
  <si>
    <t>16150-RECONSTRUCCIÓN DEL CAMINO DE ACCESO AL SALTO DE AGUAS BLANCAS, MUNICIPIO CONSTANZA, PROVINCIA LA VEGA.</t>
  </si>
  <si>
    <t>15393-RECONSTRUCCIÓN DE LA INFRAESTRUCTURA VIAL URBANA DEL MUNICIPIO RIO SAN JUAN PROVINCIA MARÍA TRINIDAD SÁNCHEZ</t>
  </si>
  <si>
    <t>16269-RECONSTRUCCIÓN DEL CAMINO VECINAL RINCÓN DE MOLINILLOLAS GARZAS, AFECTADO POR EL HURACÁN FIONA, MUNICIPIO NAGUA, PROVINCIA MARÍA TRINIDAD SÁNCHEZ</t>
  </si>
  <si>
    <t>73-RECONSTRUCCIÓN DE LA INFRAESTRUCTURA VIAL URBANA DEL MUNICIPIO CABRERA, PROVINCIA MARÍA TRINIDAD SÁNCHEZ</t>
  </si>
  <si>
    <t>16090-RECONSTRUCCIÓN DE LA INFRAESTRUCTURA VIAL URBANA DEL MUNICIPIO CABRERA, PROVINCIA MARÍA TRINIDAD SÁNCHEZ</t>
  </si>
  <si>
    <t>97-RECONSTRUCCIÓN DE LA INFRAESTRUCTURA VIAL URBANA DEL MUNICIPIO EL FACTOR, PROVINCIA MARÍA TRINIDAD SÁNCHEZ</t>
  </si>
  <si>
    <t>16162-RECONSTRUCCIÓN DE LA INFRAESTRUCTURA VIAL URBANA DEL MUNICIPIO EL FACTOR, PROVINCIA MARÍA TRINIDAD SÁNCHEZ</t>
  </si>
  <si>
    <t>15402-RECONSTRUCCIÓN DE LA INFRAESTRUCTURA VIAL URBANA DEL MUNICIPIO LAS MATAS DE SANTA CRUZ, PROVINCIA MONTE CRISTI</t>
  </si>
  <si>
    <t>79-RECONSTRUCCIÓN DE LA INFRAESTRUCTURA VIAL URBANA DEL MUNICIPIO GUAYUBIN, PROVINCIA MONTE CRISTI</t>
  </si>
  <si>
    <t>16096-RECONSTRUCCIÓN DE LA INFRAESTRUCTURA VIAL URBANA DEL MUNICIPIO GUAYUBIN, PROVINCIA MONTE CRISTI</t>
  </si>
  <si>
    <t>92-RECONSTRUCCIÓN DE LA INFRAESTRUCTURA VIAL URBANA DEL MUNICIPIO VILLA VÁZQUEZ, PROVINCIA MONTE CRISTI</t>
  </si>
  <si>
    <t>16109-RECONSTRUCCIÓN DE LA INFRAESTRUCTURA VIAL URBANA DEL MUNICIPIO VILLA VÁZQUEZ, PROVINCIA MONTE CRISTI</t>
  </si>
  <si>
    <t>37-RECONSTRUCCIÓN DE LA INFRAESTRUCTURA VIAL URBANA DEL MUNICIPIO OVIEDO, PROVINCIA PEDERNALES</t>
  </si>
  <si>
    <t>15815-RECONSTRUCCIÓN DE LA INFRAESTRUCTURA VIAL URBANA DEL MUNICIPIO OVIEDO, PROVINCIA PEDERNALES</t>
  </si>
  <si>
    <t>57-RECONSTRUCCIÓN DE LA INFRAESTRUCTURA VIAL URBANA DEL MUNICIPIO NIZAO, PROVINCIA PERAVIA</t>
  </si>
  <si>
    <t>15943-RECONSTRUCCIÓN DE LA INFRAESTRUCTURA VIAL URBANA DEL MUNICIPIO NIZAO, PROVINCIA PERAVIA</t>
  </si>
  <si>
    <t>24-RECONSTRUCCIÓN DE LA INFRAESTRUCTURA VIAL URBANA DEL MUNICIPIO VILLA MONTELLANO, PROVINCIA PUERTO PLATA</t>
  </si>
  <si>
    <t>15802-RECONSTRUCCIÓN DE LA INFRAESTRUCTURA VIAL URBANA DEL MUNICIPIO VILLA MONTELLANO, PROVINCIA PUERTO PLATA</t>
  </si>
  <si>
    <t>16099-RECONSTRUCCIÓN DE LA INFRAESTRUCTURA VIAL URBANA DEL MUNICIPIO LUPERÓN, PROVINCIA PUERTO PLATA</t>
  </si>
  <si>
    <t>45-RECONSTRUCCIÓN DE LAS CALLES DEL MUNICIPIO SOSUA, PROVINCIA  PUERTO PLATA.</t>
  </si>
  <si>
    <t>16158-RECONSTRUCCIÓN DE LAS CALLES DEL MUNICIPIO SOSUA, PROVINCIA  PUERTO PLATA.</t>
  </si>
  <si>
    <t>15801-RECONSTRUCCIÓN DE LA INFRAESTRUCTURA VIAL URBANA DEL MUNICIPIO VILLA TAPIA, PROVINCIA HERMANAS MIRABAL</t>
  </si>
  <si>
    <t>12-RECONSTRUCCIÓN DE LA INFRAESTRUCTURA VIAL URBANA DEL MUNICIPIO SÁNCHEZ, PROVINCIA SAMANÁ</t>
  </si>
  <si>
    <t>15395-RECONSTRUCCIÓN DE LA INFRAESTRUCTURA VIAL URBANA DEL MUNICIPIO SÁNCHEZ, PROVINCIA SAMANÁ</t>
  </si>
  <si>
    <t>96-RECONSTRUCCIÓN DE LA INFRAESTRUCTURA VIAL URBANA DEL MUNICIPIO DE LAS TERRENAS, PROVINCIA SAMANÁ</t>
  </si>
  <si>
    <t>16163-RECONSTRUCCIÓN DE LA INFRAESTRUCTURA VIAL URBANA DEL MUNICIPIO DE LAS TERRENAS, PROVINCIA SAMANÁ</t>
  </si>
  <si>
    <t>47-RECONSTRUCCIÓN DE CALLES DE LA ZONA URBANA DEL DISTRITO MUNICIPAL ARROYO BARRIL, PROVINCIA SAMANÁ</t>
  </si>
  <si>
    <t>16161-RECONSTRUCCIÓN DE CALLES DE LA ZONA URBANA DEL DISTRITO MUNICIPAL ARROYO BARRIL, PROVINCIA SAMANÁ</t>
  </si>
  <si>
    <t>15948-RECONSTRUCCIÓN DE LA INFRAESTRUCTURA VIAL URBANA DEL MUNICIPIO VILLA ALTAGRACIA, PROVINCIA SAN CRISTÓBAL</t>
  </si>
  <si>
    <t>15949-RECONSTRUCCIÓN DE LA INFRAESTRUCTURA VIAL URBANA DEL MUNICIPIO BAJOS DE HAINA, PROVINCIA SAN CRISTÓBAL</t>
  </si>
  <si>
    <t>18-RECONSTRUCCIÓN DE LA INFRAESTRUCTURA VIAL URBANA DEL MUNICIPIO VALLEJUELO, PROVINCIA SAN JUAN</t>
  </si>
  <si>
    <t>15403-RECONSTRUCCIÓN DE LA INFRAESTRUCTURA VIAL URBANA DEL MUNICIPIO VALLEJUELO, PROVINCIA SAN JUAN</t>
  </si>
  <si>
    <t>19-RECONSTRUCCIÓN DE LA INFRAESTRUCTURA VIAL URBANA DEL MUNICIPIO LAS MATAS DE FARFÁN, PROVINCIA SAN JUAN.</t>
  </si>
  <si>
    <t>15404-RECONSTRUCCIÓN DE LA INFRAESTRUCTURA VIAL URBANA DEL MUNICIPIO LAS MATAS DE FARFÁN, PROVINCIA SAN JUAN.</t>
  </si>
  <si>
    <t>15935-RECONSTRUCCIÓN DE LA INFRAESTRUCTURA VIAL URBANA DEL MUNICIPIO QUISQUEYA, PROVINCIA SAN PEDRO DE MACORÍS</t>
  </si>
  <si>
    <t>15937-RECONSTRUCCIÓN DE LA INFRAESTRUCTURA VIAL URBANA DEL MUNICIPIO RAMÓN SANTANA, PROVINCIA SAN PEDRO DE MACORÍS.</t>
  </si>
  <si>
    <t>61-RECONSTRUCCIÓN DE LA INFRAESTRUCTURA VIAL URBANA DEL MUNICIPIO LOS LLANOS, PROVINCIA SAN PEDRO DE MACORÍS</t>
  </si>
  <si>
    <t>15947-RECONSTRUCCIÓN DE LA INFRAESTRUCTURA VIAL URBANA DEL MUNICIPIO LOS LLANOS, PROVINCIA SAN PEDRO DE MACORÍS</t>
  </si>
  <si>
    <t>71-RECONSTRUCCIÓN DE INFRAESTRUCTURA VIAL URBANA DEL MUNICIPIO CEVICOS, PROVINCIA SÁNCHEZ RAMÍREZ.</t>
  </si>
  <si>
    <t>16088-RECONSTRUCCIÓN DE INFRAESTRUCTURA VIAL URBANA DEL MUNICIPIO CEVICOS, PROVINCIA SÁNCHEZ RAMÍREZ.</t>
  </si>
  <si>
    <t>20-RECONSTRUCCIÓN DE LA INFRAESTRUCTURA VIAL URBANA DEL MUNICIPIO TAMBORIL, PROVINCIA SANTIAGO</t>
  </si>
  <si>
    <t>15405-RECONSTRUCCIÓN DE LA INFRAESTRUCTURA VIAL URBANA DEL MUNICIPIO TAMBORIL, PROVINCIA SANTIAGO</t>
  </si>
  <si>
    <t>21-RECONSTRUCCIÓN DE LA INFRAESTRUCTURA VIAL URBANA DEL MUNICIPIO PUÑAL, PROVINCIA SANTIAGO</t>
  </si>
  <si>
    <t>15406-RECONSTRUCCIÓN DE LA INFRAESTRUCTURA VIAL URBANA DEL MUNICIPIO PUÑAL, PROVINCIA SANTIAGO</t>
  </si>
  <si>
    <t>22-RECONSTRUCCIÓN DE LA INFRAESTRUCTURA VIAL URBANA DEL MUNICIPIO VILLA GONZÁLEZ, PROVINCIA SANTIAGO</t>
  </si>
  <si>
    <t>15407-RECONSTRUCCIÓN DE LA INFRAESTRUCTURA VIAL URBANA DEL MUNICIPIO VILLA GONZÁLEZ, PROVINCIA SANTIAGO</t>
  </si>
  <si>
    <t>15808-RECONSTRUCCIÓN DE LA INFRAESTRUCTURA VIAL URBANA DEL MUNICIPIO LICEY AL MEDIO, PROVINCIA SANTIAGO</t>
  </si>
  <si>
    <t>16105-RECONSTRUCCIÓN DE LA INFRAESTRUCTURA VIAL URBANA DEL MUNICIPIO SAN JOSÉ DE LAS MATAS, PROVINCIA SANTIAGO</t>
  </si>
  <si>
    <t>15810-RECONSTRUCCIÓN DE LA INFRAESTRUCTURA VIAL URBANA DEL MUNICIPIO MONCIÓN, PROVINCIA SANTIAGO RODRÍGUEZ</t>
  </si>
  <si>
    <t>48-RECONSTRUCCIÓN DE LA INFRAESTRUCTURA VIAL URBANA DEL MUNICIPIO PIEDRA BLANCA, PROVINCIA MONSEÑOR NOUEL</t>
  </si>
  <si>
    <t>15934-RECONSTRUCCIÓN DE LA INFRAESTRUCTURA VIAL URBANA DEL MUNICIPIO PIEDRA BLANCA, PROVINCIA MONSEÑOR NOUEL</t>
  </si>
  <si>
    <t>53-RECONSTRUCCIÓN DE LA INFRAESTRUCTURA VIAL URBANA DEL MUNICIPIO PERALVILLO, PROVINCIA MONTE PLATA</t>
  </si>
  <si>
    <t>15939-RECONSTRUCCIÓN DE LA INFRAESTRUCTURA VIAL URBANA DEL MUNICIPIO PERALVILLO, PROVINCIA MONTE PLATA</t>
  </si>
  <si>
    <t>54-RECONSTRUCCIÓN DE LA INFRAESTRUCTURA VIAL URBANA DEL MUNICIPIO SABANA GRANDE DE BOYÁ, PROVINCIA MONTE PLATA</t>
  </si>
  <si>
    <t>15940-RECONSTRUCCIÓN DE LA INFRAESTRUCTURA VIAL URBANA DEL MUNICIPIO SABANA GRANDE DE BOYÁ, PROVINCIA MONTE PLATA</t>
  </si>
  <si>
    <t>55-RECONSTRUCCIÓN DE LA INFRAESTRUCTURA VIAL URBANA DEL MUNICIPIO YAMASÁ, PROVINCIA MONTE PLATA</t>
  </si>
  <si>
    <t>15941-RECONSTRUCCIÓN DE LA INFRAESTRUCTURA VIAL URBANA DEL MUNICIPIO YAMASÁ, PROVINCIA MONTE PLATA</t>
  </si>
  <si>
    <t>16264-RECONSTRUCCIÓN DE PUENTE ARROYO HONDO, AFECTADO POR VAGUADA ABRIL 2022, CARRETERA HACIENDA ESTRELLA-MONTE PLATA, MUNICIPIO MONTE PLATA, PROVINCIA MONTE PLATA</t>
  </si>
  <si>
    <t>15-RECONSTRUCCIÓN DE LA INFRAESTRUCTURA VIAL URBANA DEL MUNICIPIO EL VALLE, PROVINCIA HATO MAYOR</t>
  </si>
  <si>
    <t>15398-RECONSTRUCCIÓN DE LA INFRAESTRUCTURA VIAL URBANA DEL MUNICIPIO EL VALLE, PROVINCIA HATO MAYOR</t>
  </si>
  <si>
    <t>15401-RECONSTRUCCIÓN DE LA INFRAESTRUCTURA VIAL URBANA DEL MUNICIPIO DE SABANA LA MAR, PROVINCIA HATO MAYOR</t>
  </si>
  <si>
    <t>14119-MEJORAMIENTO DE LA SANIDAD E INOCUIDAD AGRO-ALIMENTARIA EN LA REPÚBLICA DOMINICANA</t>
  </si>
  <si>
    <t>01-CONSTRUCCIÓN DE EDIFICIO PARA EL TRIBUNAL SUPERIOR ELECTORAL (TSE), DISTRITO NACIONAL.</t>
  </si>
  <si>
    <t>16117-CONSTRUCCIÓN DE EDIFICIO PARA EL TRIBUNAL SUPERIOR ELECTORAL (TSE), DISTRITO NACIONAL.</t>
  </si>
  <si>
    <t>05-AMPLIACIÓN DE LA CAPACIDAD DE TRANSPORTE DE LA LÍNEA 2 DEL METRO DE SANTO DOMINGO</t>
  </si>
  <si>
    <t>12-AMPLIACIÓN INSTITUTO NACIONAL DEL CÁNCER ROSA EMILIA SÁNCHEZ PÉREZ DE TAVARES, DISTRITO NACIONAL.</t>
  </si>
  <si>
    <t>25-REPARACIÓN DEL HOGAR DE ANCIANOS SAN FRANCISCO DE ASÍS, DISTRITO NACIONAL</t>
  </si>
  <si>
    <t>31-RECONSTRUCCIÓN DE LA INFRAESTRUCTURA VIAL URBANA DE LA CIRCUNSCRIPCIÓN 2 DEL DISTRITO NACIONAL</t>
  </si>
  <si>
    <t>31-REMODELACIÓN DE LAS OFICINAS DE LA CÁMARA DE CUENTAS DE LA REPÚBLICA DOMINICANA, DISTRITO NACIONAL.</t>
  </si>
  <si>
    <t>33-REHABILITACIÓN Y CONSTRUCCIÓN LABORATORIO DE MECANICA DE SUELO DEL MINISTERIO DE OBRAS PÚBLICAS Y COMUNICACIONES</t>
  </si>
  <si>
    <t>52-CONSTRUCCIÓN DEL EDIFICIO MULTIUSOS DE LA UNIVERSIDAD CATÓLICA SANTO DOMINGO, DISTRITO NACIONAL</t>
  </si>
  <si>
    <t>81-AMPLIACIÓN DEL PLANTEL EDUCATIVO PARA INICIAL REPÚBLICA DE COSTA RICA, MUNICIPIO SANTO DOMINGO DE GUZMÁN, DISTRITO NACIONAL.</t>
  </si>
  <si>
    <t>81-RECONSTRUCCIÓN DE LA INFRAESTRUCTURA VIAL URBANA DE LA CIRCUNSCRIPCIÓN 3 DEL DISTRITO NACIONAL</t>
  </si>
  <si>
    <t>01-CONSTRUCCIÓN DE ECO-HABITAT INTEGRAL PARA CIUDADANOS EN CONDICION DE POBREZA MULTIDIMENSIONAL EN LA PROVINCIA DE AZUA</t>
  </si>
  <si>
    <t>11-AMPLIACIÓN DEL PLANTEL EDUCATIVO PARA INICIAL MARÍA DEL CARMEN GERARDO, MUNICIPIO LAS YAYAS DE VIAJAMA, PROVINCIA AZUA.</t>
  </si>
  <si>
    <t>13-AMPLIACIÓN DEL PLANTEL EDUCATIVO PARA INICIAL ALTAGRACIA BENÍTEZ, MUNICIPIO AZUA, PROVINCIA AZUA.</t>
  </si>
  <si>
    <t>17-AMPLIACIÓN DEL PLANTEL EDUCATIVO PARA INICIAL PROF. ALTAGRACIA OZEMA GERÓNIMO MATOS, MUNICIPIO ESTEBANÍA, PROVINCIA AZUA.</t>
  </si>
  <si>
    <t>18-AMPLIACIÓN DEL PLANTEL EDUCATIVO PARA INICIAL LOS PARCELEROS, MUNICIPIO AZUA, PROVINCIA AZUA.</t>
  </si>
  <si>
    <t>24-AMPLIACIÓN DEL PLANTEL EDUCATIVO PARA INICIAL LUIS RAMÍREZ MORA, MUNICIPIO TÁBARA ARRIBA, PROVINCIA AZUA.</t>
  </si>
  <si>
    <t>25-AMPLIACIÓN DEL PLANTEL EDUCATIVO PARA INICIAL SILVESTRE ANTONIO GUZMÁN FERNÁNDEZ, MUNICIPIO AZUA, PROVINCIA AZUA.</t>
  </si>
  <si>
    <t>26-AMPLIACIÓN DEL PLANTEL EDUCATIVO PARA INICIAL MARTINA DE LOS SANTOS QUEVEDO, MUNICIPIO AZUA, PROVINCIA AZUA.</t>
  </si>
  <si>
    <t>28-AMPLIACIÓN DEL PLANTEL EDUCATIVO PARA INICIAL REYNALDO DEL CARMEN GARCÍA, MUNICIPIO AZUA, PROVINCIA AZUA.</t>
  </si>
  <si>
    <t>31-AMPLIACIÓN DEL PLANTEL EDUCATIVO PARA INICIAL CELIDA LUISA PÉREZ DE CRESPO , MUNICIPIO AZUA, PROVINCIA AZUA.</t>
  </si>
  <si>
    <t>41-RECONSTRUCCIÓN DE LA INFRAESTRUCTURA VIAL URBANA DEL MUNICIPIO PUEBLO VIEJO, PROVINCIA AZUA</t>
  </si>
  <si>
    <t>45-CONSTRUCCIÓN CENTRO UNIVERSITARIO REGIONAL UASD AZUA, PROVINCIA AZUA</t>
  </si>
  <si>
    <t>02-AMPLIACIÓN DEL PLANTEL EDUCATIVO PARA INICIAL SALOMÉ UREÑA DE HENRÍQUEZ, MUNICIPIO TAMAYO, PROVINCIA BAHORUCO.</t>
  </si>
  <si>
    <t>02-CONSTRUCCIÓN DE UN NUEVO CEMENTERIO EN EL MUNICIPIO LOS RIOS, PROVINCIA BAHORUCO</t>
  </si>
  <si>
    <t>04-AMPLIACIÓN DEL PLANTEL EDUCATIVO PARA INICIAL  GREGORIO LUPERÓN, MUNICIPIO LOS RÍOS, PROVINCIA BAHORUCO.</t>
  </si>
  <si>
    <t>05-RECONSTRUCCIÓN DE LA INFRAESTRUCTURA VIAL URBANA DEL MUNICIPIO DE VILLA JARAGUA, PROVINCIA BAHORUCO</t>
  </si>
  <si>
    <t>06-RECONSTRUCCIÓN DE LA INFRAESTRUCTURA VIAL URBANA DEL MUNICIPIO DE GALVAN, PROVINCIA BAHORUCO</t>
  </si>
  <si>
    <t>43-AMPLIACIÓN DEL PLANTEL EDUCATIVO PARA INICIAL SALOMÉ UREÑA DE HENRÍQUEZ, MUNICIPIO TAMAYO, PROVINCIA BAORUCO.</t>
  </si>
  <si>
    <t>46-AMPLIACIÓN DEL PLANTEL EDUCATIVO PARA INICIAL ANACAONA, MUNICIPIO VILLA JARAGUA, PROVINCIA BAORUCO.</t>
  </si>
  <si>
    <t>74-RECONSTRUCCIÓN DE LA INFRAESTRUCTURA VIAL URBANA DEL MUNICIPIO TAMAYO, PROVINCIA BAHORUCO</t>
  </si>
  <si>
    <t>03-RECONSTRUCCIÓN DE LA INFRAESTRUCTURA VIAL URBANA DEL MUNICIPIO JAQUIMEYES, PROVINCIA BARAHONA</t>
  </si>
  <si>
    <t>04-CONSTRUCCIÓN DE ECO-VIVIENDAS PARA CIUDADANOS EN CONDICION DE POBREZA MULTIDIMENSIONAL EN EL MUNICIPIO DE BARAHONA, PROVINCIA BARAHONA</t>
  </si>
  <si>
    <t>04-RECONSTRUCCIÓN DE LA INFRAESTRUCTURA VIAL URBANA DEL MUNICIPIO LA CIENAGA, PROVINCIA BARAHONA</t>
  </si>
  <si>
    <t>09-CONSTRUCCIÓN IGLESIA EN MONTE GRANDE, PROVINCIA BARAHONA</t>
  </si>
  <si>
    <t>26-AMPLIACIÓN DEL PLANTEL EDUCATIVO PARA INICIAL CLARENCE CRISTOPHER HAMILTON OXLEY, MUNICIPIO BARAHONA, PROVINCIA BARAHONA.</t>
  </si>
  <si>
    <t>27-AMPLIACIÓN DEL PLANTEL EDUCATIVO PARA INICIAL BAITOITA, MUNICIPIO BARAHONA, PROVINCIA BARAHONA.</t>
  </si>
  <si>
    <t>28-AMPLIACIÓN DEL PLANTEL EDUCATIVO PARA INICIAL FIDEL MEDINA, MUNICIPIO BARAHONA, PROVINCIA BARAHONA.</t>
  </si>
  <si>
    <t>31-AMPLIACIÓN DEL PLANTEL EDUCATIVO PARA INICIAL PROF. IRENE ACOSTA, MUNICIPIO FUNDACIÓN, PROVINCIA BARAHONA.</t>
  </si>
  <si>
    <t>33-AMPLIACIÓN DEL PLANTEL EDUCATIVO PARA INICIAL LAS SALINAS, MUNICIPIO LAS SALINAS, PROVINCIA BARAHONA.</t>
  </si>
  <si>
    <t>34-AMPLIACIÓN DEL PLANTEL EDUCATIVO PARA INICIAL PROF. RAFAEL ENRÍQUEZ MARRERO MATOS, MUNICIPIO VICENTE NOBLE, PROVINCIA BARAHONA.</t>
  </si>
  <si>
    <t>43-RECONSTRUCCIÓN DE LA INFRAESTRUCTURA VIAL URBANA DEL MUNICIPIO DE POLO, PROVINCIA BARAHONA</t>
  </si>
  <si>
    <t>44-CONSTRUCCIÓN ESTACIÓN DEL CUERPO DE BOMBEROS, MUNICIPIO BARAHONA, PROVINCIA BARAHONA</t>
  </si>
  <si>
    <t>44-RECONSTRUCCIÓN DE LA INFRAESTRUCTURA VIAL URBANA DEL MUNICIPIO DE ENRIQUILLO, PROVINCIA BARAHONA</t>
  </si>
  <si>
    <t>01-CONSTRUCCIÓN VERJA PERIMETRAL INTELIGENTE FRONTERA REPÚBLICA DOMINICANA-HAITÍ</t>
  </si>
  <si>
    <t>09-RECONSTRUCCIÓN DE LA INFRAESTRUCTURA VIAL URBANA DEL MUNICIPIO EL PINO, PROVINCIA DAJABÓN</t>
  </si>
  <si>
    <t>11-RECONSTRUCCIÓN DE LA INFRAESTRUCTURA VIAL URBANA DEL MUNICIPIO LOMA DE CABRERA, PROVINCIA DAJABÓN</t>
  </si>
  <si>
    <t>13-RECONSTRUCCIÓN DE LA INFRAESTRUCTURA VIAL URBANA DEL MUNICIPIO PARTIDO, PROVINCIA DAJABÓN</t>
  </si>
  <si>
    <t>06-AMPLIACIÓN DEL PLANTEL EDUCATIVO PARA INICIAL MARÍA ALEJANDRINA PICHARDO, MUNICIPIO VILLA RIVA, PROVINCIA DUARTE.</t>
  </si>
  <si>
    <t>08-AMPLIACIÓN DEL PLANTEL EDUCATIVO PARA INICIAL PABLITA POLANCO RODRÍGUEZ, MUNICIPIO VILLA RIVA, PROVINCIA DUARTE.</t>
  </si>
  <si>
    <t>09-RECONSTRUCCIÓN CAMINO VECINAL CRUCE LOS LANOS-RINCON HONDO-LA JAGUA-EL FIRME-LOMA VIEJA-LOS GUAYUYOS-MUNICIPIO DE CASTILLO, PROV. DUARTE</t>
  </si>
  <si>
    <t>32-AMPLIACIÓN DEL PLANTEL EDUCATIVO PARA INICIAL LUIS ALBERTO WEBER, MUNICIPIO EUGENIO MARÍA DE HOSTOS, PROVINCIA DUARTE.</t>
  </si>
  <si>
    <t>36-AMPLIACIÓN DEL PLANTEL EDUCATIVO PARA INICIAL LUIS TEODOSIO MOLINA ALBERT, MUNICIPIO VILLA RIVA, PROVINCIA DUARTE.</t>
  </si>
  <si>
    <t>39-AMPLIACIÓN DEL PLANTEL EDUCATIVO PARA INICIAL PROF. ASUNCIÓN NATALIA ACOSTA, MUNICIPIO VILLA RIVA, PROVINCIA DUARTE.</t>
  </si>
  <si>
    <t>40-AMPLIACIÓN DEL PLANTEL EDUCATIVO PARA INICIAL JOSÉ ALTAGRACIA ANTIGUA FRÍAS, MUNICIPIO ARENOSO, PROVINCIA DUARTE.</t>
  </si>
  <si>
    <t>44-AMPLIACIÓN DEL PLANTEL EDUCATIVO PARA INICIAL JOSÉ DEL CARMEN RODRÍGUEZ MOREL, MUNICIPIO VILLA RIVA, PROVINCIA DUARTE.</t>
  </si>
  <si>
    <t>45-RECONSTRUCCIÓN DEL CAMINO VECINAL EL MANGO-EL CERCADO, SAN FRANCISCO DE MACORÍS, PROVINCIA DUARTE</t>
  </si>
  <si>
    <t>46-REHABILITACIÓN DEL CAMINO VECINAL CRUCE DE PIMENTEL-CASA DE ALTO-SAN FELIPE ABAJO, MUNICIPIO PIMENTEL PROVINCIA DUARTE</t>
  </si>
  <si>
    <t>49-AMPLIACIÓN DEL PLANTEL EDUCATIVO PARA INICIAL SALOMÉ UREÑA, MUNICIPIO SAN FRANCISCO DE MACORÍS, PROVINCIA DUARTE.</t>
  </si>
  <si>
    <t>50-AMPLIACIÓN DEL PLANTEL EDUCATIVO PARA INICIAL RAFAEL EDUARDO VALERIO REYES, MUNICIPIO SAN FRANCISCO DE MACORÍS, PROVINCIA DUARTE.</t>
  </si>
  <si>
    <t>57-AMPLIACIÓN DEL PLANTEL EDUCATIVO PARA INICIAL JOSÉ CASTILLO REYES, MUNICIPIO SAN FRANCISCO DE MACORÍS, PROVINCIA DUARTE.</t>
  </si>
  <si>
    <t>60-AMPLIACIÓN DEL PLANTEL EDUCATIVO PARA INICIAL PROF. LORENZO BURGOS ABREU, MUNICIPIO SAN FRANCISCO DE MACORÍS, PROVINCIA DUARTE.</t>
  </si>
  <si>
    <t>07-RECONSTRUCCIÓN DE LA INFRAESTRUCTURA VIAL URBANA DEL MUNICIPIO BANICA, PROVINCIA ELIAS PIÑA</t>
  </si>
  <si>
    <t>08-RECONSTRUCCIÓN DE LA INFRAESTRUCTURA VIAL URBANA DEL MUNICIPIO EL LLANO, PROVINCIA ELIAS PIÑA</t>
  </si>
  <si>
    <t>37-RECONSTRUCCIÓN DEL MUELLE TURISTICO DE MICHES, MUNICIPIO MICHES, PROVINCIA EL SEIBO.</t>
  </si>
  <si>
    <t>04-AMPLIACIÓN DEL PLANTEL EDUCATIVO PARA INICIAL OLIVIA NUÑEZ HIDALGO, MUNICIPIO GASPAR HERNÁNDEZ, PROVINCIA ESPAILLAT.</t>
  </si>
  <si>
    <t>07-AMPLIACIÓN DEL PLANTEL EDUCATIVO PARA INICIAL PROF. YOJANY DE LA CRUZ SANTANA, MUNICIPIO JAMAO AL NORTE, PROVINCIA ESPAILLAT.</t>
  </si>
  <si>
    <t>17-AMPLIACIÓN DEL PLANTEL EDUCATIVO PARA INICIAL EL COROZO, MUNICIPIO MOCA, PROVINCIA ESPAILLAT.</t>
  </si>
  <si>
    <t>24-AMPLIACIÓN DEL PLANTEL EDUCATIVO PARA INICIAL ISABEL MARÍA CORONA, MUNICIPIO MOCA, PROVINCIA ESPAILLAT.</t>
  </si>
  <si>
    <t>25-RECONSTRUCCIÓN DE LA INFRAESTRUCTURA VIAL URBANA DEL MUNICIPIO GASPAR HERNANDEZ, PROVINCIA ESPAILLAT</t>
  </si>
  <si>
    <t>26-RECONSTRUCCIÓN DE LA INFRAESTRUCTURA VIAL URBANA DEL MUNICIPIO SAN VICTOR, PROVINCIA ESPAILLAT</t>
  </si>
  <si>
    <t>27-AMPLIACIÓN DEL PLANTEL EDUCATIVO PARA INICIAL PROF. FELIPE MONTES GÓMEZ, MUNICIPIO GASPAR HERNÁNDEZ, PROVINCIA ESPAILLAT.</t>
  </si>
  <si>
    <t>28-AMPLIACIÓN DEL PLANTEL EDUCATIVO PARA INICIAL ISABEL LA CATÓLICA, MUNICIPIO CAYETANO GERMOSÉN, PROVINCIA ESPAILLAT.</t>
  </si>
  <si>
    <t>70-RECONSTRUCCIÓN DE LA INFRAESTRUCTURA VIAL URBANA DEL MUNICIPIO CAYETANO GERMOSEN, PROVINCIA ESPAILLAT</t>
  </si>
  <si>
    <t>07-AMPLIACIÓN DEL PLANTEL EDUCATIVO PARA INICIAL PROF. NELIS MARINA CARABALLO PEREZ, MUNICIPIO JIMANÍ, PROVINCIA INDEPENDENCIA.</t>
  </si>
  <si>
    <t>09-AMPLIACIÓN DEL PLANTEL EDUCATIVO PARA INICIAL RAMÓN BOLÍVAR MEDRANO, MUNICIPIO CRISTÓBAL, PROVINCIA INDEPENDENCIA.</t>
  </si>
  <si>
    <t>55-AMPLIACIÓN DEL PLANTEL EDUCATIVO PARA INICIAL FILOMENA PÉREZ Y PÉREZ, MUNICIPIO MELLA, PROVINCIA INDEPENDENCIA.</t>
  </si>
  <si>
    <t>02-AMPLIACIÓN DEL PLANTEL EDUCATIVO PARA INICIAL LOS GUINEOS, MUNICIPIO HIGÜEY, PROVINCIA LA ALTAGRACIA.</t>
  </si>
  <si>
    <t>03-AMPLIACIÓN DEL PLANTEL EDUCATIVO PARA INICIAL HERMANOS TREJO, MUNICIPIO HIGÜEY, PROVINCIA LA ALTAGRACIA.</t>
  </si>
  <si>
    <t>11-AMPLIACIÓN DEL PLANTEL EDUCATIVO PARA INICIAL PEDRO MIR, MUNICIPIO HIGÜEY, PROVINCIA LA ALTAGRACIA.</t>
  </si>
  <si>
    <t>12-AMPLIACIÓN DEL PLANTEL EDUCATIVO PARA INICIAL BENERITO, MUNICIPIO SAN RAFAEL DEL YUMA, PROVINCIA LA ALTAGRACIA.</t>
  </si>
  <si>
    <t>51-RECONSTRUCCIÓN DE LA INFRAESTRUCTURA VIAL URBANA DEL MUNICIPIO DE HIGUEY, PROVINCIA LA ALTAGRACIA</t>
  </si>
  <si>
    <t>28-CONSTRUCCIÓN DE ESTACIONAMIENTO VEHICULAR PARA VISITANTES DE PLAYA BAYAHIBE, PROVINCIA LA ALTAGRACIA</t>
  </si>
  <si>
    <t>29-RECONSTRUCCIÓN DE LA INFRAESTRUCTURA VIAL EN CALLE AGUSTIN GUERRERO, MUNICIPIO SALVALEON DE HIGUEY, PROVINCIA LA ALTAGRACIA</t>
  </si>
  <si>
    <t>38-RECONSTRUCCIÓN DE CALLES DE LA ZONA URBANA DE BAYAHIBE, PROVINCIA LA ALTAGRACIA</t>
  </si>
  <si>
    <t>19-AMPLIACIÓN DEL PLANTEL EDUCATIVO PARA INICIAL BATEY 18, MUNICIPIO GUAYMATE, PROVINCIA LA ROMANA.</t>
  </si>
  <si>
    <t>38-AMPLIACIÓN DEL PLANTEL EDUCATIVO PARA INICIAL PROF. TOMASA CIPRIÁN, MUNICIPIO VILLA HERMOSA, PROVINCIA LA ROMANA.</t>
  </si>
  <si>
    <t>38-CONSTRUCCIÓN PASARELA PEATONAL Y OBRAS ANEXAS ALREDEDOR DEL RÍO SALADO, MUNICIPIO LA ROMANA, PROVINCIA LA ROMANA</t>
  </si>
  <si>
    <t>09-AMPLIACIÓN DEL PLANTEL EDUCATIVO PARA INICIAL PROF. ANA JULIA DÍAZ LUNA , MUNICIPIO LA VEGA, PROVINCIA LA VEGA.</t>
  </si>
  <si>
    <t>13-AMPLIACIÓN DEL PLANTEL EDUCATIVO PARA INICIAL LA TINA, MUNICIPIO LA VEGA, PROVINCIA LA VEGA.</t>
  </si>
  <si>
    <t>14-CONSTRUCCIÓN DE PLANTELES EDUCATIVOS EN LA PROVINCIA LA VEGA (FASE 3)</t>
  </si>
  <si>
    <t>15-AMPLIACIÓN DEL PLANTEL EDUCATIVO PARA INICIAL FRANCISCO JIMÉNEZ, MUNICIPIO LA VEGA, PROVINCIA LA VEGA.</t>
  </si>
  <si>
    <t>22-AMPLIACIÓN DEL PLANTEL EDUCATIVO PARA INICIAL ANA LUISA SUAREZ CARABALLO, MUNICIPIO LA VEGA, PROVINCIA LA VEGA.</t>
  </si>
  <si>
    <t>46-RECONSTRUCCIÓN DEL CAMINO DE ACCESO AL SALTO DE AGUAS BLANCAS, MUNICIPIO CONSTANZA, PROVINCIA LA VEGA.</t>
  </si>
  <si>
    <t>10-RECONSTRUCCIÓN DE LA INFRAESTRUCTURA VIAL URBANA DEL MUNICIPIO RIO SAN JUAN PROVINCIA MARÍA TRINIDAD SÁNCHEZ</t>
  </si>
  <si>
    <t>15-AMPLIACIÓN DEL PLANTEL EDUCATIVO PARA INICIAL RAMÓN ANTONIO TEJADA, MUNICIPIO CABRERA, PROVINCIA MARÍA TRINIDAD SÁNCHEZ.</t>
  </si>
  <si>
    <t>15-CONSTRUCCIÓN DE PLANTELES EDUCATIVOS EN LA PROVINCIA MARIA TRINIDAD SÁNCHEZ (FASE 3 )</t>
  </si>
  <si>
    <t>32-RECONSTRUCCIÓN DE LA INFRAESTRUCTURA VIAL URBANA DEL MUNICIPIO DE CABRERA, PROVINCIA MARÍA TRINIDAD SÁNCHEZ</t>
  </si>
  <si>
    <t>60-CONSTRUCCIÓN DE OFICINAS GUBERNAMENTALES DE ARROYO SALADO, MUNICIPIO DE CABRERA, PROVINCIA MARÍA TRINIDAD SÁNCHEZ</t>
  </si>
  <si>
    <t>65-RECONSTRUCCIÓN DEL TRAMO CARRETERO NAGUA-CABRERA EN EL MUNICIPIO DE NAGUA, PROVINCIA MARÍA TRINIDAD SÁNCHEZ</t>
  </si>
  <si>
    <t>01-AMPLIACIÓN DEL PLANTEL EDUCATIVO PARA INICIAL GOZUELA, MUNICIPIO PEPILLO SALCEDO, PROVINCIA MONTE CRISTI.</t>
  </si>
  <si>
    <t>03-AMPLIACIÓN DEL PLANTEL EDUCATIVO PARA INICIAL ROSA SMESTER, MUNICIPIO MONTE CRISTI, PROVINCIA MONTE CRISTI.</t>
  </si>
  <si>
    <t>03-CONSTRUCCIÓN DE ECO-VIVIENDAS PARA CIUDADANOS EN CONDICION DE POBREZA MULTIDIMENSIONAL EN EL MUNICIPIO MONTE CRISTI, PROVINCIA MONTE CRISTI</t>
  </si>
  <si>
    <t>04-AMPLIACIÓN DEL PLANTEL EDUCATIVO PARA INICIAL SERAFINA SÁNCHEZ, MUNICIPIO MONTE CRISTI, PROVINCIA MONTE CRISTI.</t>
  </si>
  <si>
    <t>17-RECONSTRUCCIÓN DE LA INFRAESTRUCTURA VIAL URBANA DEL MUNICIPIO LAS MATAS DE SANTA CRUZ, PROVINCIA MONTE CRISTI</t>
  </si>
  <si>
    <t>47-AMPLIACIÓN DEL PLANTEL EDUCATIVO PARA INICIAL BATEY WALTERIO , MUNICIPIO MONTE CRISTI, PROVINCIA MONTE CRISTI.</t>
  </si>
  <si>
    <t>57-AMPLIACIÓN DEL PLANTEL EDUCATIVO PARA INICIAL RAMONA MUÑOZ DE PASCAL, MUNICIPIO CASTAÑUELAS, PROVINCIA MONTE CRISTI.</t>
  </si>
  <si>
    <t>59-AMPLIACIÓN DEL PLANTEL EDUCATIVO PARA INICIAL ANA LUCÍA LÓPEZ DE TAVERAS, MUNICIPIO VILLA VÁZQUEZ, PROVINCIA MONTE CRISTI.</t>
  </si>
  <si>
    <t>07-REMODELACIÓN DEL PARQUE DUARTE DEL MUNICIPIO SAN FERNANDO DE MONTE CRISTI.</t>
  </si>
  <si>
    <t>01-AMPLIACIÓN DEL PLANTEL EDUCATIVO PARA INICIAL MARÍA INOCENCIA BELÉN MININO, MUNICIPIO BANÍ, PROVINCIA PERAVIA.</t>
  </si>
  <si>
    <t>42-AMPLIACIÓN DEL PLANTEL EDUCATIVO PARA INICIAL CARLOS JULIO TEJEDA ORTIZ, MUNICIPIO BANÍ, PROVINCIA PERAVIA.</t>
  </si>
  <si>
    <t>49-AMPLIACIÓN DEL PLANTEL EDUCATIVO PARA INICIAL LOS YAGUARIZOS, MUNICIPIO BANÍ, PROVINCIA PERAVIA.</t>
  </si>
  <si>
    <t>50-AMPLIACIÓN DEL PLANTEL EDUCATIVO PARA INICIAL CONCEPCIÓN BONA, MUNICIPIO BANÍ, PROVINCIA PERAVIA.</t>
  </si>
  <si>
    <t>01-AMPLIACIÓN DEL PLANTEL EDUCATIVO PARA INICIAL JUAN ARTURO LOCKWARD STAMERS, MUNICIPIO VILLA MONTELLANO, PROVINCIA PUERTO PLATA.</t>
  </si>
  <si>
    <t>01-REHABILITACIÓN DE 17 EDIFICACIONES EXISTENTES EN EL PARQUE ARQUEOLÓGICO LA ISABELA HISTÓRICA, MUNICIPIO DE LUPERÓN, PROVINCIA PUERTO PL</t>
  </si>
  <si>
    <t>07-AMPLIACIÓN DEL PLANTEL EDUCATIVO PARA INICIAL GEORGE ARZENO BRUGAL FE Y ALEGRÍA, MUNICIPIO PUERTO PLATA, PROVINCIA PUERTO PLATA.</t>
  </si>
  <si>
    <t>08-AMPLIACIÓN DEL PLANTEL EDUCATIVO PARA INICIAL SILVANO REYNOSO, MUNICIPIO VILLA ISABELA, PROVINCIA PUERTO PLATA.</t>
  </si>
  <si>
    <t>10-AMPLIACIÓN DEL PLANTEL EDUCATIVO PARA INICIAL LUZ VARONA, MUNICIPIO VILLA ISABELA, PROVINCIA PUERTO PLATA.</t>
  </si>
  <si>
    <t>20-CONSTRUCCIÓN DE PLANTELES EDUCATIVOS EN LA PROVINCIA PUERTO PLATA (FASE 3)</t>
  </si>
  <si>
    <t>41-RECONSTRUCCIÓN DE LA INFRAESTRUCTURA VIAL URBANA DEL MUNICIPIO LOS HIDALGOS DE LA PROVINCIA PUERTO PLATA</t>
  </si>
  <si>
    <t>50-RECONSTRUCCIÓN DE LA INFRAESTRUCTURA VIAL URBANA DEL MUNICIPIO ALTAMIRA, PROVINCIA PUERTO PLATA</t>
  </si>
  <si>
    <t>82-RECONSTRUCCIÓN DE LA INFRAESTRUCTURA VIAL URBANA DEL MUNICIPIO LUPERÓN, PROVINCIA PUERTO PLATA</t>
  </si>
  <si>
    <t>41-REHABILITACIÓN Y CONSTRUCCIÓN AYUDANTÍA DEL MINISTERIO DE OBRAS PÚBLICAS EN LA PROVINCIA DE PUERTO PLATA</t>
  </si>
  <si>
    <t>23-RECONSTRUCCIÓN DE LA INFRAESTRUCTURA VIAL URBANA DEL MUNICIPIO VILLA TAPIA, PROVINCIA HERMANAS MIRABAL</t>
  </si>
  <si>
    <t>40-RECONSTRUCCIÓN DE LA INFRAESTRUCTURA VIAL URBANA DEL MUNICIPIO DE SALCEDO, PROVINCIA HERMANAS MIRABAL</t>
  </si>
  <si>
    <t>05-CONSTRUCCIÓN DE MUELLE PESQUERO EN EL MUNICIPIO SANTA BÁRBARA PROVINCIA SAMANA</t>
  </si>
  <si>
    <t>06-CONSTRUCCIÓN DE MUELLE PESQUERO CAÑO DE YUTI, PROVINCIA MONTE CRISTI</t>
  </si>
  <si>
    <t>21-AMPLIACIÓN DEL PLANTEL EDUCATIVO PARA INICIAL PROF. ALTAGRACIA MEDINA DE BRITO, MUNICIPIO SAMANÁ, PROVINCIA SAMANÁ.</t>
  </si>
  <si>
    <t>21-CONSTRUCCIÓN DE PLANTELES EDUCATIVOS EN LA PROVINCIA SAMANÁ (FASE 3)</t>
  </si>
  <si>
    <t>01-RECONSTRUCCIÓN DEL MALECÓN DEL MUNICIPIO DE SANTA BARBARA DE SAMANÁ, PROVINCIA  SAMANÁ</t>
  </si>
  <si>
    <t>05-RECONSTRUCCIÓN DE PLAZA DE VENDEDORES EN EL PUEBLO LOS PESCADORES, MUNICIPIO LAS TERRENAS, PROVINCIA SAMANA</t>
  </si>
  <si>
    <t>06-CONSTRUCCIÓN VÍA DE ACCESO A LA PLAYA ESTILLERO, D. M. EL LIMÓN, PROVINCIA SAMANÁ</t>
  </si>
  <si>
    <t>09-REPARACIÓN DEL ALUMBRADO PÚBLICO EN EL MALECÓN DEL MUNICIPIO DE SANTA BÁRBARA, PROVINCIA SAMANÁ</t>
  </si>
  <si>
    <t>32-REPARACIÓN EN LA CALLE FRANCISCO ALBERTO CAAMAÑO DEÑÓ, MUNICIPIO LAS TERRENAS, PROVINCIA SAMANÁ</t>
  </si>
  <si>
    <t>29-CONSTRUCCIÓN CENTRO COMUNAL SECTOR V CENTENARIO, MUNICIPIO VILLA ALTAGRACIA, PROVINCIA SAN CRISTOBAL</t>
  </si>
  <si>
    <t>33-CONSTRUCCIÓN CENTRO COMUNAL SECTOR PAJARITO, MUNICIPIO YAGUATE, PROVINCIA SAN CRISTOBAL</t>
  </si>
  <si>
    <t>52-AMPLIACIÓN DEL PLANTEL EDUCATIVO PARA INICIAL MARÍA TRINIDAD SÁNCHEZ, MUNICIPIO CAMBITA GARABITOS, PROVINCIA SAN CRISTÓBAL.</t>
  </si>
  <si>
    <t>62-RECONSTRUCCIÓN DE LA INFRAESTRUCTURA VIAL URBANA DEL MUNICIPIO VILLA ALTAGRACIA, PROVINCIA SAN CRISTÓBAL</t>
  </si>
  <si>
    <t>63-RECONSTRUCCIÓN DE LA INFRAESTRUCTURA VIAL URBANA DEL MUNICIPIO BAJOS DE HAINA, PROVINCIA SAN CRISTÓBAL</t>
  </si>
  <si>
    <t>66-AMPLIACIÓN DEL PLANTEL EDUCATIVO PARA INICIAL ESTILIANO SUSANA, MUNICIPIO VILLA ALTAGRACIA, PROVINCIA SAN CRISTÓBAL.</t>
  </si>
  <si>
    <t>76-AMPLIACIÓN DEL PLANTEL EDUCATIVO PARA INICIAL FRAY BARTOLOMÉ DE LAS CASAS, MUNICIPIO YAGUATE, PROVINCIA SAN CRISTÓBAL.</t>
  </si>
  <si>
    <t>76-RECONSTRUCCIÓN DE LA INFRAESTRUCTURA VIAL URBANA DEL MUNICIPIO CAMBITA GARABITOS, PROVINCIA SAN CRISTÓBAL.</t>
  </si>
  <si>
    <t>84-AMPLIACIÓN DEL PLANTEL EDUCATIVO PARA INICIAL MAURICIO BÁEZ, MUNICIPIO SABANA GRANDE DE PALENQUE, PROVINCIA SAN CRISTÓBAL.</t>
  </si>
  <si>
    <t>85-AMPLIACIÓN DEL PLANTEL EDUCATIVO PARA INICIAL PADRE BORBÓN, MUNICIPIO SABANA GRANDE DE PALENQUE, PROVINCIA SAN CRISTÓBAL.</t>
  </si>
  <si>
    <t>88-AMPLIACIÓN DEL PLANTEL EDUCATIVO PARA INICIAL LA PLAYA, MUNICIPIO SAN GREGORIO DE NIGUA, PROVINCIA SAN CRISTÓBAL.</t>
  </si>
  <si>
    <t>89-AMPLIACIÓN DEL PLANTEL EDUCATIVO PARA INICIAL CANTALICIA ENCARNACIÓN MATEO, MUNICIPIO SABANA GRANDE DE PALENQUE, PROVINCIA SAN CRISTÓBAL.</t>
  </si>
  <si>
    <t>90-AMPLIACIÓN DEL PLANTEL EDUCATIVO PARA INICIAL PROF. ZENEYDA BELTRÉ, MUNICIPIO SAN GREGORIO DE NIGUA, PROVINCIA SAN CRISTÓBAL.</t>
  </si>
  <si>
    <t>91-AMPLIACIÓN DEL PLANTEL EDUCATIVO PARA INICIAL ROSA ANGÉLICA MONTERO, MUNICIPIO SAN GREGORIO DE NIGUA, PROVINCIA SAN CRISTÓBAL.</t>
  </si>
  <si>
    <t>04-AMPLIACIÓN DEL PLANTEL EDUCATIVO PARA INICIAL MERCEDES CONSUELO MATOS EN LA PROVINCIA SAN JUAN.</t>
  </si>
  <si>
    <t>05-AMPLIACIÓN DEL PLANTEL EDUCATIVO PARA INICIAL SECTOR SURESTE, MUNICIPIO SAN JUAN, PROVINCIA SAN JUAN.</t>
  </si>
  <si>
    <t>06-AMPLIACIÓN DEL PLANTEL EDUCATIVO PARA INICIAL ADRIANA MARÍA GUILLU VIUDA SUAZO, MUNICIPIO SAN JUAN, PROVINCIA SAN JUAN.</t>
  </si>
  <si>
    <t>07-AMPLIACIÓN DEL PLANTEL EDUCATIVO PARA INICIAL HIGÜERITO, MUNICIPIO SAN JUAN, PROVINCIA SAN JUAN.</t>
  </si>
  <si>
    <t>07-CONSTRUCCIÓN DE 48 VIVIENDAS EN EL MUNICIPIO LAS MATAS DE FARFAN, PROVINCIA SAN JUAN</t>
  </si>
  <si>
    <t>08-AMPLIACIÓN DEL PLANTEL EDUCATIVO PARA INICIAL LEONIDAS DEL CARMEN SÁNCHEZ, MUNICIPIO JUAN DE HERRERA, PROVINCIA SAN JUAN.</t>
  </si>
  <si>
    <t>33-AMPLIACIÓN DEL PLANTEL EDUCATIVO PARA INICIAL SAN FRANCISCO JAVIER FE Y ALEGRÍA, MUNICIPIO EL CERCADO, PROVINCIA SAN JUAN.</t>
  </si>
  <si>
    <t>34-AMPLIACIÓN DEL PLANTEL EDUCATIVO PARA INICIAL ARISLENNY CANARIO MONTERO, MUNICIPIO EL CERCADO, PROVINCIA SAN JUAN.</t>
  </si>
  <si>
    <t>34-CONSTRUCCIÓN DE PANADERIA EN EL SECTOR DE VILLA CARMEN, MUNICIPIO LAS MATAS DE FARFAN, PROVINCIA SAN JUAN</t>
  </si>
  <si>
    <t>36-AMPLIACIÓN DEL PLANTEL EDUCATIVO PARA INICIAL PROF. MANUEL DE JESÚS BOCIO, MUNICIPIO EL CERCADO, PROVINCIA SAN JUAN.</t>
  </si>
  <si>
    <t>37-AMPLIACIÓN DEL PLANTEL EDUCATIVO PARA INICIAL PROF. LINADO FULCAR FULCAR, MUNICIPIO EL CERCADO, PROVINCIA SAN JUAN.</t>
  </si>
  <si>
    <t>54-AMPLIACIÓN DEL PLANTEL EDUCATIVO PARA INICIAL EDALIO BÁEZ MERÁN, MUNICIPIO SAN JUAN, PROVINCIA SAN JUAN.</t>
  </si>
  <si>
    <t>54-RECONSTRUCCIÓN DE LA INFRAESTRUCTURA VIAL URBANA DE SAN JUAN DE LA MAGUANA, PROVINCIA SAN JUAN</t>
  </si>
  <si>
    <t>56-AMPLIACIÓN DEL PLANTEL EDUCATIVO PARA INICIAL HATICO DEL GUANAL, MUNICIPIO SAN JUAN, PROVINCIA SAN JUAN.</t>
  </si>
  <si>
    <t>06-CONSTRUCCIÓN DE ECO-HABITAT INTEGRAL PARA CIUDADANOS EN CONDICION DE POBREZA MULTIDIMENSIONAL EN EL MUNICIPIO SAN PEDRO DE MACORÍS, PROVINCIA SAN PEDRO DE MACORÍS</t>
  </si>
  <si>
    <t>12-AMPLIACIÓN DEL PLANTEL EDUCATIVO PARA INICIAL SOR LEONOR GIBB, MUNICIPIO CONSUELO, PROVINCIA SAN PEDRO DE MACORÍS.</t>
  </si>
  <si>
    <t>23-AMPLIACIÓN DEL PLANTEL EDUCATIVO PARA INICIAL BATEY EL JAGUAL, MUNICIPIO RAMÓN SANTANA, PROVINCIA SAN PEDRO DE MACORÍS.</t>
  </si>
  <si>
    <t>23-CONSTRUCCIÓN DE 4 ESTANCIAS INFANTILES EN LA PROVINCIA DE SAN PEDRO DE MACORIS</t>
  </si>
  <si>
    <t>26-AMPLIACIÓN DEL PLANTEL EDUCATIVO PARA INICIAL NORGE WILLIAM BOTELLO FERNÁNDEZ, MUNICIPIO SAN PEDRO DE MACORÍS, PROVINCIA SAN PEDRO DE MACORÍS.</t>
  </si>
  <si>
    <t>49-RECONSTRUCCIÓN DE LA INFRAESTRUCTURA VIAL URBANA DEL MUNICIPIO QUISQUEYA, PROVINCIA SAN PEDRO DE MACORÍS</t>
  </si>
  <si>
    <t>51-RECONSTRUCCIÓN DE LA INFRAESTRUCTURA VIAL URBANA DEL MUNICIPIO RAMÓN SANTANA, PROVINCIA SAN PEDRO DE MACORÍS.</t>
  </si>
  <si>
    <t>52-AMPLIACIÓN DEL PLANTEL EDUCATIVO PARA INICIAL BATEY PALOMA, MUNICIPIO LOS LLANOS, PROVINCIA SAN PEDRO DE MACORÍS.</t>
  </si>
  <si>
    <t>55-AMPLIACIÓN DEL PLANTEL EDUCATIVO PARA INICIAL VIRGEN DE LA CARIDAD DEL COBRE, MUNICIPIO QUISQUEYA, PROVINCIA SAN PEDRO DE MACORÍS.</t>
  </si>
  <si>
    <t>56-AMPLIACIÓN DEL PLANTEL EDUCATIVO PARA INICIAL EUGENIO MARÍA DE HOSTOS, MUNICIPIO QUISQUEYA, PROVINCIA SAN PEDRO DE MACORÍS.</t>
  </si>
  <si>
    <t>57-AMPLIACIÓN DEL PLANTEL EDUCATIVO PARA INICIAL FRAY ANTÓN DE MONTESINOS, MUNICIPIO QUISQUEYA, PROVINCIA SAN PEDRO DE MACORÍS.</t>
  </si>
  <si>
    <t>35-HABILITACIÓN ESTACION DEPURADORA AGUAS RESIDUALES JUAN DOLIO, MUNICIPIO GUAYACANES, PROVINCIA DE SAN PEDRO DE MACORIS</t>
  </si>
  <si>
    <t>13-RESTAURACIÓN CASA DE ARTE DEL CENTRO HISTORICO DE SANTIAGO DE LOS CABALLEROS, PROVINCIA SANTIAGO</t>
  </si>
  <si>
    <t>30-AMPLIACIÓN DEL PLANTEL EDUCATIVO PARA INICIAL DELFÍN RODRÍGUEZ TORRES, MUNICIPIO SAN JOSÉ DE LAS MATAS, PROVINCIA SANTIAGO.</t>
  </si>
  <si>
    <t>30-RECONSTRUCCIÓN DE LA INFRAESTRUCTURA VIAL URBANA DEL MUNICIPIO LICEY AL MEDIO, PROVINCIA SANTIAGO</t>
  </si>
  <si>
    <t>35-AMPLIACIÓN DEL PLANTEL EDUCATIVO PARA INICIAL PROF. GRICELIS MARTÍNEZ, MUNICIPIO SANTIAGO, PROVINCIA SANTIAGO.</t>
  </si>
  <si>
    <t>36-AMPLIACIÓN DEL PLANTEL EDUCATIVO PARA INICIAL DELIA SANTELISES, MUNICIPIO SAN JOSÉ DE LAS MATAS, PROVINCIA SANTIAGO.</t>
  </si>
  <si>
    <t>37-AMPLIACIÓN DEL PLANTEL EDUCATIVO PARA INICIAL PROF. MAXIMILIANO ANTONIO ESTRELLA GRULLÓN, MUNICIPIO PUÑAL, PROVINCIA SANTIAGO.</t>
  </si>
  <si>
    <t>38-AMPLIACIÓN DEL PLANTEL EDUCATIVO PARA INICIAL PROF. MARÍA NATIVIDAD BATISTA, MUNICIPIO PUÑAL, PROVINCIA SANTIAGO.</t>
  </si>
  <si>
    <t>40-AMPLIACIÓN DEL PLANTEL EDUCATIVO PARA INICIAL GENARO PÉREZ, MUNICIPIO SANTIAGO, PROVINCIA SANTIAGO.</t>
  </si>
  <si>
    <t>46-AMPLIACIÓN DEL PLANTEL EDUCATIVO PARA INICIAL JOSÉ DE JESÚS GERMOSO VÁSQUEZ, MUNICIPIO SANTIAGO, PROVINCIA SANTIAGO.</t>
  </si>
  <si>
    <t>50-AMPLIACIÓN DEL PLANTEL EDUCATIVO PARA INICIAL AURA HERRERA MARTÍNEZ - LAS TRES CRUCES, MUNICIPIO SANTIAGO, PROVINCIA SANTIAGO.</t>
  </si>
  <si>
    <t>56-AMPLIACIÓN DEL PLANTEL EDUCATIVO PARA INICIAL REVERENDO DIÓGENES HERNÁNDEZ, MUNICIPIO SANTIAGO, PROVINCIA SANTIAGO.</t>
  </si>
  <si>
    <t>60-AMPLIACIÓN DEL PLANTEL EDUCATIVO PARA INICIAL SALUSTINA BANS BATISTA, MUNICIPIO SANTIAGO, PROVINCIA SANTIAGO.</t>
  </si>
  <si>
    <t>66-AMPLIACIÓN DEL PLANTEL EDUCATIVO PARA INICIAL JAPÓN (HATO DEL YAQUE), MUNICIPIO SANTIAGO, PROVINCIA SANTIAGO.</t>
  </si>
  <si>
    <t>70-AMPLIACIÓN DEL PLANTEL EDUCATIVO PARA INICIAL BAO, MUNICIPIO JÁNICO, PROVINCIA SANTIAGO.</t>
  </si>
  <si>
    <t>77-AMPLIACIÓN DEL PLANTEL EDUCATIVO PARA INICIAL ELISA GENAO (BOCA DE BAO), MUNICIPIO SANTIAGO, PROVINCIA SANTIAGO.</t>
  </si>
  <si>
    <t>77-RECONSTRUCCIÓN  DE LA INFRAESTRUCTURA VIAL URBANA DEL MUNICIPIO SANTIAGO DE LOS CABALLEROS, PROVINCIA SANTIAGO</t>
  </si>
  <si>
    <t>78-AMPLIACIÓN DEL PLANTEL EDUCATIVO PARA INICIAL SANTIAGO GUZMÁN ESPAILLAT, MUNICIPIO SANTIAGO, PROVINCIA SANTIAGO.</t>
  </si>
  <si>
    <t>88-AMPLIACIÓN DEL PLANTEL EDUCATIVO PARA INICIAL PROF. FRANCISCA HERNÁNDEZ, MUNICIPIO LICEY AL MEDIO, PROVINCIA SANTIAGO.</t>
  </si>
  <si>
    <t>88-RECONSTRUCCIÓN DE LA INFRAESTRUCTURA VIAL URBANA DEL MUNICIPIO SAN JOSÉ DE LAS MATAS, PROVINCIA SANTIAGO</t>
  </si>
  <si>
    <t>56-CONSTRUCCIÓN DE AV. CIRCUNVALACIÓN NORTE EN EL MUNICIPIO VILLA BISONÓ (NAVARRETE), PROVINCIA SANTIAGO</t>
  </si>
  <si>
    <t>30-AMPLIACIÓN DEL PLANTEL EDUCATIVO PARA INICIAL ARROYO BLANCO, MUNICIPIO SAN IGNACIO DE SABANETA, PROVINCIA SANTIAGO RODRIGUEZ.</t>
  </si>
  <si>
    <t>32-RECONSTRUCCIÓN DE LA INFRAESTRUCTURA VIAL URBANA DEL MUNICIPIO MONCIÓN, PROVINCIA SANTIAGO RODRÍGUEZ</t>
  </si>
  <si>
    <t>17-AMPLIACIÓN DEL PLANTEL EDUCATIVO PARA INICIAL JUAN PABLO DUARTE, MUNICIPIO MAO, PROVINCIA VALVERDE.</t>
  </si>
  <si>
    <t>39-AMPLIACIÓN DEL PLANTEL EDUCATIVO PARA INICIAL JACINTO DE LA CONCHA, MUNICIPIO LAGUNA SALADA, PROVINCIA VALVERDE.</t>
  </si>
  <si>
    <t>40-AMPLIACIÓN DEL PLANTEL EDUCATIVO PARA INICIAL PROF. GUILLERMO RAFAEL PERALTA SANDY, MUNICIPIO LAGUNA SALADA, PROVINCIA VALVERDE.</t>
  </si>
  <si>
    <t>58-AMPLIACIÓN DEL PLANTEL EDUCATIVO PARA INICIAL PROF. GILBERTO ANTONIO DÍAZ CAMILO, MUNICIPIO MAIMÓN, PROVINCIA MONSEÑOR NOUEL.</t>
  </si>
  <si>
    <t>60-AMPLIACIÓN DEL PLANTEL EDUCATIVO PARA INICIAL PROF. JUAN EMILIO BOSCH GAVIÑO - EMI, MUNICIPIO MAIMÓN, PROVINCIA MONSEÑOR NOUEL.</t>
  </si>
  <si>
    <t>19-CONSTRUCCIÓN DE IGLESIA EN LOS LIMONES, MUNICIPIO MONTE PLATA, PROVINCIA MONTE PLATA</t>
  </si>
  <si>
    <t>60-AMPLIACIÓN DEL PLANTEL EDUCATIVO PARA INICIAL SAN ANTONIO, MUNICIPIO YAMASÁ, PROVINCIA MONTE PLATA.</t>
  </si>
  <si>
    <t>62-AMPLIACIÓN DEL PLANTEL EDUCATIVO PARA INICIAL CRISTINA HELENA CRUZ, MUNICIPIO YAMASÁ, PROVINCIA MONTE PLATA.</t>
  </si>
  <si>
    <t>72-RECONSTRUCCIÓN DE PUENTE ARROYO HONDO, AFECTADO POR VAGUADA ABRIL 2022, CARRETERA HACIENDA ESTRELLA-MONTE PLATA, MUNICIPIO MONTE PLATA, PROVINCIA MONTE PLATA</t>
  </si>
  <si>
    <t>75-AMPLIACIÓN DEL PLANTEL EDUCATIVO PARA INICIAL GREGORIO LUPERÓN - PILANCÓN, MUNICIPIO MONTE PLATA, PROVINCIA MONTE PLATA.</t>
  </si>
  <si>
    <t>10-AMPLIACIÓN DEL PLANTEL EDUCATIVO PARA INICIAL CARLOS MELQUIADES PEGUERO SÁNCHEZ, MUNICIPIO HATO MAYOR, PROVINCIA HATO MAYOR.</t>
  </si>
  <si>
    <t>16-RECONSTRUCCIÓN DE LA INFRAESTRUCTURA VIAL URBANA DEL MUNICIPIO DE SABANA LA MAR, PROVINCIA HATO MAYOR</t>
  </si>
  <si>
    <t>38-AMPLIACIÓN DEL PLANTEL EDUCATIVO PARA INICIAL MORQUECHO, MUNICIPIO HATO MAYOR, PROVINCIA HATO MAYOR.</t>
  </si>
  <si>
    <t>39-AMPLIACIÓN DEL PLANTEL EDUCATIVO PARA INICIAL MONTE COCA, MUNICIPIO HATO MAYOR, PROVINCIA HATO MAYOR.</t>
  </si>
  <si>
    <t>42-AMPLIACIÓN DEL PLANTEL EDUCATIVO PARA INICIAL SUDADERO, MUNICIPIO HATO MAYOR, PROVINCIA HATO MAYOR.</t>
  </si>
  <si>
    <t>42-RECONSTRUCCIÓN CAMINO VECINAL LOS ALGARROBOS-PRINGAMOSALA FUENTEMATA GALLINA-GUACHUPITA-HOYONCITO-EL PUERTO, PROV. HATO MAYOR</t>
  </si>
  <si>
    <t>35-AMPLIACIÓN DEL PLANTEL EDUCATIVO PARA INICIAL MONTE NEGRO, MUNICIPIO RANCHO ARRIBA, PROVINCIA SAN JOSÉ DE OCOA.</t>
  </si>
  <si>
    <t>01-AMPLIACIÓN DEL PLANTEL EDUCATIVO PARA INICIAL PROF. VINICIO VALENZUELA PÉREZ, MUNICIPIO LOS ALCARRIZOS, PROVINCIA SANTO DOMINGO.</t>
  </si>
  <si>
    <t>01-MEJORAMIENTO DE 100,000 VIVIENDAS EN LA REPÚBLICA DOMINICANA</t>
  </si>
  <si>
    <t>02-AMPLIACIÓN DEL PLANTEL EDUCATIVO PARA INICIAL JUANA SALTITOPA, MUNICIPIO LOS ALCARRIZOS, PROVINCIA SANTO DOMINGO.</t>
  </si>
  <si>
    <t>02-RECONSTRUCCIÓN  DE LA INFRAESTRUCTURA VIAL URBANA DEL MUNICIPIO SANTO DOMINGO ESTE</t>
  </si>
  <si>
    <t>03-AMPLIACIÓN DEL PLANTEL EDUCATIVO PARA INICIAL CAMILA HENRÍQUEZ - FE Y ALEGRÍA, MUNICIPIO LOS ALCARRIZOS, PROVINCIA SANTO DOMINGO.</t>
  </si>
  <si>
    <t>03-CONSTRUCCIÓN DE 1,912 VIVIENDAS EN CIUDAD MODELO, MUNICIPIO SANTO DOMINGO NORTE, PROVINCIA SANTO DOMINGO</t>
  </si>
  <si>
    <t>04-AMPLIACIÓN DEL PLANTEL EDUCATIVO PARA INICIAL EVARISTO BRITO REYES, MUNICIPIO LOS ALCARRIZOS, PROVINCIA SANTO DOMINGO.</t>
  </si>
  <si>
    <t>05-AMPLIACIÓN DEL PLANTEL EDUCATIVO PARA INICIAL JESÚS DE NAZARET - BATEY PALMAREJITO, MUNICIPIO LOS ALCARRIZOS, PROVINCIA SANTO DOMINGO.</t>
  </si>
  <si>
    <t>05-CONSTRUCCIÓN CENTRO MODELO DE PRESTACIÓN DE SERVICIOS PARA MUJERES (CIUDAD MUJER)</t>
  </si>
  <si>
    <t>06-AMPLIACIÓN DEL PLANTEL EDUCATIVO PARA INICIAL SOCORRO SÁNCHEZ, MUNICIPIO LOS ALCARRIZOS, PROVINCIA SANTO DOMINGO.</t>
  </si>
  <si>
    <t>07-AMPLIACIÓN DEL PLANTEL EDUCATIVO PARA INICIAL NORGE BOTELLO FERNÁNDEZ, MUNICIPIO LOS ALCARRIZOS, PROVINCIA SANTO DOMINGO.</t>
  </si>
  <si>
    <t>07-CONSTRUCCIÓN CAMPO DE BÉISBOL Y CANCHA DE BALONCESTO PUNTA LICEY DE VILLA MELLA, MUNICIPIO SANTO DOMINGO NORTE, SANTO DOMINGO</t>
  </si>
  <si>
    <t>07-CONSTRUCCIÓN EDIFICIO PARA SALONES PARROQUIALES, PARROQUIA STELLA MARIS, MUNICIPIO SANTO DOMINGO ESTE.</t>
  </si>
  <si>
    <t>08-AMPLIACIÓN DEL PLANTEL EDUCATIVO PARA INICIAL PROF. ANA LUISA ANDÚJAR SOLANO -  FE Y ALEGRÍA, MUNICIPIO LOS ALCARRIZOS, PROVINCIA SANTO DOMINGO.</t>
  </si>
  <si>
    <t>11-AMPLIACIÓN DEL PLANTEL EDUCATIVO PARA INICIAL MÁXIMO GOMEZ - EL VIGÍA, MUNICIPIO BOCA CHICA, PROVINCIA SANTO DOMINGO.</t>
  </si>
  <si>
    <t>13-AMPLIACIÓN DEL PLANTEL EDUCATIVO PARA INICIAL VITALINA MORDÁN DE LA CRUZ, MUNICIPIO BOCA CHICA, PROVINCIA SANTO DOMINGO.</t>
  </si>
  <si>
    <t>14-AMPLIACIÓN DEL PLANTEL EDUCATIVO PARA INICIAL HERMANAS MIRABAL, MUNICIPIO BOCA CHICA, PROVINCIA SANTO DOMINGO.</t>
  </si>
  <si>
    <t>14-CONSTRUCCIÓN Y EQUIPAMIENTO DEL CENTRO DE DIAGNÓSTICO Y ATENCIÓN PRIMARIA EN MANOGUAYABO,  MUNICIPIO SANTO DOMINGO OESTE, PROVINCIA SANTO DOMINGO</t>
  </si>
  <si>
    <t>16-AMPLIACIÓN DEL PLANTEL EDUCATIVO PARA INICIAL AURA ALTAGRACIA BENZANT, MUNICIPIO BOCA CHICA, PROVINCIA SANTO DOMINGO.</t>
  </si>
  <si>
    <t>19-AMPLIACIÓN DEL PLANTEL EDUCATIVO PARA INICIAL EMILIO PRUD¿HOMME, MUNICIPIO BOCA CHICA, PROVINCIA SANTO DOMINGO.</t>
  </si>
  <si>
    <t>20-AMPLIACIÓN DEL PLANTEL EDUCATIVO PARA INICIAL COLOMBINA CASTRO, MUNICIPIO BOCA CHICA, PROVINCIA SANTO DOMINGO.</t>
  </si>
  <si>
    <t>22-AMPLIACIÓN DEL PLANTEL EDUCATIVO PARA INICIAL RANCHO ARRIBA, MUNICIPIO SANTO DOMINGO NORTE, PROVINCIA SANTO DOMINGO.</t>
  </si>
  <si>
    <t>23-AMPLIACIÓN DEL PLANTEL EDUCATIVO PARA INICIAL PROF. ELPIDIO JAVIER TAPIA, MUNICIPIO SANTO DOMINGO NORTE, PROVINCIA SANTO DOMINGO.</t>
  </si>
  <si>
    <t>31-AMPLIACIÓN DEL PLANTEL EDUCATIVO PARA INICIAL ALBERTA MONEGRO, MUNICIPIO SANTO DOMINGO NORTE, PROVINCIA SANTO DOMINGO.</t>
  </si>
  <si>
    <t>32-AMPLIACIÓN DEL PLANTEL EDUCATIVO PARA INICIAL ALBERGUE INFANTIL NUESTRA SEÑORA DEL ROSARIO, MUNICIPIO SANTO DOMINGO NORTE, PROVINCIA SANTO DOMINGO.</t>
  </si>
  <si>
    <t>34-AMPLIACIÓN DEL PLANTEL EDUCATIVO PARA INICIAL LA BOMBA , MUNICIPIO SANTO DOMINGO NORTE, PROVINCIA SANTO DOMINGO.</t>
  </si>
  <si>
    <t>35-AMPLIACIÓN DEL PLANTEL EDUCATIVO PARA INICIAL REPÚBLICA DE ECUADOR, MUNICIPIO SANTO DOMINGO NORTE, PROVINCIA SANTO DOMINGO.</t>
  </si>
  <si>
    <t>38-AMPLIACIÓN DEL PLANTEL EDUCATIVO PARA INICIAL PROF. LUZ MARÍA BATISTA GERMÁN, MUNICIPIO SANTO DOMINGO NORTE, PROVINCIA SANTO DOMINGO.</t>
  </si>
  <si>
    <t>39-AMPLIACIÓN DEL PLANTEL EDUCATIVO PARA INICIAL SANTO TOMÁS DE AQUINO, MUNICIPIO SANTO DOMINGO ESTE, PROVINCIA SANTO DOMINGO.</t>
  </si>
  <si>
    <t>51-AMPLIACIÓN DEL PLANTEL EDUCATIVO PARA INICIAL REPÚBLICA DE BELICE, MUNICIPIO SANTO DOMINGO ESTE, PROVINCIA SANTO DOMINGO.</t>
  </si>
  <si>
    <t>51-RECONSTRUCCIÓN AVENIDA ECOLÓGICA HASTA LA CIUDAD JUAN BOSCH, SANTO DOMINGO</t>
  </si>
  <si>
    <t>54-AMPLIACIÓN DEL PLANTEL EDUCATIVO PARA INICIAL LA INMACULADA - FE Y ALEGRÍA, MUNICIPIO SANTO DOMINGO ESTE, PROVINCIA SANTO DOMINGO.</t>
  </si>
  <si>
    <t>54-CONSTRUCCIÓN AVENIDA DEL NUEVO CAMINO</t>
  </si>
  <si>
    <t>55-CONSTRUCCIÓN CLUB DEPORTIVO VILLA NAZARETH, SECTOR BAYONA, MUNICIPIO SANTO DOMINGO OESTE, PROVINCIA SANTO DOMINGO.</t>
  </si>
  <si>
    <t>57-CONSTRUCCIÓN CANCHA DE BALONCESTO GUAJIMÍA, SECTOR GUAJIMÍA, MUNICIPIO SANTO DOMINGO OESTE</t>
  </si>
  <si>
    <t>58-AMPLIACIÓN DEL PLANTEL EDUCATIVO PARA INICIAL FRANCISCO DEL ROSARIO SÁNCHEZ, MUNICIPIO SANTO DOMINGO ESTE, PROVINCIA SANTO DOMINGO.</t>
  </si>
  <si>
    <t>59-AMPLIACIÓN DEL PLANTEL EDUCATIVO PARA INICIAL LOS BERROA, MUNICIPIO SAN ANTONIO DE GUERRA, PROVINCIA SANTO DOMINGO.</t>
  </si>
  <si>
    <t>59-REMODELACIÓN CLUB DEPORTIVO CAJUQUIS, SECTOR 12 DE HAINA, MUNICIPIO SANTO DOMINGO OESTE</t>
  </si>
  <si>
    <t>60-AMPLIACIÓN DEL PLANTEL EDUCATIVO PARA INICIAL PARROQUIAL MATECA (MADRE TERESA DE CALCUTA), MUNICIPIO SAN ANTONIO DE GUERRA, PROVINCIA SANTO DOMINGO.</t>
  </si>
  <si>
    <t>61-AMPLIACIÓN DEL PLANTEL EDUCATIVO PARA INICIAL TOMAS HERNÁNDEZ FRANCO, MUNICIPIO SAN ANTONIO DE GUERRA, PROVINCIA SANTO DOMINGO.</t>
  </si>
  <si>
    <t>67-AMPLIACIÓN DEL PLANTEL EDUCATIVO PARA INICIAL MERCEDES KRAWINKEL, MUNICIPIO SAN ANTONIO DE GUERRA, PROVINCIA SANTO DOMINGO.</t>
  </si>
  <si>
    <t>72-AMPLIACIÓN DEL PLANTEL EDUCATIVO PARA INICIAL JUAN ANTONIO ALIX, MUNICIPIO SAN ANTONIO DE GUERRA, PROVINCIA SANTO DOMINGO.</t>
  </si>
  <si>
    <t>72-RECONSTRUCCIÓN DE LA INFRAESTRUCTURA VIAL URBANA DEL MUNICIPIO SANTO DOMINGO NORTE, PROVINCIA SANTO DOMINGO</t>
  </si>
  <si>
    <t>73-AMPLIACIÓN DEL PLANTEL EDUCATIVO PARA INICIAL PROF. JUAN FÉLIX ORTIZ, MUNICIPIO SAN ANTONIO DE GUERRA, PROVINCIA SANTO DOMINGO.</t>
  </si>
  <si>
    <t>74-AMPLIACIÓN DEL PLANTEL EDUCATIVO PARA INICIAL TANCREDO VÁSQUEZ, MUNICIPIO SAN ANTONIO DE GUERRA, PROVINCIA SANTO DOMINGO.</t>
  </si>
  <si>
    <t>79-AMPLIACIÓN DEL PLANTEL EDUCATIVO PARA INICIAL JAPÓN, MUNICIPIO SANTO DOMINGO ESTE, PROVINCIA SANTO DOMINGO.</t>
  </si>
  <si>
    <t>83-RECONSTRUCCIÓN DE LA INFRAESTRUCTURA VIAL URBANA DEL MUNICIPIO BOCA CHICA, PROVINCIA SANTO DOMINGO</t>
  </si>
  <si>
    <t>86-AMPLIACIÓN DEL PLANTEL EDUCATIVO PARA INICIAL ANTIGUA Y BARBUDA, MUNICIPIO SANTO DOMINGO OESTE, PROVINCIA SANTO DOMINGO.</t>
  </si>
  <si>
    <t>90-AMPLIACIÓN DEL PLANTEL EDUCATIVO PARA INICIAL BÁSICA LAS MALVINAS, MUNICIPIO SANTO DOMINGO OESTE, PROVINCIA SANTO DOMINGO.</t>
  </si>
  <si>
    <t>93-AMPLIACIÓN DEL PLANTEL EDUCATIVO PARA INICIAL PROF. ALBA LUZ CASILLA DÍAZ, MUNICIPIO PEDRO BRAND, PROVINCIA SANTO DOMINGO.</t>
  </si>
  <si>
    <t>96-AMPLIACIÓN DEL PLANTEL EDUCATIVO PARA INICIAL GREGORIO SANTOS, MUNICIPIO PEDRO BRAND, PROVINCIA SANTO DOMINGO.</t>
  </si>
  <si>
    <t>96-RECONSTRUCCIÓN DE LA INFRAESTRUCTURA VIAL URBANA DEL MUNICIPIO DE LOS ALCARRIZOS, PROVINCIA SANTO DOMINGO</t>
  </si>
  <si>
    <t>99-AMPLIACIÓN DEL PLANTEL EDUCATIVO PARA INICIAL FÉLIX LOPE DE VEGA, MUNICIPIO PEDRO BRAND, PROVINCIA SANTO DOMINGO.</t>
  </si>
  <si>
    <t>04-REMODELACIÓN  MALECON   MUNICIPIO  SANTO DOMINGO ESTE, PROVINCIA SANTO DOMINGO</t>
  </si>
  <si>
    <t>33-RECONSTRUCCIÓN DEL PARQUE NACIONAL SUBMARINO LA CALETA Y SU ENTORNO, DISTRITO MUNICIPAL LA CALETA, PROVINCIA SANTO DOMINGO</t>
  </si>
  <si>
    <t>02-FORTALECIMIENTO DE LA CRIANZA OVICAPRINA EN LA REGIÓN FRONTERIZA DE LA RD</t>
  </si>
  <si>
    <t>21-MEJORAMIENTO  EN CAMBIO DE 25,000 PISOS DE TIERRA POR PISO DE CEMENTO A NIVEL NACIONAL</t>
  </si>
  <si>
    <t>47-AMPLIACIÓN DEL PLANTEL EDUCATIVO PARA INICIAL MATÍAS RAMÓN MELLA, MUNICIPIO SANTO DOMINGO ESTE, PROVINCIA SANTO DOMINGO.</t>
  </si>
  <si>
    <t>01-MEJORAMIENTO DE LA SANIDAD E INOCUIDAD AGRO-ALIMENTARIA EN LA REPÚBLICA DOMINICANA</t>
  </si>
  <si>
    <t>01-CONSTRUCCIÓN  DEL LABORATORIO REGIONAL DE SALUD PÚBLICA EN AZUA DE COMPOSTELA</t>
  </si>
  <si>
    <t>43-RECONSTRUCCIÓN DE LA INFRAESTRUCTURA VIAL URBANA DEL MUNICIPIO TÁBARA ARRIBA, PROVINCIA AZUA</t>
  </si>
  <si>
    <t>15821-RECONSTRUCCIÓN DE LA INFRAESTRUCTURA VIAL URBANA DEL MUNICIPIO TÁBARA ARRIBA, PROVINCIA AZUA</t>
  </si>
  <si>
    <t>93-RECONSTRUCCIÓN DE LA INFRAESTRUCTURA VIAL URBANA DEL MUNICIPIO LAS YAYAS DE VIAJAMA, PROVINCIA AZUA</t>
  </si>
  <si>
    <t>16110-RECONSTRUCCIÓN DE LA INFRAESTRUCTURA VIAL URBANA DEL MUNICIPIO LAS YAYAS DE VIAJAMA, PROVINCIA AZUA</t>
  </si>
  <si>
    <t>72-RECONSTRUCCIÓN DE LA INFRAESTRUCTURA VIAL URBANA DEL MUNICIPIO LAS SALINAS, PROVINCIA BARAHONA</t>
  </si>
  <si>
    <t>16089-RECONSTRUCCIÓN DE LA INFRAESTRUCTURA VIAL URBANA DEL MUNICIPIO LAS SALINAS, PROVINCIA BARAHONA</t>
  </si>
  <si>
    <t>28-RECONSTRUCCIÓN DE LA INFRAESTRUCTURA VIAL URBANA DEL MUNICIPIO PIMENTEL, PROVINCIA DUARTE</t>
  </si>
  <si>
    <t>15806-RECONSTRUCCIÓN DE LA INFRAESTRUCTURA VIAL URBANA DEL MUNICIPIO PIMENTEL, PROVINCIA DUARTE</t>
  </si>
  <si>
    <t>80-RECONSTRUCCIÓN DE LA INFRAESTRUCTURA VIAL URBANA DEL MUNICIPIO EUGENIO MARIA DE HOSTOS, PROVINCIA DUARTE</t>
  </si>
  <si>
    <t>16097-RECONSTRUCCIÓN DE LA INFRAESTRUCTURA VIAL URBANA DEL MUNICIPIO EUGENIO MARIA DE HOSTOS, PROVINCIA DUARTE</t>
  </si>
  <si>
    <t>76-RECONSTRUCCIÓN DE LA INFRAESTRUCTURA VIAL URBANA DEL MUNICIPIO JUAN SANTIAGO, PROVINCIA DE ELIAS PIÑA</t>
  </si>
  <si>
    <t>16093-RECONSTRUCCIÓN DE LA INFRAESTRUCTURA VIAL URBANA DEL MUNICIPIO JUAN SANTIAGO, PROVINCIA DE ELIAS PIÑA</t>
  </si>
  <si>
    <t>77-RECONSTRUCCIÓN DE LA INFRAESTRUCTURA VIAL URBANA DEL MUNICIPIO PEDRO SANTANA, PROVINCIA ELIAS PIÑA</t>
  </si>
  <si>
    <t>16094-RECONSTRUCCIÓN DE LA INFRAESTRUCTURA VIAL URBANA DEL MUNICIPIO PEDRO SANTANA, PROVINCIA ELIAS PIÑA</t>
  </si>
  <si>
    <t>78-RECONSTRUCCIÓN DE LA INFRAESTRUCTURA VIAL URBANA DEL MUNICIPIO HONDO VALLE, PROVINCIA ELIAS PIÑA</t>
  </si>
  <si>
    <t>16095-RECONSTRUCCIÓN DE LA INFRAESTRUCTURA VIAL URBANA DEL MUNICIPIO HONDO VALLE, PROVINCIA ELIAS PIÑA</t>
  </si>
  <si>
    <t>85-RECONSTRUCCIÓN DE LA INFRAESTRUCTURA VIAL URBANA DEL MUNICIPIO CASTAÑUELAS, PROVINCIA MONTE CRISTI</t>
  </si>
  <si>
    <t>16102-RECONSTRUCCIÓN DE LA INFRAESTRUCTURA VIAL URBANA DEL MUNICIPIO CASTAÑUELAS, PROVINCIA MONTE CRISTI</t>
  </si>
  <si>
    <t>91-RECONSTRUCCIÓN DE LA INFRAESTRUCTURA VIAL URBANA DEL MUNICIPIO PEPILLO SALCEDO, PROVINCIA MONTE CRISTI</t>
  </si>
  <si>
    <t>16108-RECONSTRUCCIÓN DE LA INFRAESTRUCTURA VIAL URBANA DEL MUNICIPIO PEPILLO SALCEDO, PROVINCIA MONTE CRISTI</t>
  </si>
  <si>
    <t>86-RECONSTRUCCIÓN DE LA INFRAESTRUCTURA VIAL URBANA DEL MUNICIPIO SOSÚA, PROVINCIA PUERTO PLATA</t>
  </si>
  <si>
    <t>16103-RECONSTRUCCIÓN DE LA INFRAESTRUCTURA VIAL URBANA DEL MUNICIPIO SOSÚA, PROVINCIA PUERTO PLATA</t>
  </si>
  <si>
    <t>68-CONSTRUCCIÓN MURO DE GAVIONES EN EL PUENTE ARROYO EL PALMAR AFECTADO POR LA VAGUADA DE ABRIL 2022, MUNICIPIO SALCEDO, PROVINCIA HERMANAS MIRABAL</t>
  </si>
  <si>
    <t>16253-CONSTRUCCIÓN MURO DE GAVIONES EN EL PUENTE ARROYO EL PALMAR AFECTADO POR LA VAGUADA DE ABRIL 2022, MUNICIPIO SALCEDO, PROVINCIA HERMANAS MIRABAL</t>
  </si>
  <si>
    <t>59-RECONSTRUCCIÓN DE LA INFRAESTRUCTURA VIAL URBANA DEL MUNICIPIO SAN GREGORIO DE NIGUA, PROVINCIA SAN CRISTOBAL</t>
  </si>
  <si>
    <t>15945-RECONSTRUCCIÓN DE LA INFRAESTRUCTURA VIAL URBANA DEL MUNICIPIO SAN GREGORIO DE NIGUA, PROVINCIA SAN CRISTOBAL</t>
  </si>
  <si>
    <t>60-RECONSTRUCCIÓN DE LA INFRAESTRUCTURA VIAL URBANA DEL MUNICIPIO SABANA GRANDE DE PALENQUE, PROVINCIA SAN CRISTÓBAL.</t>
  </si>
  <si>
    <t>15946-RECONSTRUCCIÓN DE LA INFRAESTRUCTURA VIAL URBANA DEL MUNICIPIO SABANA GRANDE DE PALENQUE, PROVINCIA SAN CRISTÓBAL.</t>
  </si>
  <si>
    <t>69-RECONSTRUCCIÓN DE LA INFRAESTRUCTURA VIAL URBANA DEL MUNICIPIO YAGUATE, PROVINCIA SAN CRISTÓBAL</t>
  </si>
  <si>
    <t>16086-RECONSTRUCCIÓN DE LA INFRAESTRUCTURA VIAL URBANA DEL MUNICIPIO YAGUATE, PROVINCIA SAN CRISTÓBAL</t>
  </si>
  <si>
    <t>70-RECONSTRUCCIÓN DE INFRAESTRUCTURA VIAL URBANA DEL MUNICIPIO LOS CACAOS, PROVINCIA SAN CRISTÓBAL</t>
  </si>
  <si>
    <t>16087-RECONSTRUCCIÓN DE INFRAESTRUCTURA VIAL URBANA DEL MUNICIPIO LOS CACAOS, PROVINCIA SAN CRISTÓBAL</t>
  </si>
  <si>
    <t>45-RECONSTRUCCIÓN DE LA INFRAESTRUCTURA VIAL URBANA DEL MUNICIPIO JUAN DE HERRERA, PROVINCIA SAN JUAN</t>
  </si>
  <si>
    <t>15823-RECONSTRUCCIÓN DE LA INFRAESTRUCTURA VIAL URBANA DEL MUNICIPIO JUAN DE HERRERA, PROVINCIA SAN JUAN</t>
  </si>
  <si>
    <t>52-RECONSTRUCCIÓN DE LA INFRAESTRUCTURA VIAL URBANA DEL MUNICIPIO FANTINO, PROVINCIA SÁNCHEZ RAMÍREZ</t>
  </si>
  <si>
    <t>15938-RECONSTRUCCIÓN DE LA INFRAESTRUCTURA VIAL URBANA DEL MUNICIPIO FANTINO, PROVINCIA SÁNCHEZ RAMÍREZ</t>
  </si>
  <si>
    <t>02-AMPLIACIÓN DE LA AVENIDA GREGORIO LUPERÓN DESDE LA AVENIDA ESTRELLA SADHALÁ HASTA LA AVENIDA CIRCUNVALACIÓN NORTE, MUNICIPIO SANTIAGO DE LOS CABALLEROS, PROVINCIA SANTIAGO</t>
  </si>
  <si>
    <t>16303-AMPLIACIÓN DE LA AVENIDA GREGORIO LUPERÓN DESDE LA AVENIDA ESTRELLA SADHALÁ HASTA LA AVENIDA CIRCUNVALACIÓN NORTE, MUNICIPIO SANTIAGO DE LOS CABALLEROS, PROVINCIA SANTIAGO</t>
  </si>
  <si>
    <t>29-RECONSTRUCCIÓN DE LA INFRAESTRUCTURA VIAL URBANA DEL MUNICIPIO BISONÓ, PROVINCIA SANTIAGO</t>
  </si>
  <si>
    <t>15807-RECONSTRUCCIÓN DE LA INFRAESTRUCTURA VIAL URBANA DEL MUNICIPIO BISONÓ, PROVINCIA SANTIAGO</t>
  </si>
  <si>
    <t>31-RECONSTRUCCIÓN DE LA INFRAESTRUCTURA VIAL URBANA DEL MUNICIPIO JÁNICO, PROVINCIA SANTIAGO</t>
  </si>
  <si>
    <t>15809-RECONSTRUCCIÓN DE LA INFRAESTRUCTURA VIAL URBANA DEL MUNICIPIO JÁNICO, PROVINCIA SANTIAGO</t>
  </si>
  <si>
    <t>33-RECONSTRUCCIÓN DE LA INFRAESTRUCTURA VIAL URBANA DEL MUNICIPIO SABANA IGLESIA, PROVINCIA SANTIAGO</t>
  </si>
  <si>
    <t>15811-RECONSTRUCCIÓN DE LA INFRAESTRUCTURA VIAL URBANA DEL MUNICIPIO SABANA IGLESIA, PROVINCIA SANTIAGO</t>
  </si>
  <si>
    <t>34-RECONSTRUCCIÓN DE LA INFRAESTRUCTURA VIAL URBANA DEL MUNICIPIO VILLA LOS ALMÁCIGOS, PROVINCIA SANTIAGO RODRÍGUEZ</t>
  </si>
  <si>
    <t>15812-RECONSTRUCCIÓN DE LA INFRAESTRUCTURA VIAL URBANA DEL MUNICIPIO VILLA LOS ALMÁCIGOS, PROVINCIA SANTIAGO RODRÍGUEZ</t>
  </si>
  <si>
    <t>47-RECONSTRUCCIÓN DE LA INFRAESTRUCTURA VIAL URBANA DEL MUNICIPIO MAIMÓN, PROVINCIA MONSEÑOR NOUEL</t>
  </si>
  <si>
    <t>15933-RECONSTRUCCIÓN DE LA INFRAESTRUCTURA VIAL URBANA DEL MUNICIPIO MAIMÓN, PROVINCIA MONSEÑOR NOUEL</t>
  </si>
  <si>
    <t>26-CONSTRUCCIÓN DE LOS ENLACES Y EL PUENTE SOBRE EL RÍO LA LEONORA EN LA CARRETERA LOS BOTADOS, MUNICIPIO DE YAMASÁ, PROVINCIA MONTE PLATA</t>
  </si>
  <si>
    <t>16127-CONSTRUCCIÓN DE LOS ENLACES Y EL PUENTE SOBRE EL RÍO LA LEONORA EN LA CARRETERA LOS BOTADOS, MUNICIPIO DE YAMASÁ, PROVINCIA MONTE PLATA</t>
  </si>
  <si>
    <t>48-CONSTRUCCIÓN DEL CAMINO VECINAL LA CEIBA-CHIRINO, MUNICIPIO MONTE PLATA, PROVINCIA MONTE PLATA</t>
  </si>
  <si>
    <t>16126-CONSTRUCCIÓN DEL CAMINO VECINAL LA CEIBA-CHIRINO, MUNICIPIO MONTE PLATA, PROVINCIA MONTE PLATA</t>
  </si>
  <si>
    <t>49-RECONSTRUCCIÓN DEL CAMINO VECINAL SABANA GRANDE DE BOYÁ-AUTOPISTA JUAN PABLO II (AVENIDA DUARTE), PROVINCIA MONTE PLATA.</t>
  </si>
  <si>
    <t>16128-RECONSTRUCCIÓN DEL CAMINO VECINAL SABANA GRANDE DE BOYÁ-AUTOPISTA JUAN PABLO II (AVENIDA DUARTE), PROVINCIA MONTE PLATA.</t>
  </si>
  <si>
    <t>16249-RECONSTRUCCIÓN DEL CAMINO VECINAL MANGA-DON JUAN AFECTADO POR EL HURACÁN FIONA, SECTOR DON JUAN, MUNICIPIO MONTE PLATA, PROVINCIA MONTE PLATA</t>
  </si>
  <si>
    <t>56-RECONSTRUCCIÓN CAMINO VECINAL DON JUAN-CENTRO DON JUAN AFECTADO POR EL HURACAN FIONA, MUNICIPIO MONTE PLATA, PROVINCIA MONTE PLATA</t>
  </si>
  <si>
    <t>16250-RECONSTRUCCIÓN CAMINO VECINAL DON JUAN-CENTRO DON JUAN AFECTADO POR EL HURACAN FIONA, MUNICIPIO MONTE PLATA, PROVINCIA MONTE PLATA</t>
  </si>
  <si>
    <t>68-CONSTRUCCIÓN CAMINO VECINAL LA DOLE AFECTADO POR EL HURACAN FIONA, DISTRITO MUNICIPAL DON JUAN, MUNICIPIO MONTE PLATA, PROVINCIA MONTE PLATA</t>
  </si>
  <si>
    <t>16282-CONSTRUCCIÓN CAMINO VECINAL LA DOLE AFECTADO POR EL HURACAN FIONA, DISTRITO MUNICIPAL DON JUAN, MUNICIPIO MONTE PLATA, PROVINCIA MONTE PLATA</t>
  </si>
  <si>
    <t>69-RECONSTRUCCIÓN CAMINO VECINAL LOS SALADOS AFECTADO POR EL HURACAN FIONA, DISTRITO MUNICIPAL DON JUAN, MUNICIPIO MONTE PLATA, PROVINCIA MONTE PLATA</t>
  </si>
  <si>
    <t>16283-RECONSTRUCCIÓN CAMINO VECINAL LOS SALADOS AFECTADO POR EL HURACAN FIONA, DISTRITO MUNICIPAL DON JUAN, MUNICIPIO MONTE PLATA, PROVINCIA MONTE PLATA</t>
  </si>
  <si>
    <t>73-RECONSTRUCCIÓN CARRETERA HACIENDA ESTRELLA- CRUCE PAJON HASTA MONTE PLATA, PROVINCIA MONTE PLATA</t>
  </si>
  <si>
    <t>16124-RECONSTRUCCIÓN CARRETERA HACIENDA ESTRELLA- CRUCE PAJON HASTA MONTE PLATA, PROVINCIA MONTE PLATA</t>
  </si>
  <si>
    <t>82-RECONSTRUCCIÓN TRAMO DE CARRETERA JUAN PABLO II- CHIRINO AFECTADO POR EL HURACAN FIONA, PROVINCIA MONTE PLATA</t>
  </si>
  <si>
    <t>16291-RECONSTRUCCIÓN TRAMO DE CARRETERA JUAN PABLO II- CHIRINO AFECTADO POR EL HURACAN FIONA, PROVINCIA MONTE PLATA</t>
  </si>
  <si>
    <t>94-RECONSTRUCCIÓN DE TRAMO VIAL EN  LOS COQUITOS, MUNICIPIO MONTE PLATA, PROVINCIA MONTE PLATA</t>
  </si>
  <si>
    <t>16125-RECONSTRUCCIÓN DE TRAMO VIAL EN  LOS COQUITOS, MUNICIPIO MONTE PLATA, PROVINCIA MONTE PLATA</t>
  </si>
  <si>
    <t>35-RECONSTRUCCIÓN DE LA INFRAESTRUCTURA VIAL URBANA DEL MUNICIPIO SAN JOSE DE OCOA, PROVINCIA SAN JOSE DE OCOA</t>
  </si>
  <si>
    <t>15813-RECONSTRUCCIÓN DE LA INFRAESTRUCTURA VIAL URBANA DEL MUNICIPIO SAN JOSE DE OCOA, PROVINCIA SAN JOSE DE OCOA</t>
  </si>
  <si>
    <t>36-RECONSTRUCCIÓN DEL PUENTE AFECTADO POR LA VAGUADA DE ABRIL 2022, SOBRE EL RIO VIAJAMA, MUNICIPIO DE LAS YAYAS DE VIAJAMAS, PROVINCIA AZUA</t>
  </si>
  <si>
    <t>16214-RECONSTRUCCIÓN DEL PUENTE AFECTADO POR LA VAGUADA DE ABRIL 2022, SOBRE EL RIO VIAJAMA, MUNICIPIO DE LAS YAYAS DE VIAJAMAS, PROVINCIA AZUA</t>
  </si>
  <si>
    <t>16223-CONSTRUCCIÓN DE PUENTE SOBRE EL RÍO LEMBA AFECTADO POR LA VAGUADA DE ABRIL 2022, CALLE VALENCIA MATOS, MUNICIPIO LAS SALINAS, PROVINCIA BARAHONA</t>
  </si>
  <si>
    <t>01-REHABILITACIÓN DEL CAMINO VECINAL CRUCE DE PIMENTEL-CASA DE ALTO-SAN FELIPE ABAJO, MUNICIPIO PIMENTEL PROVINCIA DUARTE</t>
  </si>
  <si>
    <t>24-RECONSTRUCCIÓN DEL CAMINO VECINAL EL MANGO-EL CERCADO, SAN FRANCISCO DE MACORÍS, PROVINCIA DUARTE</t>
  </si>
  <si>
    <t>25-REHABILITACIÓN DEL CAMINO VECINAL CRUCE DE PIMENTEL-CASA DE ALTO-SAN FELIPE ABAJO, MUNICIPIO PIMENTEL PROVINCIA DUARTE</t>
  </si>
  <si>
    <t>79-RECONSTRUCCIÓN CARRETERA LOS CORAZONES-LOS BARRACOS, AFECTADA POR VAGUADA DE ABRIL 2022, MUNICIPIO SANTA CRUZ DE EL SEIBO, PROVINCIA EL SEIBO</t>
  </si>
  <si>
    <t>16246-RECONSTRUCCIÓN CARRETERA LOS CORAZONES-LOS BARRACOS, AFECTADA POR VAGUADA DE ABRIL 2022, MUNICIPIO SANTA CRUZ DE EL SEIBO, PROVINCIA EL SEIBO</t>
  </si>
  <si>
    <t>52-RECONSTRUCCIÓN DEL CAMINO VECINAL EL CACIQUE AFECTADO POR LA VAGUADA DE ABRIL 2022, MUNICIPIO MOCA, PROVINCIA ESPAILLAT</t>
  </si>
  <si>
    <t>16209-RECONSTRUCCIÓN DEL CAMINO VECINAL EL CACIQUE AFECTADO POR LA VAGUADA DE ABRIL 2022, MUNICIPIO MOCA, PROVINCIA ESPAILLAT</t>
  </si>
  <si>
    <t>13-CONSTRUCCIÓN MURO DE GAVIONES EN LOS MÁRGENES DEL RIO DUEY EN LA AVENIDA GASTÓN FERNANDO DELIGNE, AFECTADOS POR EL HURACÁN FIONA, MUNICIPIO HIGUEY, PROVINCIA LA ALTAGRACIA</t>
  </si>
  <si>
    <t>16287-CONSTRUCCIÓN MURO DE GAVIONES EN LOS MÁRGENES DEL RIO DUEY EN LA AVENIDA GASTÓN FERNANDO DELIGNE, AFECTADOS POR EL HURACÁN FIONA, MUNICIPIO HIGUEY, PROVINCIA LA ALTAGRACIA</t>
  </si>
  <si>
    <t>01-AMPLIACIÓN VIAL KM9 DE LA AUTOPISTA DUARTE Y AVENIDA GREGORIO LUPERON, PROVINCIA SANTO DOMINGO</t>
  </si>
  <si>
    <t>16308-AMPLIACIÓN VIAL KM9 DE LA AUTOPISTA DUARTE Y AVENIDA GREGORIO LUPERON, PROVINCIA SANTO DOMINGO</t>
  </si>
  <si>
    <t>48-CONSTRUCCIÓN TEMPLOS, CASAS CURIALES Y OFICINAS PARROQUIALES,  PROVINCIA MONTE PLATA</t>
  </si>
  <si>
    <t>14618-CONSTRUCCIÓN TEMPLOS, CASAS CURIALES Y OFICINAS PARROQUIALES,  PROVINCIA MONTE PLATA</t>
  </si>
  <si>
    <t>40-CONSTRUCCIÓN DE TEMPLOS, CASAS CURIALES Y OFICINAS PARROQUIALES, PROVINCIA SANTO DOMINGO</t>
  </si>
  <si>
    <t>14616-CONSTRUCCIÓN DE TEMPLOS, CASAS CURIALES Y OFICINAS PARROQUIALES, PROVINCIA SANTO DOMINGO</t>
  </si>
  <si>
    <t>Ley No. 80-23</t>
  </si>
  <si>
    <t>1.3.04-Conocimiento del riesgo de desastres no climáticos</t>
  </si>
  <si>
    <t>1.3.06-Reducción del riesgo de desastres no climáticos</t>
  </si>
  <si>
    <t>2.2.04-Conservación, ampliación y explotación racionalizada de reservas forestales.</t>
  </si>
  <si>
    <t>2.9.98-Investigación y desarrollo relacionados con los servicios económicos</t>
  </si>
  <si>
    <t>3.2.03-Acceso y participación de los beneficios de la biodiversidad</t>
  </si>
  <si>
    <t>3.2.08-Gestión de la contaminación</t>
  </si>
  <si>
    <t>3.2.14-Tratamiento y eliminación de residuos no peligrosos en vertederos</t>
  </si>
  <si>
    <t>3.3.05-Reducción del riesgo de desastres climáticos</t>
  </si>
  <si>
    <t>3.3.06-Respuesta y recuperación de desastres climáticos</t>
  </si>
  <si>
    <t>4.2.01-Servicios para pacientes externos</t>
  </si>
  <si>
    <t>4.5.03-Invalidez</t>
  </si>
  <si>
    <t>4.5.98-Investigación y desarrollo relacionado con la protección social</t>
  </si>
  <si>
    <t>4.6.02-Corresponsabilidad social y pública en el cuidado de la familia y la reproducción de la fuerza de trabajo</t>
  </si>
  <si>
    <t>72-CONSTRUCCIÓN DEL EDIFICIO DE PARQUEOS DE LA DIRECCIÓN GENERAL DE IMPUESTOS INTERNOS (DGII), SECTOR GAZCUE, DISTRITO NACIONAL</t>
  </si>
  <si>
    <t>16142-CONSTRUCCIÓN DEL EDIFICIO DE PARQUEOS DE LA DIRECCIÓN GENERAL DE IMPUESTOS INTERNOS (DGII), SECTOR GAZCUE, DISTRITO NACIONAL</t>
  </si>
  <si>
    <t>40-RECONSTRUCCIÓN DE LA INFRAESTRUCTURA VIAL URBANA DEL MUNICIPIO SABANA YEGUA, PROVINCIA AZUA.</t>
  </si>
  <si>
    <t>16224-CONSTRUCCIÓN  DEL PUENTE SOBRE EL RÍO LEMBA AFECTADO POR LA VAGUADA DE ABRIL 2022, PERPENDICULAR A LA CALLE RESTAURACIÓN, MUNICIPIO LAS SALINAS, PROVINCIA BARAHONA</t>
  </si>
  <si>
    <t>46-CONSTRUCCIÓN PUENTE SOBRE EL RIO LEMBA AFECTADO POR LA VAGUADA DE ABRIL 2022, CARRETERA CAMINO VIEJO DE LA MINA, MUNICIPIO LAS SALINAS, PROVINCIA BARAHONA</t>
  </si>
  <si>
    <t>16226-CONSTRUCCIÓN PUENTE SOBRE EL RIO LEMBA AFECTADO POR LA VAGUADA DE ABRIL 2022, CARRETERA CAMINO VIEJO DE LA MINA, MUNICIPIO LAS SALINAS, PROVINCIA BARAHONA</t>
  </si>
  <si>
    <t>47-CONSTRUCCIÓN PUENTE SOBRE EL RIO LEMBA AFECTADO POR LA VAGUADA DE ABRIL 2022, PARALELO A LA CARRETERA SALADILLAS, MUNICIPIO LAS SALINAS, PROVINCIA BARAHONA</t>
  </si>
  <si>
    <t>16228-CONSTRUCCIÓN PUENTE SOBRE EL RIO LEMBA AFECTADO POR LA VAGUADA DE ABRIL 2022, PARALELO A LA CARRETERA SALADILLAS, MUNICIPIO LAS SALINAS, PROVINCIA BARAHONA</t>
  </si>
  <si>
    <t>11-CONSTRUCCIÓN DE ACERAS DE LA VÍA DE ACCESO A PLAYA LA SALADILLA, MUNICIPIO SANTA CRUZ DE BARAHONA, PROVINCIA BARAHONA</t>
  </si>
  <si>
    <t>16-RECONSTRUCCIÓN PLAZA DE VENDEDORES DEL BALNEARIOS LOS PATOS PROVINCIA BARAHONA</t>
  </si>
  <si>
    <t>19-RECONSTRUCCIÓN DE LA VÍA DE ACCESO A LA PLAYA LA SALADILLA, MUNICIPIO SANTA CRUZ DE BARAHONA, PROVINCIA BARAHONA.</t>
  </si>
  <si>
    <t>21-RECONSTRUCCIÓN PLAZA DE VENDEDORES DE LA PLAYA EL QUEMAITO PROVINCIA BARAHONA</t>
  </si>
  <si>
    <t>70-CONSTRUCCIÓN LA CASA DEL MANÍ, MUNICIPIO EL PINO, PROVINCIA DAJABON</t>
  </si>
  <si>
    <t>16164-CONSTRUCCIÓN LA CASA DEL MANÍ, MUNICIPIO EL PINO, PROVINCIA DAJABON</t>
  </si>
  <si>
    <t>03-RECONSTRUCCIÓN DE PUENTE ALCANTARILLA DE CAJÓN SOBRE EL RÍO CEMI, MUNICIPIO DE EUGENIO MARÍA DE HOSTOS, PROVINCIA DUARTE</t>
  </si>
  <si>
    <t>16121-RECONSTRUCCIÓN DE PUENTE ALCANTARILLA DE CAJÓN SOBRE EL RÍO CEMI, MUNICIPIO DE EUGENIO MARÍA DE HOSTOS, PROVINCIA DUARTE</t>
  </si>
  <si>
    <t>16147-RECONSTRUCCIÓN DEL PUENTE TIPO CAJON SOBRE ARROYO BIJAO, VILLA LINDA, MUNICIPIO SAN FRANCISCO DE MACORÍS, PROVINCIA DUARTE</t>
  </si>
  <si>
    <t>29-CONSTRUCCIÓN DE PUENTE BADEN AFECTADO POR LA VAGUADA DE ABRIL 2022 EN EL CAMINO VECINAL RINCÓN HONDO-EL FIRME EN LA COMUNIDAD LOS LANOS, MUNICIPIO CASTILLO, PROVINCIA DUARTE</t>
  </si>
  <si>
    <t>16201-CONSTRUCCIÓN DE PUENTE BADEN AFECTADO POR LA VAGUADA DE ABRIL 2022 EN EL CAMINO VECINAL RINCÓN HONDO-EL FIRME EN LA COMUNIDAD LOS LANOS, MUNICIPIO CASTILLO, PROVINCIA DUARTE</t>
  </si>
  <si>
    <t>42-CONSTRUCCIÓN DE PUENTE TIPO ALCANTARILLA DE CAJÓN EN EL RIO AZUCEY, AFECTADO POR LA VAGUADA DE ABRIL 2022, CAMINO VECINAL JOBOBAN, MUNICIPIO VILLA RIVA, PROVINCIA DUARTE</t>
  </si>
  <si>
    <t>16222-CONSTRUCCIÓN DE PUENTE TIPO ALCANTARILLA DE CAJÓN EN EL RIO AZUCEY, AFECTADO POR LA VAGUADA DE ABRIL 2022, CAMINO VECINAL JOBOBAN, MUNICIPIO VILLA RIVA, PROVINCIA DUARTE</t>
  </si>
  <si>
    <t>16230-CONSTRUCCIÓN PUENTE DE HORMIGÓN POSTENSADO SOBRE RÍO CUABA AFECTADO POR LA VAGUADA DE ABRIL 2022, CARRETERA SAN FELIPE ABAJO, MUNICIPIO PIMENTEL, PROVINCIA DUARTE</t>
  </si>
  <si>
    <t>50-CONSTRUCCIÓN PUENTE SOBRE EL RIO CENOVI AFECTADO POR LA VAGUADA DE ABRIL 2022, MUNICIPIO SAN FRANCISCO DE MACORÍS, PROVINCIA DUARTE</t>
  </si>
  <si>
    <t>16231-CONSTRUCCIÓN PUENTE SOBRE EL RIO CENOVI AFECTADO POR LA VAGUADA DE ABRIL 2022, MUNICIPIO SAN FRANCISCO DE MACORÍS, PROVINCIA DUARTE</t>
  </si>
  <si>
    <t>16241-CONSTRUCCIÓN DE PUENTE BEBEDERO SOBRE RÍO BAJO YUNA AFECTADO POR LA VAGUADA DE ABRIL 2022, MUNICIPIO ARENOSO, PROVINCIA DUARTE</t>
  </si>
  <si>
    <t>63-CONSTRUCCIÓN  PUENTE SOBRE EL RIO PAYABO, CAMINO VECINAL LAS SERVAS-LOS CONTRERAS AFECTADO POR LA VAGUADA DE ABRIL 2022, MUNICIPIO VILLA RIVA, PROVINCIA DUARTE</t>
  </si>
  <si>
    <t>16244-CONSTRUCCIÓN  PUENTE SOBRE EL RIO PAYABO, CAMINO VECINAL LAS SERVAS-LOS CONTRERAS AFECTADO POR LA VAGUADA DE ABRIL 2022, MUNICIPIO VILLA RIVA, PROVINCIA DUARTE</t>
  </si>
  <si>
    <t>74-RECONSTRUCCIÓN DEL TRAMO CARRETERA LAS TARANAS PROXIMO AL PUENTE SOBRE EL RÍO BAIGUATE, PROVINCIA DUARTE</t>
  </si>
  <si>
    <t>16145-RECONSTRUCCIÓN DEL TRAMO CARRETERA LAS TARANAS PROXIMO AL PUENTE SOBRE EL RÍO BAIGUATE, PROVINCIA DUARTE</t>
  </si>
  <si>
    <t>76-RECONSTRUCCIÓN DE 70 MTS VIALES AFECTADOS POR LAS LLUVIAS DE ABRIL 2022 EN LA CARRETERA LAS TARANAS, MUNICIPIO VILLA RIVA, PROVINCIA DUARTE</t>
  </si>
  <si>
    <t>16202-RECONSTRUCCIÓN DE 70 MTS VIALES AFECTADOS POR LAS LLUVIAS DE ABRIL 2022 EN LA CARRETERA LAS TARANAS, MUNICIPIO VILLA RIVA, PROVINCIA DUARTE</t>
  </si>
  <si>
    <t>84-CONSTRUCCIÓN PUENTE DE HORMIGÓN POSTENSADO SOBRE RÍO CUABA AFECTADO POR LA VAGUADA DE ABRIL 2022, MUNICIPIO SAN FRANCISCO DE MACORÍS, PROVINCIA DUARTE</t>
  </si>
  <si>
    <t>16247-CONSTRUCCIÓN PUENTE DE HORMIGÓN POSTENSADO SOBRE RÍO CUABA AFECTADO POR LA VAGUADA DE ABRIL 2022, MUNICIPIO SAN FRANCISCO DE MACORÍS, PROVINCIA DUARTE</t>
  </si>
  <si>
    <t>95-RECONSTRUCCIÓN DEL TRAMO VIAL CALLE 1, COMUNIDAD SANCHI PRÓXIMO AL PLAY SANTA LUISA, MUNICIPIO SAN FRANCISCO DE MACORÍS, PROVINCIA DUARTE</t>
  </si>
  <si>
    <t>16136-RECONSTRUCCIÓN DEL TRAMO VIAL CALLE 1, COMUNIDAD SANCHI PRÓXIMO AL PLAY SANTA LUISA, MUNICIPIO SAN FRANCISCO DE MACORÍS, PROVINCIA DUARTE</t>
  </si>
  <si>
    <t>78-REMODELACIÓN FORTALEZA MILITAR LA ESTRELLETA, MUNICIPIO COMENDADOR, PROVINCIA ELIAS PIÑA</t>
  </si>
  <si>
    <t>16298-REMODELACIÓN FORTALEZA MILITAR LA ESTRELLETA, MUNICIPIO COMENDADOR, PROVINCIA ELIAS PIÑA</t>
  </si>
  <si>
    <t>79-CONSTRUCCIÓN DESTACAMENTO MILITAR EN RINCONCITO, MUNICIPIO COMENDADOR, PROVINCIA ELIAS PIÑA</t>
  </si>
  <si>
    <t>16299-CONSTRUCCIÓN DESTACAMENTO MILITAR EN RINCONCITO, MUNICIPIO COMENDADOR, PROVINCIA ELIAS PIÑA</t>
  </si>
  <si>
    <t>22-RECONSTRUCCIÓN  PARQUE DEL HIGO Y SU ENTORNO, MUNICIPIO DE BÁNICA, PROVINCIA ELIAS PIÑA.</t>
  </si>
  <si>
    <t>53-RECONSTRUCCIÓN CAMINO VECINAL EL CUEYLAS MESETAS AFECTADO POR LA VAGUADA DE ABRIL 2022, MUNICIPIO DE SANTA CRUZ DEL SEIBO, PROVINCIA EL SEIBO</t>
  </si>
  <si>
    <t>16210-RECONSTRUCCIÓN CAMINO VECINAL EL CUEYLAS MESETAS AFECTADO POR LA VAGUADA DE ABRIL 2022, MUNICIPIO DE SANTA CRUZ DEL SEIBO, PROVINCIA EL SEIBO</t>
  </si>
  <si>
    <t>57-RECONSTRUCCIÓN CAMINO VECINAL CUATRO CAMINOS  LAS CABIRMAS AFECTADO POR EL HURACAN FIONA, MUNICIPIO MICHES, PROVINCIA EL SEIBO</t>
  </si>
  <si>
    <t>16256-RECONSTRUCCIÓN CAMINO VECINAL CUATRO CAMINOS  LAS CABIRMAS AFECTADO POR EL HURACAN FIONA, MUNICIPIO MICHES, PROVINCIA EL SEIBO</t>
  </si>
  <si>
    <t>58-CONSTRUCCIÓN DEL CAMINO VECINAL LOS CORAZONES- LOS BARRACOS AFECTADO POR LA VAGUADA DE ABRIL 2022, MUNICIPIO SANTA CRUZ DE EL SEIBO, PROVINCIA EL SEIBO</t>
  </si>
  <si>
    <t>16257-CONSTRUCCIÓN DEL CAMINO VECINAL LOS CORAZONES- LOS BARRACOS AFECTADO POR LA VAGUADA DE ABRIL 2022, MUNICIPIO SANTA CRUZ DE EL SEIBO, PROVINCIA EL SEIBO</t>
  </si>
  <si>
    <t>60-RECONSTRUCCIÓN CAMINO VECINAL LOS FRANCESES, AFECTADO POR EL HURACAN FIONA, MUNICIPIO MICHES, PROVINCIA EL SEIBO</t>
  </si>
  <si>
    <t>16259-RECONSTRUCCIÓN CAMINO VECINAL LOS FRANCESES, AFECTADO POR EL HURACAN FIONA, MUNICIPIO MICHES, PROVINCIA EL SEIBO</t>
  </si>
  <si>
    <t>71-RECONSTRUCCIÓN PUENTE SOBRE EL ARROYO FORTUNATO, AFECTADO POR EL HURACAN FIONA, MUNICIPIO MICHES, PROVINCIA EL SEIBO.</t>
  </si>
  <si>
    <t>16263-RECONSTRUCCIÓN PUENTE SOBRE EL ARROYO FORTUNATO, AFECTADO POR EL HURACAN FIONA, MUNICIPIO MICHES, PROVINCIA EL SEIBO.</t>
  </si>
  <si>
    <t>73-CONSTRUCCIÓN MURO DE GAVIONES PARA PROTECCIÓN DEL PUENTE SOBRE EL RÍO CEDRO, AFECTADO POR EL HURACAN FIONA, MUNICIPIO MICHES, PROVINCIA EL SEIBO</t>
  </si>
  <si>
    <t>16265-CONSTRUCCIÓN MURO DE GAVIONES PARA PROTECCIÓN DEL PUENTE SOBRE EL RÍO CEDRO, AFECTADO POR EL HURACAN FIONA, MUNICIPIO MICHES, PROVINCIA EL SEIBO</t>
  </si>
  <si>
    <t>73-RECONSTRUCCIÓN POLIDEPORTIVO  MUNICIPIO EL SEIBO, PROVINCIA EL SEIBO</t>
  </si>
  <si>
    <t>16172-RECONSTRUCCIÓN POLIDEPORTIVO  MUNICIPIO EL SEIBO, PROVINCIA EL SEIBO</t>
  </si>
  <si>
    <t>80-RECONSTRUCCIÓN DE LA CARRETERA ESCUELA-CRUCE CARRETERA EL SEIBO, AFECTADA POR EL HURACÁN FIONA, MUNICIPIO SANTA CRUZ DE EL SEIBO, PROVINCIA EL SEIBO</t>
  </si>
  <si>
    <t>16276-RECONSTRUCCIÓN DE LA CARRETERA ESCUELA-CRUCE CARRETERA EL SEIBO, AFECTADA POR EL HURACÁN FIONA, MUNICIPIO SANTA CRUZ DE EL SEIBO, PROVINCIA EL SEIBO</t>
  </si>
  <si>
    <t>82-RECONSTRUCCIÓN DEL PUENTE LA SABANA AFECTADO POR EL HURACAN FIONA, MUNICIPIO SANTA CRUZ DEL SEIBO, PROVINCIA EL SEIBO.</t>
  </si>
  <si>
    <t>16296-RECONSTRUCCIÓN DEL PUENTE LA SABANA AFECTADO POR EL HURACAN FIONA, MUNICIPIO SANTA CRUZ DEL SEIBO, PROVINCIA EL SEIBO.</t>
  </si>
  <si>
    <t>84-REMODELACIÓN POLIDEPORTIVO FRANCIS DE LEÓN, MUNICIPIO MICHES, PROVINCIA EL SEIBO</t>
  </si>
  <si>
    <t>16183-REMODELACIÓN POLIDEPORTIVO FRANCIS DE LEÓN, MUNICIPIO MICHES, PROVINCIA EL SEIBO</t>
  </si>
  <si>
    <t>98-REMODELACIÓN CAMPO DE FÚTBOL EL SEIBO, MUNICIPIO MICHES, PROVINCIA EL SEIBO</t>
  </si>
  <si>
    <t>16199-REMODELACIÓN CAMPO DE FÚTBOL EL SEIBO, MUNICIPIO MICHES, PROVINCIA EL SEIBO</t>
  </si>
  <si>
    <t>54-CONSTRUCCIÓN DE PUENTE TIPO ALCANTARILLA DE CAJÓN SIMPLE Y ENLACE EN BAITOA AFECTADO POR LA VAGUADA DE ABRIL 2022, CARRETERA EL LIMÓN-VENGAN A VER, MUNICIPIO JIMANÍ, PROVINCIA INDEPENDENCIA</t>
  </si>
  <si>
    <t>16235-CONSTRUCCIÓN DE PUENTE TIPO ALCANTARILLA DE CAJÓN SIMPLE Y ENLACE EN BAITOA AFECTADO POR LA VAGUADA DE ABRIL 2022, CARRETERA EL LIMÓN-VENGAN A VER, MUNICIPIO JIMANÍ, PROVINCIA INDEPENDENCIA</t>
  </si>
  <si>
    <t>01-RECONSTRUCCIÓN DE 160 METROS DE VÍA EN LA AVENIDA LA ALTAGRACIA AFECTADO POR EL HURACÁN FIONA, MUNICIPIO HIGUEY, PROVINCIA LA ALTAGRACIA</t>
  </si>
  <si>
    <t>16270-RECONSTRUCCIÓN DE 160 METROS DE VÍA EN LA AVENIDA LA ALTAGRACIA AFECTADO POR EL HURACÁN FIONA, MUNICIPIO HIGUEY, PROVINCIA LA ALTAGRACIA</t>
  </si>
  <si>
    <t>11-CONSTRUCCIÓN DE CANALIZACION Y PROTECCION DEL RIO DUEY Y LA CAÑADA DE LA CIRCUNVALACION LA OTRA BANDA, AFECTADOS POR EL HURACAN FIONA, MUNICIPIO HIGUEY, PROVINCIA LA ALTAGRACIA</t>
  </si>
  <si>
    <t>16267-CONSTRUCCIÓN DE CANALIZACION Y PROTECCION DEL RIO DUEY Y LA CAÑADA DE LA CIRCUNVALACION LA OTRA BANDA, AFECTADOS POR EL HURACAN FIONA, MUNICIPIO HIGUEY, PROVINCIA LA ALTAGRACIA</t>
  </si>
  <si>
    <t>12-CONSTRUCCIÓN MURO DE GAVIONES Y CANALIZACION DEL RIO DUEY, EN TRAMO AVENIDA JUAN XXIII AFECTADO POR EL HURACAN FIONA, MUNICIPIO HIGUEY, PROVINCIA LA ALTAGRACIA</t>
  </si>
  <si>
    <t>16286-CONSTRUCCIÓN MURO DE GAVIONES Y CANALIZACION DEL RIO DUEY, EN TRAMO AVENIDA JUAN XXIII AFECTADO POR EL HURACAN FIONA, MUNICIPIO HIGUEY, PROVINCIA LA ALTAGRACIA</t>
  </si>
  <si>
    <t>14-CONSTRUCCIÓN DE MURO DE GAVIONES EN LOS MÁRGENES AGUAS ARRIBA Y AGUAS ABAJO DEL RIO DUEY AFECTADOS POR EL HURACÁN FIONA, EN LA CARRETERA HIGUEY-LA OTRA BANDA, MUNICIPIO HIGUEY, PROVINCIA LA ALTAGRACIA</t>
  </si>
  <si>
    <t>16288-CONSTRUCCIÓN DE MURO DE GAVIONES EN LOS MÁRGENES AGUAS ARRIBA Y AGUAS ABAJO DEL RIO DUEY AFECTADOS POR EL HURACÁN FIONA, EN LA CARRETERA HIGUEY-LA OTRA BANDA, MUNICIPIO HIGUEY, PROVINCIA LA ALTAGRACIA</t>
  </si>
  <si>
    <t>38-CONSTRUCCIÓN PUENTE SOBRE EL RIO QUISIBANI AFECTADO POR LA VAGUADA DE ABRIL 2022, VILLA CERRO, MUNICIPIO DE HIGUEY, PROVINCIA LA ALTAGRACIA</t>
  </si>
  <si>
    <t>16217-CONSTRUCCIÓN PUENTE SOBRE EL RIO QUISIBANI AFECTADO POR LA VAGUADA DE ABRIL 2022, VILLA CERRO, MUNICIPIO DE HIGUEY, PROVINCIA LA ALTAGRACIA</t>
  </si>
  <si>
    <t>39-CONSTRUCCIÓN DE PUENTE SOBRE EL RIO DUEY AFECTADO POR LA VAGUADA DE ABRIL 2022, LA OTRA BANDA, MUNICIPIO DE HIGUEY, PROVINCIA LA ALTAGRACIA</t>
  </si>
  <si>
    <t>16219-CONSTRUCCIÓN DE PUENTE SOBRE EL RIO DUEY AFECTADO POR LA VAGUADA DE ABRIL 2022, LA OTRA BANDA, MUNICIPIO DE HIGUEY, PROVINCIA LA ALTAGRACIA</t>
  </si>
  <si>
    <t>59-RECONSTRUCCIÓN DE CAMINO VECINAL LA VACAMA AFECTADO POR EL HURACAN FIONA, MUNICIPIO SALVALEON DE HIGUEY, PROVINCIA LA ALTAGRACIA</t>
  </si>
  <si>
    <t>16258-RECONSTRUCCIÓN DE CAMINO VECINAL LA VACAMA AFECTADO POR EL HURACAN FIONA, MUNICIPIO SALVALEON DE HIGUEY, PROVINCIA LA ALTAGRACIA</t>
  </si>
  <si>
    <t>65-CONSTRUCCIÓN DE PUENTE DE CAJÓN SOBRE EL ARROYO ZAFRAN EN LA CARRETERA HIGUEY -  HATO MANA AFECTADO POR EL HURACAN FIONA, MUNICIPIO HIGUEY,  PROVINCIA LA ALTAGRACIA</t>
  </si>
  <si>
    <t>16248-CONSTRUCCIÓN DE PUENTE DE CAJÓN SOBRE EL ARROYO ZAFRAN EN LA CARRETERA HIGUEY -  HATO MANA AFECTADO POR EL HURACAN FIONA, MUNICIPIO HIGUEY,  PROVINCIA LA ALTAGRACIA</t>
  </si>
  <si>
    <t>74-CONSTRUCCIÓN NUEVO PUENTE DE ALCANTARILLA DE CAJON SOBRE ARROYO CAGUERO POR DAÑOS VAGUADA ABRIL 2022, MUNICIPIO HIGUEY, PROVINCIA LA ALTAGRACIA</t>
  </si>
  <si>
    <t>16274-CONSTRUCCIÓN NUEVO PUENTE DE ALCANTARILLA DE CAJON SOBRE ARROYO CAGUERO POR DAÑOS VAGUADA ABRIL 2022, MUNICIPIO HIGUEY, PROVINCIA LA ALTAGRACIA</t>
  </si>
  <si>
    <t>77-REMODELACIÓN CAMPO DE BÉISBOL LAS LAGUNAS DE NISIBÓN, D.M. LAS LAGUNAS DE NISIBÓN, PROVINCIA LA ALTAGRACIA</t>
  </si>
  <si>
    <t>16176-REMODELACIÓN CAMPO DE BÉISBOL LAS LAGUNAS DE NISIBÓN, D.M. LAS LAGUNAS DE NISIBÓN, PROVINCIA LA ALTAGRACIA</t>
  </si>
  <si>
    <t>79-REMODELACIÓN POLIDEPORTIVO MUNICIPIO  SAN RAFAEL DEL YUMA, PROVINCIA LA ALTAGRACIA</t>
  </si>
  <si>
    <t>16178-REMODELACIÓN POLIDEPORTIVO MUNICIPIO  SAN RAFAEL DEL YUMA, PROVINCIA LA ALTAGRACIA</t>
  </si>
  <si>
    <t>80-REMODELACIÓN CAMPO DE BÉISBOL VILLA CERRO, MUNICIPIO HIGUEY, PROVINCIA LA ALTAGRACIA</t>
  </si>
  <si>
    <t>16179-REMODELACIÓN CAMPO DE BÉISBOL VILLA CERRO, MUNICIPIO HIGUEY, PROVINCIA LA ALTAGRACIA</t>
  </si>
  <si>
    <t>88-REMODELACIÓN  CAMPO DE BEISBOL LOS TRANSFORMADORES, SECTOR LA MATILLA, MUNICIPIO HIGÜEY, PROVINCIA LA ALTAGRACIA.</t>
  </si>
  <si>
    <t>16187-REMODELACIÓN  CAMPO DE BEISBOL LOS TRANSFORMADORES, SECTOR LA MATILLA, MUNICIPIO HIGÜEY, PROVINCIA LA ALTAGRACIA.</t>
  </si>
  <si>
    <t>91-REMODELACIÓN DEL POLIDEPORTIVO DE LAS LAGUNAS DE NISIBÓN, MUNICIPIO HIGÜEY, PROVINCIA LA ALTAGRACIA</t>
  </si>
  <si>
    <t>16190-REMODELACIÓN DEL POLIDEPORTIVO DE LAS LAGUNAS DE NISIBÓN, MUNICIPIO HIGÜEY, PROVINCIA LA ALTAGRACIA</t>
  </si>
  <si>
    <t>93-REMODELACIÓN CAMPO DE BÉISBOL SAN RAFAEL DEL YUMA, MUNICIPIO SAN RAFAEL DEL YUMA, PROVINCIA LA ALTAGRACIA</t>
  </si>
  <si>
    <t>16192-REMODELACIÓN CAMPO DE BÉISBOL SAN RAFAEL DEL YUMA, MUNICIPIO SAN RAFAEL DEL YUMA, PROVINCIA LA ALTAGRACIA</t>
  </si>
  <si>
    <t>94-REMODELACIÓN POLIDEPORTIVO LEO TAVÁREZ, MUNICIPIO HIGÜEY, PROVINCIA LA ALTAGRACIA</t>
  </si>
  <si>
    <t>16193-REMODELACIÓN POLIDEPORTIVO LEO TAVÁREZ, MUNICIPIO HIGÜEY, PROVINCIA LA ALTAGRACIA</t>
  </si>
  <si>
    <t>97-REMODELACIÓN POLIDEPORTIVO VERON, DISTRITO MUNICIPAL VERON-PUNTA CANA, PROVINCIA LA ALTAGRACIA.</t>
  </si>
  <si>
    <t>16196-REMODELACIÓN POLIDEPORTIVO VERON, DISTRITO MUNICIPAL VERON-PUNTA CANA, PROVINCIA LA ALTAGRACIA.</t>
  </si>
  <si>
    <t>18-RECONSTRUCCIÓN DE LA VÍA DE ACCESO A LA PLAYA MACAO, DISTRITO MUNICIPAL VERÓN PUNTA CANA, PROVINCIA LA ALTAGRACIA.</t>
  </si>
  <si>
    <t>10-CONSTRUCCIÓN DE CANALIZACION Y PROTECCION DE LOS MARGENES DEL RIO QUISIBANI, AFECTADO POR EL HURACAN FIONA, MUNICIPIO HIGUEY, PROVINCIA LA ALTAGRACIA</t>
  </si>
  <si>
    <t>16266-CONSTRUCCIÓN DE CANALIZACION Y PROTECCION DE LOS MARGENES DEL RIO QUISIBANI, AFECTADO POR EL HURACAN FIONA, MUNICIPIO HIGUEY, PROVINCIA LA ALTAGRACIA</t>
  </si>
  <si>
    <t>58-CONSTRUCCIÓN PARROQUIA SAN JOSÉ, MUNICIPIO VILLA HERMOSA, SECTOR EL JOBO O VILLA PARAÍSO, PROVINCIA LA ROMANA</t>
  </si>
  <si>
    <t>16079-CONSTRUCCIÓN PARROQUIA SAN JOSÉ, MUNICIPIO VILLA HERMOSA, SECTOR EL JOBO O VILLA PARAÍSO, PROVINCIA LA ROMANA</t>
  </si>
  <si>
    <t>69-CONSTRUCCIÓN PARROQUIA NUESTRA SEÑORA DEL SAGRADO CORAZÓN, SECTOR VILLA VERDE, MUNICIPIO LA ROMANA</t>
  </si>
  <si>
    <t>16143-CONSTRUCCIÓN PARROQUIA NUESTRA SEÑORA DEL SAGRADO CORAZÓN, SECTOR VILLA VERDE, MUNICIPIO LA ROMANA</t>
  </si>
  <si>
    <t>71-RECONSTRUCCIÓN POLIDEPORTIVO GUAYMATE, MUNICIPIO GUAYMATE, PROVINCIA LA ROMANA</t>
  </si>
  <si>
    <t>16170-RECONSTRUCCIÓN POLIDEPORTIVO GUAYMATE, MUNICIPIO GUAYMATE, PROVINCIA LA ROMANA</t>
  </si>
  <si>
    <t>90-RECONSTRUCCIÓN CLUB DEPORTIVO JUAN PABLO DUARTE, SECTOR BANCOLA, MUNICIPIO LA ROMANA, PROVINCIA LA ROMANA.</t>
  </si>
  <si>
    <t>16189-RECONSTRUCCIÓN CLUB DEPORTIVO JUAN PABLO DUARTE, SECTOR BANCOLA, MUNICIPIO LA ROMANA, PROVINCIA LA ROMANA.</t>
  </si>
  <si>
    <t>96-RECONSTRUCCIÓN CANCHA CLUB DETALLISTA, SECTOR VILLA VERDE, MUNICIPIO LA ROMANA, PROVINCIA LA ROMANA</t>
  </si>
  <si>
    <t>16195-RECONSTRUCCIÓN CANCHA CLUB DETALLISTA, SECTOR VILLA VERDE, MUNICIPIO LA ROMANA, PROVINCIA LA ROMANA</t>
  </si>
  <si>
    <t>30-RECONSTRUCCIÓN DE PUENTE ESTANCIA LA PEÑA SOBRE ARROYO BARRACO AFECTADA POR LA VAGUADA DE ABRIL 2022, MUNICIPIO JARABACOA, PROVINCIA LA VEGA</t>
  </si>
  <si>
    <t>16203-RECONSTRUCCIÓN DE PUENTE ESTANCIA LA PEÑA SOBRE ARROYO BARRACO AFECTADA POR LA VAGUADA DE ABRIL 2022, MUNICIPIO JARABACOA, PROVINCIA LA VEGA</t>
  </si>
  <si>
    <t>32-CONSTRUCCIÓN DE PUENTE BADEN DE TUBOS AFECTADO POR LA VAGUADA DE ABRIL 2022 EN RIO VERDE, CARRETERA MANGA LARGA, PROVINCIA LA VEGA</t>
  </si>
  <si>
    <t>16206-CONSTRUCCIÓN DE PUENTE BADEN DE TUBOS AFECTADO POR LA VAGUADA DE ABRIL 2022 EN RIO VERDE, CARRETERA MANGA LARGA, PROVINCIA LA VEGA</t>
  </si>
  <si>
    <t>34-CONSTRUCCIÓN DE PUENTE BADEN TUBULAR AFECTADO POR LA VAGUADA DE ABRIL 2022, SOBRE EL RÍO JAQUEY  ACAPULCO, MUNICIPIO CONCEPCIÓN DE LA VEGA, PROVINCIA LA VEGA</t>
  </si>
  <si>
    <t>16211-CONSTRUCCIÓN DE PUENTE BADEN TUBULAR AFECTADO POR LA VAGUADA DE ABRIL 2022, SOBRE EL RÍO JAQUEY  ACAPULCO, MUNICIPIO CONCEPCIÓN DE LA VEGA, PROVINCIA LA VEGA</t>
  </si>
  <si>
    <t>42-CONSTRUCCIÓN CAPILLA SABANA REY LA ROMERA, DISTRITO MUNICIPAL EL RANCHITO, MUNICIPIO LA VEGA</t>
  </si>
  <si>
    <t>15081-CONSTRUCCIÓN CAPILLA SABANA REY LA ROMERA, DISTRITO MUNICIPAL EL RANCHITO, MUNICIPIO LA VEGA</t>
  </si>
  <si>
    <t>51-CONSTRUCCIÓN PUENTE TIPO ALCANTARILLA DE CAJÓN AFECTADO POR LA VAGUADA DE ABRIL 2022 EN ARROYO BONITO - LA DESCUBIERTA, MUNICIPIO CONSTANZA, PROVINCIA LA VEGA</t>
  </si>
  <si>
    <t>16232-CONSTRUCCIÓN PUENTE TIPO ALCANTARILLA DE CAJÓN AFECTADO POR LA VAGUADA DE ABRIL 2022 EN ARROYO BONITO - LA DESCUBIERTA, MUNICIPIO CONSTANZA, PROVINCIA LA VEGA</t>
  </si>
  <si>
    <t>59-CONSTRUCCIÓN DE MURO DE GAVIONES EN EL PUENTE SOBRE EL RIO VERDE AFECTADO POR LA VAGUADA DE ABRIL 2022, MUNICIPIO CONCEPCIÓN DE LA VEGA, PROVINCIA LA VEGA</t>
  </si>
  <si>
    <t>16240-CONSTRUCCIÓN DE MURO DE GAVIONES EN EL PUENTE SOBRE EL RIO VERDE AFECTADO POR LA VAGUADA DE ABRIL 2022, MUNICIPIO CONCEPCIÓN DE LA VEGA, PROVINCIA LA VEGA</t>
  </si>
  <si>
    <t>66-CONSTRUCCIÓN PUENTE EN HATO VIEJO AFECTADO POR LA VAGUADA DE ABRIL 2022, EL CAIMITO, MUNICIPIO JARABACOA, PROVINCIA LA VEGA</t>
  </si>
  <si>
    <t>16251-CONSTRUCCIÓN PUENTE EN HATO VIEJO AFECTADO POR LA VAGUADA DE ABRIL 2022, EL CAIMITO, MUNICIPIO JARABACOA, PROVINCIA LA VEGA</t>
  </si>
  <si>
    <t>67-CONSTRUCCIÓN PUENTE DE HORMIGÓN POSTENSADO SOBRE EL RÍO LA PALMA AFECTADO POR LA VAGUADA DE ABRIL 2022, CARRETERA EL HOYITO-TIREO, MUNICIPIO CONSTANZA, PROVINCIA LA VEGA</t>
  </si>
  <si>
    <t>16252-CONSTRUCCIÓN PUENTE DE HORMIGÓN POSTENSADO SOBRE EL RÍO LA PALMA AFECTADO POR LA VAGUADA DE ABRIL 2022, CARRETERA EL HOYITO-TIREO, MUNICIPIO CONSTANZA, PROVINCIA LA VEGA</t>
  </si>
  <si>
    <t>69-CONSTRUCCIÓN MURO DE GAVIONES EN EL PUENTE ARROYO HONDO AFECTADO POR LA VAGUADA DE ABRIL 2022, MUNICIPIO LA VEGA, PROVINCIA LA VEGA</t>
  </si>
  <si>
    <t>16254-CONSTRUCCIÓN MURO DE GAVIONES EN EL PUENTE ARROYO HONDO AFECTADO POR LA VAGUADA DE ABRIL 2022, MUNICIPIO LA VEGA, PROVINCIA LA VEGA</t>
  </si>
  <si>
    <t>78-RECONSTRUCCIÓN CARRETERA SABANA REY - LOS SOLARES AFECTADO POR LA VAGUADA DE ABRIL 2022, MUNICIPIO LA VEGA, PROVINCIA LA VEGA</t>
  </si>
  <si>
    <t>16216-RECONSTRUCCIÓN CARRETERA SABANA REY - LOS SOLARES AFECTADO POR LA VAGUADA DE ABRIL 2022, MUNICIPIO LA VEGA, PROVINCIA LA VEGA</t>
  </si>
  <si>
    <t>61-CONSTRUCCIÓN PUENTE SOBRE EL RIO SOLDADO EN SAN MARCOS, MUNICIPIO NAGUA, PROVINCIA MARÍA TRINIDAD SÁNCHEZ</t>
  </si>
  <si>
    <t>16165-CONSTRUCCIÓN PUENTE SOBRE EL RIO SOLDADO EN SAN MARCOS, MUNICIPIO NAGUA, PROVINCIA MARÍA TRINIDAD SÁNCHEZ</t>
  </si>
  <si>
    <t>62-RECONSTRUCCIÓN CAMINO VECINAL CRUCE RÍO SAN JUAN-SAN RAFAEL, AFECTADO POR EL HURACAN FIONA, MUNICIPIO RIO SAN JUAN, PROVINCIA MARÍA TRINIDAD SÁNCHEZ</t>
  </si>
  <si>
    <t>16268-RECONSTRUCCIÓN CAMINO VECINAL CRUCE RÍO SAN JUAN-SAN RAFAEL, AFECTADO POR EL HURACAN FIONA, MUNICIPIO RIO SAN JUAN, PROVINCIA MARÍA TRINIDAD SÁNCHEZ</t>
  </si>
  <si>
    <t>63-RECONSTRUCCIÓN DEL CAMINO VECINAL RINCÓN DE MOLINILLOLAS GARZAS, AFECTADO POR EL HURACÁN FIONA, MUNICIPIO NAGUA, PROVINCIA MARÍA TRINIDAD SÁNCHEZ</t>
  </si>
  <si>
    <t>66-CONSTRUCCIÓN DESTACAMENTO POLICIAL EN LA COMUNIDAD SAN JOSE DE PASTRANA, MUNICIPIO CABRERA, PROVINCIA MARIA TRINIDAD SANCHEZ</t>
  </si>
  <si>
    <t>16137-CONSTRUCCIÓN DESTACAMENTO POLICIAL EN LA COMUNIDAD SAN JOSE DE PASTRANA, MUNICIPIO CABRERA, PROVINCIA MARIA TRINIDAD SANCHEZ</t>
  </si>
  <si>
    <t>68-CONSTRUCCIÓN DESTACAMENTO POLICIAL EN EL COPEYITO, MUNICIPIO RIO SAN JUAN, PROVINCIA MARIA TRINIDAD SANCHEZ</t>
  </si>
  <si>
    <t>16139-CONSTRUCCIÓN DESTACAMENTO POLICIAL EN EL COPEYITO, MUNICIPIO RIO SAN JUAN, PROVINCIA MARIA TRINIDAD SANCHEZ</t>
  </si>
  <si>
    <t>77-RECONSTRUCCIÓN DEL CAMINO VECINAL NAGUA - LAS CORCOVAS AFECTADO POR LA VAGUADA DE ABRIL 2022, MUNICIPIO DE NAGUA, PROVINCIA MARÍA TRINIDAD SANCHEZ</t>
  </si>
  <si>
    <t>16212-RECONSTRUCCIÓN DEL CAMINO VECINAL NAGUA - LAS CORCOVAS AFECTADO POR LA VAGUADA DE ABRIL 2022, MUNICIPIO DE NAGUA, PROVINCIA MARÍA TRINIDAD SANCHEZ</t>
  </si>
  <si>
    <t>82-REMODELACIÓN PARROQUIA SANTIAGO APÓSTOL,  DISTRITO MUNICIPAL ARROYO AL MEDIO, MUNICIPIO NAGUA, PROVINCIA MARÍA TRINIDAD SÁNCHEZ</t>
  </si>
  <si>
    <t>16181-REMODELACIÓN PARROQUIA SANTIAGO APÓSTOL,  DISTRITO MUNICIPAL ARROYO AL MEDIO, MUNICIPIO NAGUA, PROVINCIA MARÍA TRINIDAD SÁNCHEZ</t>
  </si>
  <si>
    <t>87-REMODELACIÓN CAMPO DE BÉISBOL SAN JOSÉ DE VILLA, MUNICIPIO NAGUA, PROVINCIA MARIA TRINIDAD SÁNCHEZ.</t>
  </si>
  <si>
    <t>16186-REMODELACIÓN CAMPO DE BÉISBOL SAN JOSÉ DE VILLA, MUNICIPIO NAGUA, PROVINCIA MARIA TRINIDAD SÁNCHEZ.</t>
  </si>
  <si>
    <t>14-RECONSTRUCCIÓN  MALECÓN DEL MUNICIPIO DE CABRERA, PROVINCIA MARÍA TRINIDAD SÁNCHEZ.</t>
  </si>
  <si>
    <t>15-MEJORAMIENTO DEL ENTORNO DE LA LAGUNA GRI GRI, MUNICIPIO RÍO SAN JUAN, PROVINCIA MARÍA TRINIDAD SÁNCHEZ.</t>
  </si>
  <si>
    <t>71-RECONSTRUCCIÓN CARRETERA GUAYUBIN  LAS MATAS DE SANTA CRUZ  COPEY  PEPILLO SALCEDO, PROVINCIA MONTE CRISTI</t>
  </si>
  <si>
    <t>43-CONSTRUCCIÓN ESTADIO DE SÓFTBOL VILLA GÜERA, MUNICIPIO BANÍ, PROVINCIA PERAVIA</t>
  </si>
  <si>
    <t>15088-CONSTRUCCIÓN ESTADIO DE SÓFTBOL VILLA GÜERA, MUNICIPIO BANÍ, PROVINCIA PERAVIA</t>
  </si>
  <si>
    <t>44-CONSTRUCCIÓN CAMPO DE BÉISBOL NELSON MATEO, D.M. PIZARRETE, MUNICIPIO NIZAO, PROVINCIA PERAVIA.</t>
  </si>
  <si>
    <t>15097-CONSTRUCCIÓN CAMPO DE BÉISBOL NELSON MATEO, D.M. PIZARRETE, MUNICIPIO NIZAO, PROVINCIA PERAVIA.</t>
  </si>
  <si>
    <t>47-CONSTRUCCIÓN CAMPO DE BÉISBOL RAMON PIMENTEL, SECCION LA MONTERIA, MUNICIPIO BANI.</t>
  </si>
  <si>
    <t>15114-CONSTRUCCIÓN CAMPO DE BÉISBOL RAMON PIMENTEL, SECCION LA MONTERIA, MUNICIPIO BANI.</t>
  </si>
  <si>
    <t>50-CONSTRUCCIÓN ESTADIO DE BÉISBOL FELLO SOTO, D. M. SABANA BUEY, MUNICIPIO BANÍ, PROVINCIA PERAVIA</t>
  </si>
  <si>
    <t>15123-CONSTRUCCIÓN ESTADIO DE BÉISBOL FELLO SOTO, D. M. SABANA BUEY, MUNICIPIO BANÍ, PROVINCIA PERAVIA</t>
  </si>
  <si>
    <t>61-CONSTRUCCIÓN PUENTE BADÉN EN EL SECTOR LOS CIRUELOS AFECTADO POR LA VAGUADA DE ABRIL 2022, MUNICIPIO VILLA MONTELLANO, PROVINCIA PUERTO PLATA</t>
  </si>
  <si>
    <t>16242-CONSTRUCCIÓN PUENTE BADÉN EN EL SECTOR LOS CIRUELOS AFECTADO POR LA VAGUADA DE ABRIL 2022, MUNICIPIO VILLA MONTELLANO, PROVINCIA PUERTO PLATA</t>
  </si>
  <si>
    <t>62-CONSTRUCCIÓN PUENTE LA CHINA AFECTADO POR LA VAGUADA DE ABRIL 2022, MUNICIPIO ALTAMIRA, PROVINCIA PUERTO PLATA.</t>
  </si>
  <si>
    <t>16243-CONSTRUCCIÓN PUENTE LA CHINA AFECTADO POR LA VAGUADA DE ABRIL 2022, MUNICIPIO ALTAMIRA, PROVINCIA PUERTO PLATA.</t>
  </si>
  <si>
    <t>43-RECONSTRUCCIÓN DEL CAMINO DE ACCESO A LAS PLAYAS BERGANTIN, PUNTA BERGANTIN, HUEQUITO BERGANTIN Y CANGREJO, MUNICIPIO VILLA MONTELLANO, PROVINCIA DE PUERTO PLATA.</t>
  </si>
  <si>
    <t>16155-RECONSTRUCCIÓN DEL CAMINO DE ACCESO A LAS PLAYAS BERGANTIN, PUNTA BERGANTIN, HUEQUITO BERGANTIN Y CANGREJO, MUNICIPIO VILLA MONTELLANO, PROVINCIA DE PUERTO PLATA.</t>
  </si>
  <si>
    <t>37-RECONSTRUCCIÓN DEL PUENTE SOBRE EL RIO JAYABO AFECTADO POR LA VAGUADA DE ABRIL 2022, EN LA COMUNIDAD CRUZ DE CENOVI, MUNICIPIO VILLA TAPIA, PROVINCIA HERMANAS MIRABAL</t>
  </si>
  <si>
    <t>16215-RECONSTRUCCIÓN DEL PUENTE SOBRE EL RIO JAYABO AFECTADO POR LA VAGUADA DE ABRIL 2022, EN LA COMUNIDAD CRUZ DE CENOVI, MUNICIPIO VILLA TAPIA, PROVINCIA HERMANAS MIRABAL</t>
  </si>
  <si>
    <t>52-CONSTRUCCIÓN PUENTE DE ALCANTARILLA DE CAJÓN SIMPLE EN RIO TOROJOCE AFECTADO POR LA VAGUADA DE ABRIL 2022, CAMINO VECINAL EL PLACER, MUNICIPIO TENARES, PROVINCIA HERMANAS MIRABAL</t>
  </si>
  <si>
    <t>16233-CONSTRUCCIÓN PUENTE DE ALCANTARILLA DE CAJÓN SIMPLE EN RIO TOROJOCE AFECTADO POR LA VAGUADA DE ABRIL 2022, CAMINO VECINAL EL PLACER, MUNICIPIO TENARES, PROVINCIA HERMANAS MIRABAL</t>
  </si>
  <si>
    <t>55-CONSTRUCCIÓN MURO DE GAVIONES EN EL PUENTE SOBRE EL RIO JUANA NUÑEZ AFECTADO POR LA VAGUADA DE ABRIL 2022, CARRETERA SALCEDO - MONTE LLANO, MUNICIPIO SALCEDO, PROVINCIA HERMANAS MIRABAL</t>
  </si>
  <si>
    <t>16236-CONSTRUCCIÓN MURO DE GAVIONES EN EL PUENTE SOBRE EL RIO JUANA NUÑEZ AFECTADO POR LA VAGUADA DE ABRIL 2022, CARRETERA SALCEDO - MONTE LLANO, MUNICIPIO SALCEDO, PROVINCIA HERMANAS MIRABAL</t>
  </si>
  <si>
    <t>56-CONSTRUCCIÓN MUROS DE GAVIONES EN EL PUENTE SOBRE EL RIO CENOVI AFECTADO POR LA VAGUADA DE ABRIL 2022, MUNICIPIO VILLA TAPIA, PROVINCIA HERMANAS MIRABAL</t>
  </si>
  <si>
    <t>16237-CONSTRUCCIÓN MUROS DE GAVIONES EN EL PUENTE SOBRE EL RIO CENOVI AFECTADO POR LA VAGUADA DE ABRIL 2022, MUNICIPIO VILLA TAPIA, PROVINCIA HERMANAS MIRABAL</t>
  </si>
  <si>
    <t>57-CONSTRUCCIÓN MURO DE GAVIONES EN EL PUENTE SOBRE EL RIO BOBA AFECTADO POR LA VAGUADA DE ABRIL 2022, CARRETERA SALCEDO, MUNICIPIO SALCEDO, PROVINCIA HERMANAS MIRABAL</t>
  </si>
  <si>
    <t>16238-CONSTRUCCIÓN MURO DE GAVIONES EN EL PUENTE SOBRE EL RIO BOBA AFECTADO POR LA VAGUADA DE ABRIL 2022, CARRETERA SALCEDO, MUNICIPIO SALCEDO, PROVINCIA HERMANAS MIRABAL</t>
  </si>
  <si>
    <t>64-CONSTRUCCIÓN PUENTE SOBRE EL RIO ARROYO SECO AFECTADO POR LA VAGUADA DE ABRIL 2022, CALLE 9-VILLA CAMPO, MUNICIPIO TENARES, PROVINCIA HERMANAS MIRABAL</t>
  </si>
  <si>
    <t>16245-CONSTRUCCIÓN PUENTE SOBRE EL RIO ARROYO SECO AFECTADO POR LA VAGUADA DE ABRIL 2022, CALLE 9-VILLA CAMPO, MUNICIPIO TENARES, PROVINCIA HERMANAS MIRABAL</t>
  </si>
  <si>
    <t>70-CONSTRUCCIÓN PUENTE DE HORMIGÓN POSTENSADO EN EL TRAMO VIAL VILLA TAPIA-CENOVI, AFECTADO POR LA VAGUADA DE ABRIL 2022, MUNICIPIO VILLA TAPIA, PROVINCIA HERMANAS MIRABAL.</t>
  </si>
  <si>
    <t>16255-CONSTRUCCIÓN PUENTE DE HORMIGÓN POSTENSADO EN EL TRAMO VIAL VILLA TAPIA-CENOVI, AFECTADO POR LA VAGUADA DE ABRIL 2022, MUNICIPIO VILLA TAPIA, PROVINCIA HERMANAS MIRABAL.</t>
  </si>
  <si>
    <t>78-CONSTRUCCIÓN PUENTE BADEN TUBULAR EN ARROYO SECO AFECTADO POR LA VAGUADA DE ABRIL 2022, MUNICIPIO TENARES, PROVINCIA HERMANAS MIRABAL</t>
  </si>
  <si>
    <t>16289-CONSTRUCCIÓN PUENTE BADEN TUBULAR EN ARROYO SECO AFECTADO POR LA VAGUADA DE ABRIL 2022, MUNICIPIO TENARES, PROVINCIA HERMANAS MIRABAL</t>
  </si>
  <si>
    <t>47-RECONSTRUCCIÓN DEL CAMINO EL VALLE-LA LAGUNA, MUNICIPIO SAMANÁ, PROVINCIA SAMANÁ</t>
  </si>
  <si>
    <t>16122-RECONSTRUCCIÓN DEL CAMINO EL VALLE-LA LAGUNA, MUNICIPIO SAMANÁ, PROVINCIA SAMANÁ</t>
  </si>
  <si>
    <t>72-RECONSTRUCCIÓN POLIDEPORTIVO MUNICIPIO LAS TERRENAS, PROVINCIA SAMANA.</t>
  </si>
  <si>
    <t>16171-RECONSTRUCCIÓN POLIDEPORTIVO MUNICIPIO LAS TERRENAS, PROVINCIA SAMANA.</t>
  </si>
  <si>
    <t>76-RECONSTRUCCIÓN POLIDEPORTIVO SANTA BARBARA SAMANA, PROVINCIA SAMANA.</t>
  </si>
  <si>
    <t>16175-RECONSTRUCCIÓN POLIDEPORTIVO SANTA BARBARA SAMANA, PROVINCIA SAMANA.</t>
  </si>
  <si>
    <t>81-RECONSTRUCCIÓN CAMPO DE BÉISBOL LAS GALERAS, MUNICIPIO SAMANA, PROVINCIA SAMANA</t>
  </si>
  <si>
    <t>16180-RECONSTRUCCIÓN CAMPO DE BÉISBOL LAS GALERAS, MUNICIPIO SAMANA, PROVINCIA SAMANA</t>
  </si>
  <si>
    <t>83-RECONSTRUCCIÓN POLIDEPORTIVO MUNICIPAL DE SANCHEZ, PROVINCIA SAMANA.</t>
  </si>
  <si>
    <t>16182-RECONSTRUCCIÓN POLIDEPORTIVO MUNICIPAL DE SANCHEZ, PROVINCIA SAMANA.</t>
  </si>
  <si>
    <t>89-REMODELACIÓN CAMPO DE BÉISBOL SAMANÁ, MUNICIPIO SANTA BARBARA DE SAMANA, PROVINCIA SAMANÁ</t>
  </si>
  <si>
    <t>16188-REMODELACIÓN CAMPO DE BÉISBOL SAMANÁ, MUNICIPIO SANTA BARBARA DE SAMANA, PROVINCIA SAMANÁ</t>
  </si>
  <si>
    <t>24-CONSTRUCCIÓN LINEA COLECTORA DE AGUAS RESIDUALES EN CALLE PRINCIPAL DISTRITO MUNICIPAL LAS GALERAS, PROVINCIA SAMANÁ</t>
  </si>
  <si>
    <t>25-RECONSTRUCCIÓN DE LA PLAZA DE VENDEDORES PLAYA LAS GALERAS, DISTRITO MUNICIPAL LAS GALERAS, MUNICIPIO SAMANA, PROVINCIA SAMANA</t>
  </si>
  <si>
    <t>14-REHABILITACIÓN EDIFICIOS DE VIVIENDAS LOS NOVA, SAN CRISTÓBAL   PROVINCIA SAN CRISTÓBAL</t>
  </si>
  <si>
    <t>13-CONSTRUCCIÓN PLAZA DE VENDEDORES PLAYA PALENQUE, MUNICIPIO SABANA GRANDE DE PALENQUE, PROVINCIA SAN CRISTOBAL.</t>
  </si>
  <si>
    <t>44-RECONSTRUCCIÓN  DE LA INFRAESTRUCTURA VIAL URBANA DEL MUNICIPIO EL CERCADO, PROVINCIA SAN JUAN</t>
  </si>
  <si>
    <t>15822-RECONSTRUCCIÓN  DE LA INFRAESTRUCTURA VIAL URBANA DEL MUNICIPIO EL CERCADO, PROVINCIA SAN JUAN</t>
  </si>
  <si>
    <t>50-RECONSTRUCCIÓN CAMINO VECINAL LA CUENDA, MUNICIPIO SAN JUAN DE LA MAGUANA, PROVINCIA SAN JUAN</t>
  </si>
  <si>
    <t>16148-RECONSTRUCCIÓN CAMINO VECINAL LA CUENDA, MUNICIPIO SAN JUAN DE LA MAGUANA, PROVINCIA SAN JUAN</t>
  </si>
  <si>
    <t>07-CONSTRUCCIÓN MURO DE HORMIGÓN ARMADO AFECTADO POR LA VAGUADA DE ABRIL 2022, UBICADO A ORILLAS DEL RIO HIGÜAMO, MUNICIPIO SAN PEDRO DE MACORÍS, PROVINCIA SAN PEDRO DE MACORÍS</t>
  </si>
  <si>
    <t>16218-CONSTRUCCIÓN MURO DE HORMIGÓN ARMADO AFECTADO POR LA VAGUADA DE ABRIL 2022, UBICADO A ORILLAS DEL RIO HIGÜAMO, MUNICIPIO SAN PEDRO DE MACORÍS, PROVINCIA SAN PEDRO DE MACORÍS</t>
  </si>
  <si>
    <t>28-RECONSTRUCCIÓN DE PUENTE PEATONAL AFECTADO POR LA VAGUADA DE ABRIL 2022, AUTOVIA DEL ESTE, COMUNIDAD EL SOCO, MUNICIPIO SAN PEDRO DE MACORIS, PROVINCIA SAN PEDRO DE MACORIS</t>
  </si>
  <si>
    <t>16200-RECONSTRUCCIÓN DE PUENTE PEATONAL AFECTADO POR LA VAGUADA DE ABRIL 2022, AUTOVIA DEL ESTE, COMUNIDAD EL SOCO, MUNICIPIO SAN PEDRO DE MACORIS, PROVINCIA SAN PEDRO DE MACORIS</t>
  </si>
  <si>
    <t>40-CONSTRUCCIÓN DEL PUENTE MONTE COCA AFECTADO POR LA VAGUADA DE ABRIL 2022, CARRETERA SAN PEDRO DE MACORIS, MUNICIPIO SAN PEDRO DE MACORIS, PROVINCIA SAN PEDRO DE MACORIS</t>
  </si>
  <si>
    <t>16220-CONSTRUCCIÓN DEL PUENTE MONTE COCA AFECTADO POR LA VAGUADA DE ABRIL 2022, CARRETERA SAN PEDRO DE MACORIS, MUNICIPIO SAN PEDRO DE MACORIS, PROVINCIA SAN PEDRO DE MACORIS</t>
  </si>
  <si>
    <t>48-CONSTRUCCIÓN PUENTE DE ALCANTARILLA DE CAJÓN AFECTADO POR LA VAGUADA DE ABRIL 2022, COMUNIDADES INVI - LA LOMA, MUNICIPIO QUISQUEYA, PROVINCIA SAN PEDRO DE MACORIS</t>
  </si>
  <si>
    <t>16229-CONSTRUCCIÓN PUENTE DE ALCANTARILLA DE CAJÓN AFECTADO POR LA VAGUADA DE ABRIL 2022, COMUNIDADES INVI - LA LOMA, MUNICIPIO QUISQUEYA, PROVINCIA SAN PEDRO DE MACORIS</t>
  </si>
  <si>
    <t>52-CONSTRUCCIÓN CANCHA DE BALONCESTO EL TOCONAL, MUNICIPIO SAN PEDRO DE MACORÍS</t>
  </si>
  <si>
    <t>15140-CONSTRUCCIÓN CANCHA DE BALONCESTO EL TOCONAL, MUNICIPIO SAN PEDRO DE MACORÍS</t>
  </si>
  <si>
    <t>54-CONSTRUCCIÓN DEL CAMINO VECINAL GAUTIERGUAYABAL-PALOMA TRAMO II AFECTADO POR LA VAGUADA DE ABRIL 2022, MUNICIPIO SAN PEDRO DE MACORÍS, PROVINCIA SAN PEDRO DE MACORÍS</t>
  </si>
  <si>
    <t>16227-CONSTRUCCIÓN DEL CAMINO VECINAL GAUTIERGUAYABAL-PALOMA TRAMO II AFECTADO POR LA VAGUADA DE ABRIL 2022, MUNICIPIO SAN PEDRO DE MACORÍS, PROVINCIA SAN PEDRO DE MACORÍS</t>
  </si>
  <si>
    <t>79-REPARACIÓN HOSPITAL EN LA PROVINCIA SAN PEDRO DE MACORÍS</t>
  </si>
  <si>
    <t>17-RECONSTRUCCIÓN DE LA PLAZA DE VENDEDORES DE LA PLAYA DE GUAYACANES, PROVINCIA SAN PEDRO DE MACORÍS</t>
  </si>
  <si>
    <t>20-RECONSTRUCCIÓN DE LA PLAZA DE VENDEDORES DE LA PLAYITA DE GUAYACANES, PROVINCIA SAN PEDRO DE MACORIS</t>
  </si>
  <si>
    <t>56-RECONSTRUCCIÓN DE LA INFRAESTRUCTURA VIAL URBANA DEL MUNICIPIO VILLA LA MATA, PROVINCIA SANCHEZ RAMIREZ</t>
  </si>
  <si>
    <t>15942-RECONSTRUCCIÓN DE LA INFRAESTRUCTURA VIAL URBANA DEL MUNICIPIO VILLA LA MATA, PROVINCIA SANCHEZ RAMIREZ</t>
  </si>
  <si>
    <t>79-CONSTRUCCIÓN PUENTE MIXTO SOBRE RIO MAGUACA AFECTADO POR LA VAGUADA DE ABRIL 2022, CARRETERA COTUI PLATANAL, MUNICIPIO COTUI, PROVINCIA SANCHEZ RAMIREZ</t>
  </si>
  <si>
    <t>16290-CONSTRUCCIÓN PUENTE MIXTO SOBRE RIO MAGUACA AFECTADO POR LA VAGUADA DE ABRIL 2022, CARRETERA COTUI PLATANAL, MUNICIPIO COTUI, PROVINCIA SANCHEZ RAMIREZ</t>
  </si>
  <si>
    <t>32-CONSTRUCCIÓN CARRETERA JACAGUA- PALO ALTO, PROVINCIA SANTIAGO</t>
  </si>
  <si>
    <t>14294-CONSTRUCCIÓN CARRETERA JACAGUA- PALO ALTO, PROVINCIA SANTIAGO</t>
  </si>
  <si>
    <t>41-REMODELACIÓN PARQUE CENTRAL D.M. AMINA, MUNICIPIO MAO, PROVINCIA VALVERDE</t>
  </si>
  <si>
    <t>15078-REMODELACIÓN PARQUE CENTRAL D.M. AMINA, MUNICIPIO MAO, PROVINCIA VALVERDE</t>
  </si>
  <si>
    <t>15-CONSTRUCCIÓN PUENTE BADEN TUBULAR AFECTADO POR LA VAGUADA DE ABRIL 2022 EN ARROYO TORO, MUNICIPIO BONAO, PROVINCIA MONSEÑOR NOUEL</t>
  </si>
  <si>
    <t>16293-CONSTRUCCIÓN PUENTE BADEN TUBULAR AFECTADO POR LA VAGUADA DE ABRIL 2022 EN ARROYO TORO, MUNICIPIO BONAO, PROVINCIA MONSEÑOR NOUEL</t>
  </si>
  <si>
    <t>51-RECONSTRUCCIÓN CAMINO LOS BLEOS AFECTADO POR LA VAGUADA DE ABRIL 2022, ARROYO TORO, MUNICIPIO BONAO, PROVINCIA MONSEÑOR NOUEL</t>
  </si>
  <si>
    <t>16207-RECONSTRUCCIÓN CAMINO LOS BLEOS AFECTADO POR LA VAGUADA DE ABRIL 2022, ARROYO TORO, MUNICIPIO BONAO, PROVINCIA MONSEÑOR NOUEL</t>
  </si>
  <si>
    <t>53-CONSTRUCCIÓN MURO DE GAVIONES EN ARROYO HIGUERITO ABAJO AFECTADO POR LA VAGUADA DE ABRIL 2022, ARROYO TORO MASIPEDRO, MUNICIPIO BONAO, PROVINCIA MONSEÑOR NOUEL</t>
  </si>
  <si>
    <t>16234-CONSTRUCCIÓN MURO DE GAVIONES EN ARROYO HIGUERITO ABAJO AFECTADO POR LA VAGUADA DE ABRIL 2022, ARROYO TORO MASIPEDRO, MUNICIPIO BONAO, PROVINCIA MONSEÑOR NOUEL</t>
  </si>
  <si>
    <t>81-CONSTRUCCIÓN PUENTE BADEN TUBULAR AFECTADO POR LA VAGUADA DE ABRIL 2022 EN ARROYO TORO, MUNICIPIO BONAO, PROVINCIA MONSEÑOR NOUEL</t>
  </si>
  <si>
    <t>99-CONSTRUCCIÓN PUENTE BADEN TUBULAR AFECTADO POR LA VAGUADA DE ABRIL 2022 EN ARROYO TORO, MUNICIPIO BONAO, PROVINCIA MONSEÑOR NOUEL</t>
  </si>
  <si>
    <t>31-RECONSTRUCCIÓN DE APROCHE AFECTADO POR LA VAGUADA DE ABRIL 2022 EN LA CARRETERA JUAN PABLO II CRUCE JUAN PABLO II  BAYAGUANA, MUNICIPIO BAYAGUANA, PROVINCIA MONTE PLATA</t>
  </si>
  <si>
    <t>16204-RECONSTRUCCIÓN DE APROCHE AFECTADO POR LA VAGUADA DE ABRIL 2022 EN LA CARRETERA JUAN PABLO II CRUCE JUAN PABLO II  BAYAGUANA, MUNICIPIO BAYAGUANA, PROVINCIA MONTE PLATA</t>
  </si>
  <si>
    <t>37-RECONSTRUCCIÓN CARRETERA LA LUISA- PORTILLO, PROVINCIA MONTE PLATA</t>
  </si>
  <si>
    <t>14308-RECONSTRUCCIÓN CARRETERA LA LUISA- PORTILLO, PROVINCIA MONTE PLATA</t>
  </si>
  <si>
    <t>41-RECONSTRUCCIÓN DEL PUENTE SOBRE EL RIO EL COROZO AFECTADO POR LA VAGUADA DE ABRIL 2022, EN LA CARRETERA HACIENDA ESTRELLA, MUNICIPIO MONTE PLATA, PROVINCIA MONTE PLATA</t>
  </si>
  <si>
    <t>16221-RECONSTRUCCIÓN DEL PUENTE SOBRE EL RIO EL COROZO AFECTADO POR LA VAGUADA DE ABRIL 2022, EN LA CARRETERA HACIENDA ESTRELLA, MUNICIPIO MONTE PLATA, PROVINCIA MONTE PLATA</t>
  </si>
  <si>
    <t>46-CONSTRUCCIÓN CAMPO DE BÉISBOL EN EL MUNICIPIO PERALVILLO, PROVINCIA MONTE PLATA.</t>
  </si>
  <si>
    <t>15099-CONSTRUCCIÓN CAMPO DE BÉISBOL EN EL MUNICIPIO PERALVILLO, PROVINCIA MONTE PLATA.</t>
  </si>
  <si>
    <t>51-CONSTRUCCIÓN CAMPO DE BÉISBOL SABANA DE PAYABO, MUNICIPIO MONTE PLATA, PROVINCIA MONTE PLATA.</t>
  </si>
  <si>
    <t>15132-CONSTRUCCIÓN CAMPO DE BÉISBOL SABANA DE PAYABO, MUNICIPIO MONTE PLATA, PROVINCIA MONTE PLATA.</t>
  </si>
  <si>
    <t>61-AMPLIACIÓN DEL PLANTEL EDUCATIVO PARA INICIAL PROF. JUAN EMILIO BOSCH GAVIÑO, MUNICIPIO SABANA GRANDE DE BOYA, PROVINCIA MONTE PLATA</t>
  </si>
  <si>
    <t>61-RECONSTRUCCIÓN CAMINO VECINAL EL HEAM AFECTADO POR EL HURACAN FIONA, MUNICIPIO MONTE PLATA, PROVINCIA MONTE PLATA</t>
  </si>
  <si>
    <t>16260-RECONSTRUCCIÓN CAMINO VECINAL EL HEAM AFECTADO POR EL HURACAN FIONA, MUNICIPIO MONTE PLATA, PROVINCIA MONTE PLATA</t>
  </si>
  <si>
    <t>64-RECONSTRUCCIÓN DEL CAMINO VECINAL BOSQUE ABAJO-BOSQUE ARRIBA ,  AFECTADO POR EL HURACAN FIONA, DISTRITO MUNICIPAL DON JUAN, MUNICIPIO MONTE PLATA, PROVINCIA MONTE PLATA</t>
  </si>
  <si>
    <t>16271-RECONSTRUCCIÓN DEL CAMINO VECINAL BOSQUE ABAJO-BOSQUE ARRIBA ,  AFECTADO POR EL HURACAN FIONA, DISTRITO MUNICIPAL DON JUAN, MUNICIPIO MONTE PLATA, PROVINCIA MONTE PLATA</t>
  </si>
  <si>
    <t>65-CONSTRUCCIÓN CANCHA DE BALONCESTO MELLA FANÍ, PARAJE LA LUISA PRIETA, MUNICIPIO MONTE PLATA, PROVINCIA MONTE PLATA.</t>
  </si>
  <si>
    <t>15824-CONSTRUCCIÓN CANCHA DE BALONCESTO MELLA FANÍ, PARAJE LA LUISA PRIETA, MUNICIPIO MONTE PLATA, PROVINCIA MONTE PLATA.</t>
  </si>
  <si>
    <t>65-RECONSTRUCCIÓN CAMINO VECINAL CAÑUELO  DAJAO  ANTON SÁNCHEZ, AFECTADO POR EL HURACAN FIONA, MUNICIPIO BAYAGUANA, PROVINCIA MONTE PLATA.</t>
  </si>
  <si>
    <t>16272-RECONSTRUCCIÓN CAMINO VECINAL CAÑUELO  DAJAO  ANTON SÁNCHEZ, AFECTADO POR EL HURACAN FIONA, MUNICIPIO BAYAGUANA, PROVINCIA MONTE PLATA.</t>
  </si>
  <si>
    <t>66-RECONSTRUCCIÓN DEL CAMINO VECINAL CALLEJÓN DE DAJAO, AFECTADO POR EL HURACAN FIONA, MUNICIPIO BAYAGUANA, PROVINCIA MONTE PLATA</t>
  </si>
  <si>
    <t>16273-RECONSTRUCCIÓN DEL CAMINO VECINAL CALLEJÓN DE DAJAO, AFECTADO POR EL HURACAN FIONA, MUNICIPIO BAYAGUANA, PROVINCIA MONTE PLATA</t>
  </si>
  <si>
    <t>67-RECONSTRUCCIÓN CAMINO VECINAL LA DOLE-BATEY LOS LANOS, AFECTADO POR EL HURACAN FIONA, MUNICIPIO MONTE PLATA, PROVINCIA MONTE PLATA</t>
  </si>
  <si>
    <t>16277-RECONSTRUCCIÓN CAMINO VECINAL LA DOLE-BATEY LOS LANOS, AFECTADO POR EL HURACAN FIONA, MUNICIPIO MONTE PLATA, PROVINCIA MONTE PLATA</t>
  </si>
  <si>
    <t>16275-CONSTRUCCIÓN NUEVO PUENTE DE ALCANTARILLA DE CAJON POR DAÑOS VAGUADA ABRIL 2022, CARRETERA HACIENDA ESTRELLA, MUNICIPIO MONTE PLATA, PROVINCIA MONTE PLATA</t>
  </si>
  <si>
    <t>81-RECONSTRUCCIÓN CRUCE DAJAO-CARRETERA BAYAGUANA AFECTADO POR EL HURACAN FIONA, MUNICIPIO BAYAGUANA, PROVINCIA MONTE PLATA</t>
  </si>
  <si>
    <t>16280-RECONSTRUCCIÓN CRUCE DAJAO-CARRETERA BAYAGUANA AFECTADO POR EL HURACAN FIONA, MUNICIPIO BAYAGUANA, PROVINCIA MONTE PLATA</t>
  </si>
  <si>
    <t>83-RECONSTRUCCIÓN CRUCE DAJAO-CARRETERA BAYAGUANA AFECTADO POR EL HURACAN FIONA, MUNICIPIO BAYAGUANA, PROVINCIA MONTE PLATA</t>
  </si>
  <si>
    <t>86-AMPLIACIÓN DEL PLANTEL EDUCATIVO PARA INICIAL PROF. JUAN EMILIO BOSCH GAVIÑO, MUNICIPIO YAMASA, PROVINCIA MONTE PLATA</t>
  </si>
  <si>
    <t>98-RECONSTRUCCIÓN DE 60 METROS DEL TRAMO VIAL SOBRE SABANA DEL RÍO AFECTADO POR EL HURACÁN FIONA, DISTRITO MUNICIPAL DON JUAN, MUNICIPIO MONTE PLATA, PROVINCIA MONTE PLATA</t>
  </si>
  <si>
    <t>16279-RECONSTRUCCIÓN DE 60 METROS DEL TRAMO VIAL SOBRE SABANA DEL RÍO AFECTADO POR EL HURACÁN FIONA, DISTRITO MUNICIPAL DON JUAN, MUNICIPIO MONTE PLATA, PROVINCIA MONTE PLATA</t>
  </si>
  <si>
    <t>99-RECONSTRUCCIÓN DE LA INFRAESTRUCTURA VIAL URBANA DEL SECTOR PUEBLO NUEVO, DISTRITO MUNICIPAL CHIRINO, MUNICIPIO MONTE PLATA, PROVINCIA MONTE PLATA</t>
  </si>
  <si>
    <t>16294-RECONSTRUCCIÓN DE LA INFRAESTRUCTURA VIAL URBANA DEL SECTOR PUEBLO NUEVO, DISTRITO MUNICIPAL CHIRINO, MUNICIPIO MONTE PLATA, PROVINCIA MONTE PLATA</t>
  </si>
  <si>
    <t>55-CONSTRUCCIÓN AYUDANTIA DEL  MOPC EN EL MUNICIPIO HATO MAYOR DEL REY, PROVINCIA DE HATO MAYOR</t>
  </si>
  <si>
    <t>15384-CONSTRUCCIÓN AYUDANTIA DEL  MOPC EN EL MUNICIPIO HATO MAYOR DEL REY, PROVINCIA DE HATO MAYOR</t>
  </si>
  <si>
    <t>74-REMODELACIÓN CAMPO DE BÉISBOL LAS PALMILLAS, MUNICIPIO HATO MAYOR, PROVINCIA HATO MAYOR</t>
  </si>
  <si>
    <t>16173-REMODELACIÓN CAMPO DE BÉISBOL LAS PALMILLAS, MUNICIPIO HATO MAYOR, PROVINCIA HATO MAYOR</t>
  </si>
  <si>
    <t>75-REMODELACIÓN  CAMPO BÉISBOL PASO CIBAO, SECCION PASO CIBAO, MUNICIPIO HATO MAYOR.</t>
  </si>
  <si>
    <t>16174-REMODELACIÓN  CAMPO BÉISBOL PASO CIBAO, SECCION PASO CIBAO, MUNICIPIO HATO MAYOR.</t>
  </si>
  <si>
    <t>76-CONSTRUCCIÓN DE PUENTE TIPO ALCANTARILLA DE CAJÓN, AFECTADO POR EL HURACÁN FIONA, EN ARROYO PAÑA PAÑA, MUNICIPIO HATO MAYOR DEL REY, PROVINCIA HATO MAYOR</t>
  </si>
  <si>
    <t>16278-CONSTRUCCIÓN DE PUENTE TIPO ALCANTARILLA DE CAJÓN, AFECTADO POR EL HURACÁN FIONA, EN ARROYO PAÑA PAÑA, MUNICIPIO HATO MAYOR DEL REY, PROVINCIA HATO MAYOR</t>
  </si>
  <si>
    <t>80-CONSTRUCCIÓN CONSTRUCCIÓN PUENTE MIXTO SOBRE EL RIO PAÑA PAÑA AFECTADO POR EL HURACÁN FIONA, BARRIO PUERTO RICO, MUNICIPIO HATO MAYOR DEL REY, PROVINCIA HATO MAYOR</t>
  </si>
  <si>
    <t>16292-CONSTRUCCIÓN CONSTRUCCIÓN PUENTE MIXTO SOBRE EL RIO PAÑA PAÑA AFECTADO POR EL HURACÁN FIONA, BARRIO PUERTO RICO, MUNICIPIO HATO MAYOR DEL REY, PROVINCIA HATO MAYOR</t>
  </si>
  <si>
    <t>85-REMODELACIÓN POLIDEPORTIVO SABANA DE LA MAR, MUNICIPIO SABANA DE LA MAR, PROVINCIA HATO MAYOR</t>
  </si>
  <si>
    <t>16184-REMODELACIÓN POLIDEPORTIVO SABANA DE LA MAR, MUNICIPIO SABANA DE LA MAR, PROVINCIA HATO MAYOR</t>
  </si>
  <si>
    <t>95-REMODELACIÓN POLIDEPORTIVO EL VALLE, MUNICIPIO EL VALLE, PROVINCIA HATO MAYOR</t>
  </si>
  <si>
    <t>16194-REMODELACIÓN POLIDEPORTIVO EL VALLE, MUNICIPIO EL VALLE, PROVINCIA HATO MAYOR</t>
  </si>
  <si>
    <t>33-CONSTRUCCIÓN DE PUENTE BADÉN TUBULAR AFECTADO POR LA VAGUADA DE ABRIL 2022 SOBRE EL RÍO NIZAO, MUNICIPIO RANCHO ARRIBA, PROVINCIA SAN JOSÉ DE OCOA</t>
  </si>
  <si>
    <t>16208-CONSTRUCCIÓN DE PUENTE BADÉN TUBULAR AFECTADO POR LA VAGUADA DE ABRIL 2022 SOBRE EL RÍO NIZAO, MUNICIPIO RANCHO ARRIBA, PROVINCIA SAN JOSÉ DE OCOA</t>
  </si>
  <si>
    <t>45-CONSTRUCCIÓN DE MURO DE GAVIONES EN ARROYO LA VACA AFECTADO POR LA VAGUADA DE ABRIL 2022, MUNICIPIO SABANA LARGA, PROVINCIA SAN JOSÉ DE OCOA</t>
  </si>
  <si>
    <t>16225-CONSTRUCCIÓN DE MURO DE GAVIONES EN ARROYO LA VACA AFECTADO POR LA VAGUADA DE ABRIL 2022, MUNICIPIO SABANA LARGA, PROVINCIA SAN JOSÉ DE OCOA</t>
  </si>
  <si>
    <t>58-RECONSTRUCCIÓN DE LA INFRAESTRUCTURA VIAL URBANA DEL MUNICIPIO RANCHO ARRIBA, PROVINCIA SAN JOSE DE OCOA</t>
  </si>
  <si>
    <t>15944-RECONSTRUCCIÓN DE LA INFRAESTRUCTURA VIAL URBANA DEL MUNICIPIO RANCHO ARRIBA, PROVINCIA SAN JOSE DE OCOA</t>
  </si>
  <si>
    <t>03-CONSTRUCCIÓN INSTALACIONES PARA EL CUERPO ESPECIALIZADO DE MITIGACION A EMERGENCIAS Y DESASTRES, CEMED, DIRECCION GENERAL - CENTRO DE MITIGACION OZAMA, DISTRITO NACIONAL</t>
  </si>
  <si>
    <t>15485-CONSTRUCCIÓN INSTALACIONES PARA EL CUERPO ESPECIALIZADO DE MITIGACION A EMERGENCIAS Y DESASTRES, CEMED, DIRECCION GENERAL - CENTRO DE MITIGACION OZAMA, DISTRITO NACIONAL</t>
  </si>
  <si>
    <t>16365-CONSTRUCCIÓN DE PASO A DESNIVEL SOTERRADO EN LA INTERSECCIÓN DE LA AV. LUPERÓN CON AV. 27 DE FEBRERO, PROVINCIA SANTO DOMINGO</t>
  </si>
  <si>
    <t>10-CONSTRUCCIÓN DE PASO A DESNIVEL SOTERRADO EN LA INTERSECCIÓN DE LA AV. LUPERÓN CON AV. 27 DE FEBRERO, PROVINCIA SANTO DOMINGO</t>
  </si>
  <si>
    <t>23-REPARACIÓN DE 8 LOTES DE VIVIENDAS EN EL SECTOR INVIVIENDA, MUNICIPIO SANTO DOMINGO ESTE, PROVINCIA SANTO DOMINGO</t>
  </si>
  <si>
    <t>16130-REPARACIÓN DE 8 LOTES DE VIVIENDAS EN EL SECTOR INVIVIENDA, MUNICIPIO SANTO DOMINGO ESTE, PROVINCIA SANTO DOMINGO</t>
  </si>
  <si>
    <t>43-RECONSTRUCCIÓN  DE LAS VÍAS DEL VERTEDERO DE DUQUESA, SANTO DOMINGO NORTE, PROVINCIA SANTO DOMINGO</t>
  </si>
  <si>
    <t>45-CONSTRUCCIÓN CAMPO DE BÉISBOL EL CAFÉ DE HERRERA,  MUNICIPIO SANTO DOMINGO OESTE, PROVINCIA SANTO DOMINGO</t>
  </si>
  <si>
    <t>15098-CONSTRUCCIÓN CAMPO DE BÉISBOL EL CAFÉ DE HERRERA,  MUNICIPIO SANTO DOMINGO OESTE, PROVINCIA SANTO DOMINGO</t>
  </si>
  <si>
    <t>48-CONSTRUCCIÓN CAMPO DE BÉISBOL LAS CAOBAS, SECTOR LAS CAOBAS, MUNICIPIO SANTO DOMINGO OESTE</t>
  </si>
  <si>
    <t>15115-CONSTRUCCIÓN CAMPO DE BÉISBOL LAS CAOBAS, SECTOR LAS CAOBAS, MUNICIPIO SANTO DOMINGO OESTE</t>
  </si>
  <si>
    <t>49-REMODELACIÓN IGLESIA LA LUZ DEL MUNDO, SECTOR MIRAFLORES, MUNICIPIO SANTO DOMINGO NORTE</t>
  </si>
  <si>
    <t>15120-REMODELACIÓN IGLESIA LA LUZ DEL MUNDO, SECTOR MIRAFLORES, MUNICIPIO SANTO DOMINGO NORTE</t>
  </si>
  <si>
    <t>60-REMODELACIÓN CANCHA DE BALONCESTO BATEY BIENVENIDO, SECTOR MANOGUAYABO, MUNICIPIO SANTO DOMINGO OESTE</t>
  </si>
  <si>
    <t>16112-REMODELACIÓN CANCHA DE BALONCESTO BATEY BIENVENIDO, SECTOR MANOGUAYABO, MUNICIPIO SANTO DOMINGO OESTE</t>
  </si>
  <si>
    <t>62-CONSTRUCCIÓN PUENTE VEHICULAR TIPO TABLERO LAS LILAS, SECTOR RIVERA DEL OZAMA, MUNICIPIO SANTO DOMINGO ESTE</t>
  </si>
  <si>
    <t>16166-CONSTRUCCIÓN PUENTE VEHICULAR TIPO TABLERO LAS LILAS, SECTOR RIVERA DEL OZAMA, MUNICIPIO SANTO DOMINGO ESTE</t>
  </si>
  <si>
    <t>63-CONSTRUCCIÓN CENTRO COMUNAL DISTRITO MUNICIPAL SAN LUIS, PROVINCIA SANTO DOMINGO</t>
  </si>
  <si>
    <t>15144-CONSTRUCCIÓN CENTRO COMUNAL DISTRITO MUNICIPAL SAN LUIS, PROVINCIA SANTO DOMINGO</t>
  </si>
  <si>
    <t>64-CONSTRUCCIÓN CENTRO PARROQUIAL DE LA IGLESIA SAN FRANCISCO DE ASÍS, SECTOR LA NUEVA BARQUITA, MUNICIPIO SANTO DOMINGO NORTE</t>
  </si>
  <si>
    <t>15146-CONSTRUCCIÓN CENTRO PARROQUIAL DE LA IGLESIA SAN FRANCISCO DE ASÍS, SECTOR LA NUEVA BARQUITA, MUNICIPIO SANTO DOMINGO NORTE</t>
  </si>
  <si>
    <t>67-CONSTRUCCIÓN CENTRO COMUNAL DELIO RINCÓN, SECCIÓN LA JOYA, MUNICIPIO SAN ANTONIO DE GUERRA, PROVINCIA SANTO DOMINGO</t>
  </si>
  <si>
    <t>16138-CONSTRUCCIÓN CENTRO COMUNAL DELIO RINCÓN, SECCIÓN LA JOYA, MUNICIPIO SAN ANTONIO DE GUERRA, PROVINCIA SANTO DOMINGO</t>
  </si>
  <si>
    <t>78-RECONSTRUCCIÓN CLUB DEPORTIVO Y CULTURAL VILLA FARO, MUNICIPIO SANTO DOMINGO ESTE, PROVINCIA SANTO DOMINGO</t>
  </si>
  <si>
    <t>16177-RECONSTRUCCIÓN CLUB DEPORTIVO Y CULTURAL VILLA FARO, MUNICIPIO SANTO DOMINGO ESTE, PROVINCIA SANTO DOMINGO</t>
  </si>
  <si>
    <t>86-CONSTRUCCIÓN CLUB DEPORTIVO MIL FLORES, MUNICIPIO SANTO DOMINGO ESTE, PROVINCIA SANTO DOMINGO</t>
  </si>
  <si>
    <t>16185-CONSTRUCCIÓN CLUB DEPORTIVO MIL FLORES, MUNICIPIO SANTO DOMINGO ESTE, PROVINCIA SANTO DOMINGO</t>
  </si>
  <si>
    <t>92-AMPLIACIÓN DEL PUENTE FRANCISCO JACINTO PEYNADO QUE UNE AL DISTRITO NACIONAL CON EL MUNICIPIO SANTO DOMINGO NORTE, PROVINCIA SANTO DOMINGO</t>
  </si>
  <si>
    <t>16351-AMPLIACIÓN DEL PUENTE FRANCISCO JACINTO PEYNADO QUE UNE AL DISTRITO NACIONAL CON EL MUNICIPIO SANTO DOMINGO NORTE, PROVINCIA SANTO DOMINGO</t>
  </si>
  <si>
    <t>14401-DESARROLLO DE CAPACIDADES ECONÓMICO - RURAL DE LA JUVENTUD EN EL SUR OESTE Y CIBAO NOROESTE- PRORURAL JOVEN  (F1)</t>
  </si>
  <si>
    <t>58-CONSTRUCCIÓN MURO DE GAVIONES EN EL PUENTE EN LA CARRETERA JARABACOA-MANABAO-LA CIENAGA AFECTADO POR LA VAGUADA DE ABRIL 2022, MUNICIPIO JARABACOA, PROVINCIA LA VEGA</t>
  </si>
  <si>
    <t>16239-CONSTRUCCIÓN MURO DE GAVIONES EN EL PUENTE EN LA CARRETERA JARABACOA-MANABAO-LA CIENAGA AFECTADO POR LA VAGUADA DE ABRIL 2022, MUNICIPIO JARABACOA, PROVINCIA LA VEGA</t>
  </si>
  <si>
    <t>77-CONSTRUCCIÓN DE PUENTE SOBRE RIO GRANDE AFECTADO POR LA VAGUADA DE ABRIL 2022, CARRETERA JARABACOA-MANABAO, MUNICIPIO JARABACOA, PROVINCIA LA VEGA</t>
  </si>
  <si>
    <t>16281-CONSTRUCCIÓN DE PUENTE SOBRE RIO GRANDE AFECTADO POR LA VAGUADA DE ABRIL 2022, CARRETERA JARABACOA-MANABAO, MUNICIPIO JARABACOA, PROVINCIA LA VEGA</t>
  </si>
  <si>
    <t>15350-APOYO A LA CONSOLIDACION DE UN SISTEMA DE PROTECCION SOCIAL INCLUSIVO EN REPUBLICA DOMINICANA</t>
  </si>
  <si>
    <t>16261-FORTALECIMIENTO INTERINSTITUCIONAL PARA LA MODERNIZACIÓN DEL SECTOR AGUA POTABLE Y SANEAMIENTO DE LA REPÚBLICA DOMINICANA</t>
  </si>
  <si>
    <t>01-MEJORAMIENTO DEL SISTEMA DE DISTRIBUCION ELECTRICA A NIVEL NACIONAL</t>
  </si>
  <si>
    <t>13434-MEJORAMIENTO DEL SISTEMA DE DISTRIBUCION ELECTRICA A NIVEL NACIONAL</t>
  </si>
  <si>
    <t>02-REHABILITACIÓN DE REDES Y NORMALIZACIÓN DE USUARIOS DEL SERVICIO DE ENERGIA</t>
  </si>
  <si>
    <t>13436-REHABILITACIÓN DE REDES Y NORMALIZACIÓN DE USUARIOS DEL SERVICIO DE ENERGIA</t>
  </si>
  <si>
    <t>03-MEJORAMIENTO DE LA EFICIENCIA ENERGÉTICA GUBERNAMENTAL EN REPÚBLICA DOMINICANA</t>
  </si>
  <si>
    <t>13916-MEJORAMIENTO DE LA EFICIENCIA ENERGÉTICA GUBERNAMENTAL EN REPÚBLICA DOMINICANA</t>
  </si>
  <si>
    <t>09-GESTION DE LA PARTE ALTA Y MEDIA DE LA CUENCA DEL RÍO YAQUE DEL NORTE EN LA VERTIENTE NORTE DE LA CORDILLERA CENTRAL.</t>
  </si>
  <si>
    <t>14132-GESTION DE LA PARTE ALTA Y MEDIA DE LA CUENCA DEL RÍO YAQUE DEL NORTE EN LA VERTIENTE NORTE DE LA CORDILLERA CENTRAL.</t>
  </si>
  <si>
    <t>2.1.4-GRATIFICACIONES Y BONIFICACIONES</t>
  </si>
  <si>
    <t>0406 - OFICINA NACIONAL DE DEFENSA PUBLICA</t>
  </si>
  <si>
    <t>2.9.5-GASTOS DE INTERESES, RECARGOS MULTAS Y SANCIONES DE IMPUESTOS Y CONTRIBUCIONES SOCIALES</t>
  </si>
  <si>
    <t>13867-CENSO  NACIONAL DE POBLACIÓN Y VIVIENDA 2020 DE LA REPÚBLICA DOMINICANA X EDICIÓN</t>
  </si>
  <si>
    <t>88-REPARACIÓN DE VIVIENDAS VULNERABLES EN LAS CIRCUNSCRIPCIONES 2 Y 3 DEL DISTRITO NACIONAL</t>
  </si>
  <si>
    <t>16354-REPARACIÓN DE VIVIENDAS VULNERABLES EN LAS CIRCUNSCRIPCIONES 2 Y 3 DEL DISTRITO NACIONAL</t>
  </si>
  <si>
    <t>97-REPARACIÓN DE VIVIENDAS VULNERABLES EN LOS MUNICIPIOS DE AZUA DE COMPOSTELA Y LAS CHARCAS, PROVINCIA AZUA.</t>
  </si>
  <si>
    <t>16362-REPARACIÓN DE VIVIENDAS VULNERABLES EN LOS MUNICIPIOS DE AZUA DE COMPOSTELA Y LAS CHARCAS, PROVINCIA AZUA.</t>
  </si>
  <si>
    <t>13928-RECUPERACIÓN DE LA COBERTURA VEGETAL EN CUENCAS HIDROGRÁFICAS DE LA REPÚBLICA DOMINICANA - MOPC.</t>
  </si>
  <si>
    <t>83-CONSTRUCCIÓN DE DOS PLAYS DE BÉISBOL EN LA PROVINCIA BARAHONA</t>
  </si>
  <si>
    <t>16330-CONSTRUCCIÓN DE DOS PLAYS DE BÉISBOL EN LA PROVINCIA BARAHONA</t>
  </si>
  <si>
    <t>92-REPARACIÓN DE VIVIENDAS VULNERABLES EN LOS MUNICIPIOS DE BARAHONA, LAS SALINAS Y ENRIQUILLO, PROVINCIA BARAHONA</t>
  </si>
  <si>
    <t>16357-REPARACIÓN DE VIVIENDAS VULNERABLES EN LOS MUNICIPIOS DE BARAHONA, LAS SALINAS Y ENRIQUILLO, PROVINCIA BARAHONA</t>
  </si>
  <si>
    <t>96-REPARACIÓN DE VIVIENDAS VULNERABLES EN EL MUNICIPIO DE SANTA CRUZ DE BARAHONA, PROVINCIA BARAHONA</t>
  </si>
  <si>
    <t>16361-REPARACIÓN DE VIVIENDAS VULNERABLES EN EL MUNICIPIO DE SANTA CRUZ DE BARAHONA, PROVINCIA BARAHONA</t>
  </si>
  <si>
    <t>98-REPARACIÓN DE VIVIENDAS VULNERABLES EN LOS MUNICIPIOS DE ENRIQUILLO, PARAISO Y LA CIENAGA, PROVINCIA BARAHONA</t>
  </si>
  <si>
    <t>16363-REPARACIÓN DE VIVIENDAS VULNERABLES EN LOS MUNICIPIOS DE ENRIQUILLO, PARAISO Y LA CIENAGA, PROVINCIA BARAHONA</t>
  </si>
  <si>
    <t>90-RECONSTRUCCIÓN  DEL CAMINO VECINAL LA GINA - CAMPECHE ABAJO - SABANA GRANDE, MUNICIPIO PIMENTEL, PROVINCIA DUARTE</t>
  </si>
  <si>
    <t>16344-RECONSTRUCCIÓN  DEL CAMINO VECINAL LA GINA - CAMPECHE ABAJO - SABANA GRANDE, MUNICIPIO PIMENTEL, PROVINCIA DUARTE</t>
  </si>
  <si>
    <t>70-RECONSTRUCCIÓN DEL CAMINO VECINAL EL CUEY - EL PALMAR - LOS PRIETOS, MUNICIPIO SANTA CRUZ DE EL SEIBO, PROVINCIA EL SEIBO</t>
  </si>
  <si>
    <t>16335-RECONSTRUCCIÓN DEL CAMINO VECINAL EL CUEY - EL PALMAR - LOS PRIETOS, MUNICIPIO SANTA CRUZ DE EL SEIBO, PROVINCIA EL SEIBO</t>
  </si>
  <si>
    <t>90-RECONSTRUCCIÓN DEL CAMINO VECINAL EL CUEY - EL PALMAR - LOS PRIETOS, MUNICIPIO SANTA CRUZ DE EL SEIBO, PROVINCIA EL SEIBO</t>
  </si>
  <si>
    <t>88-CONSTRUCCIÓN  DEL TRAMO DE CARRETERA ENLACE VIAL ESTANCIA NUEVA HASTA EL CRUCE DE CHERO MUNICIPIO MOCA, PROVINCIA ESPAILLAT</t>
  </si>
  <si>
    <t>16337-CONSTRUCCIÓN  DEL TRAMO DE CARRETERA ENLACE VIAL ESTANCIA NUEVA HASTA EL CRUCE DE CHERO MUNICIPIO MOCA, PROVINCIA ESPAILLAT</t>
  </si>
  <si>
    <t>85-CONSTRUCCIÓN CAMINO VECINAL MANABAO-LA CIÉNEGA, DISTRITO MUNICIPAL MANABAO, PROVINCIA LA VEGA</t>
  </si>
  <si>
    <t>16309-CONSTRUCCIÓN CAMINO VECINAL MANABAO-LA CIÉNEGA, DISTRITO MUNICIPAL MANABAO, PROVINCIA LA VEGA</t>
  </si>
  <si>
    <t>94-RECONSTRUCCIÓN RECONSTRUCCIÓN CARRETERA JARABACOA (DESDE C/ FEDERICO BASILIS) HASTA JUNUMUCÚ, MUNICIPIO JARABACOA, PROVINCIA LA VEGA</t>
  </si>
  <si>
    <t>16378-RECONSTRUCCIÓN RECONSTRUCCIÓN CARRETERA JARABACOA (DESDE C/ FEDERICO BASILIS) HASTA JUNUMUCÚ, MUNICIPIO JARABACOA, PROVINCIA LA VEGA</t>
  </si>
  <si>
    <t>86-RECONSTRUCCIÓN CAMINO VECINAL LAS MATAS DE SANTA CRUZ, CONECTANDO LAS COMUNIDADES DE LOS CIRUELOS- SABANA AL MEDIO- SANGRE LINDA- LA GORRA- Y PARTIDO, PROVINCIA MONTE CRISTI</t>
  </si>
  <si>
    <t>16322-RECONSTRUCCIÓN CAMINO VECINAL LAS MATAS DE SANTA CRUZ, CONECTANDO LAS COMUNIDADES DE LOS CIRUELOS- SABANA AL MEDIO- SANGRE LINDA- LA GORRA- Y PARTIDO, PROVINCIA MONTE CRISTI</t>
  </si>
  <si>
    <t>10-CONSTRUCCIÓN DE INFRAESTRUCTURA VIAL PARA EL DESARROLLO TURÍSTICO DE CABO ROJO, MUNICIPIO PEDERNALES, PROVINCIA PEDERNALES</t>
  </si>
  <si>
    <t>16370-CONSTRUCCIÓN DE INFRAESTRUCTURA VIAL PARA EL DESARROLLO TURÍSTICO DE CABO ROJO, MUNICIPIO PEDERNALES, PROVINCIA PEDERNALES</t>
  </si>
  <si>
    <t>91-REPARACIÓN DE VIVIENDAS VULNERABLES EN LOS MUNICIPIOS DE PEDERNALES Y OVIEDO, PROVINCIA PEDERNALES</t>
  </si>
  <si>
    <t>16356-REPARACIÓN DE VIVIENDAS VULNERABLES EN LOS MUNICIPIOS DE PEDERNALES Y OVIEDO, PROVINCIA PEDERNALES</t>
  </si>
  <si>
    <t>80-CONSTRUCCIÓN DE 6 CANCHAS DEPORTIVAS EN LA PROVINCIA DE SAN CRISTÓBAL</t>
  </si>
  <si>
    <t>16307-CONSTRUCCIÓN DE 6 CANCHAS DEPORTIVAS EN LA PROVINCIA DE SAN CRISTÓBAL</t>
  </si>
  <si>
    <t>93-REPARACIÓN DE VIVIENDAS VULNERABLES EN LOS MUNICIPIOS DE BAJOS DE HAINA, VILLA ALTAGRACIA Y SAN GREGORIO DE NIGUA, PROVINCIA SAN CRISTÓBAL</t>
  </si>
  <si>
    <t>16358-REPARACIÓN DE VIVIENDAS VULNERABLES EN LOS MUNICIPIOS DE BAJOS DE HAINA, VILLA ALTAGRACIA Y SAN GREGORIO DE NIGUA, PROVINCIA SAN CRISTÓBAL</t>
  </si>
  <si>
    <t>94-REPARACIÓN DE VIVIENDAS VULNERABLES EN EL MUNICIPIO DE SAN JUAN DE LA MAGUANA, PROVINCIA SAN JUAN</t>
  </si>
  <si>
    <t>16359-REPARACIÓN DE VIVIENDAS VULNERABLES EN EL MUNICIPIO DE SAN JUAN DE LA MAGUANA, PROVINCIA SAN JUAN</t>
  </si>
  <si>
    <t>95-REPARACIÓN DE VIVIENDAS VULNERABLES EN EL MUNICIPIO DE LAS MATAS DE FARFAN, PROVINCIA SAN JUAN.</t>
  </si>
  <si>
    <t>16360-REPARACIÓN DE VIVIENDAS VULNERABLES EN EL MUNICIPIO DE LAS MATAS DE FARFAN, PROVINCIA SAN JUAN.</t>
  </si>
  <si>
    <t>81-CONSTRUCCIÓN Y RECONSTRUCCION DE CUATRO PLAYS DE BÉISBOL DE LA PROVINCIA SANTIAGO</t>
  </si>
  <si>
    <t>16311-CONSTRUCCIÓN Y RECONSTRUCCION DE CUATRO PLAYS DE BÉISBOL DE LA PROVINCIA SANTIAGO</t>
  </si>
  <si>
    <t>93-CONSTRUCCIÓN DE MURO DE HORMIGÓN ARMADO EN TRAMO DEL PASO A DESNIVEL DE LA AVENIDA LAS CARRERAS ESQUINA 30 DE MARZO, SANTIAGO DE LOS CABALLEROS, PROVINCIA SANTIAGO</t>
  </si>
  <si>
    <t>16376-CONSTRUCCIÓN DE MURO DE HORMIGÓN ARMADO EN TRAMO DEL PASO A DESNIVEL DE LA AVENIDA LAS CARRERAS ESQUINA 30 DE MARZO, SANTIAGO DE LOS CABALLEROS, PROVINCIA SANTIAGO</t>
  </si>
  <si>
    <t>86-REPARACIÓN DE VIVIENDAS VULNERABLES EN LOS MUNICIPIOS DE BOCA CHICA Y SAN ANTONIO DE GUERRA, PROVINCIA SANTO DOMINGO</t>
  </si>
  <si>
    <t>16352-REPARACIÓN DE VIVIENDAS VULNERABLES EN LOS MUNICIPIOS DE BOCA CHICA Y SAN ANTONIO DE GUERRA, PROVINCIA SANTO DOMINGO</t>
  </si>
  <si>
    <t>87-REPARACIÓN DE VIVIENDAS VULNERABLES EN LOS MUNICIPIOS DE LOS ALCARRIZOS, SANTO DOMINGO ESTE Y PEDRO BRAND, PROVINCIA SANTO DOMINGO</t>
  </si>
  <si>
    <t>16353-REPARACIÓN DE VIVIENDAS VULNERABLES EN LOS MUNICIPIOS DE LOS ALCARRIZOS, SANTO DOMINGO ESTE Y PEDRO BRAND, PROVINCIA SANTO DOMINGO</t>
  </si>
  <si>
    <t>89-REPARACIÓN DE VIVIENDAS VULNERABLES EN LOS MUNICIPIOS DE PEDRO BRAND, SANTO DOMINGO ESTE Y SANTO DOMINGO OESTE, PROVINCIA SANTO DOMINGO</t>
  </si>
  <si>
    <t>16355-REPARACIÓN DE VIVIENDAS VULNERABLES EN LOS MUNICIPIOS DE PEDRO BRAND, SANTO DOMINGO ESTE Y SANTO DOMINGO OESTE, PROVINCIA SANTO DOMINGO</t>
  </si>
  <si>
    <t>82-CONSTRUCCIÓN DEL CLUB DEPORTIVO LOS JARDINES DEL NORTE, DISTRITO NACIONAL</t>
  </si>
  <si>
    <t>15200-CONSTRUCCIÓN DEL CLUB DEPORTIVO LOS JARDINES DEL NORTE, DISTRITO NACIONAL</t>
  </si>
  <si>
    <t>52-RECONSTRUCCIÓN CALLES COLÓN, EUGENIO MARÍA DE HOSTOS Y CALLEJÓN DE REGINA, CIUDAD COLONIAL, DISTRITO NACIONAL.</t>
  </si>
  <si>
    <t>16325-RECONSTRUCCIÓN CALLES COLÓN, EUGENIO MARÍA DE HOSTOS Y CALLEJÓN DE REGINA, CIUDAD COLONIAL, DISTRITO NACIONAL.</t>
  </si>
  <si>
    <t>01-RECUPERACIÓN DE LA COBERTURA VEGETAL EN CUENCAS HIDROGRÁFICAS DE LA REPÚBLICA DOMINICANA - MOPC.</t>
  </si>
  <si>
    <t>56-CONSTRUCCIÓN DE TERMINAL DE CRUCEROS EN EL PUERTO DEL MUNICIPIO SANTA CRUZ DE BARAHONA, PROVINCIA BARAHONA</t>
  </si>
  <si>
    <t>16373-CONSTRUCCIÓN DE TERMINAL DE CRUCEROS EN EL PUERTO DEL MUNICIPIO SANTA CRUZ DE BARAHONA, PROVINCIA BARAHONA</t>
  </si>
  <si>
    <t>47-CONSTRUCCIÓN DE 3 PLANTELES ESCOLARES EN LA PROVINCIA DAJABON</t>
  </si>
  <si>
    <t>12525-CONSTRUCCIÓN DE 3 PLANTELES ESCOLARES EN LA PROVINCIA DAJABON</t>
  </si>
  <si>
    <t>56-CONSTRUCCIÓN DE 1 ESTANCIA INFANTIL EN LA PROVINCIA DE DAJABON (FASE 2)</t>
  </si>
  <si>
    <t>13459-CONSTRUCCIÓN DE 1 ESTANCIA INFANTIL EN LA PROVINCIA DE DAJABON (FASE 2)</t>
  </si>
  <si>
    <t>07-CONSTRUCCIÓN DE PLANTELES EDUCATIVOS EN LA PROVINCIA EL SEIBO (FASE 3)</t>
  </si>
  <si>
    <t>13550-CONSTRUCCIÓN DE PLANTELES EDUCATIVOS EN LA PROVINCIA EL SEIBO (FASE 3)</t>
  </si>
  <si>
    <t>53-CONSTRUCCIÓN  PLAZA MULTIUSO SEIBANA,  MUNICIPIO DE SANTA CRUZ, PROVINCIA EL SEIBO.</t>
  </si>
  <si>
    <t>16326-CONSTRUCCIÓN  PLAZA MULTIUSO SEIBANA,  MUNICIPIO DE SANTA CRUZ, PROVINCIA EL SEIBO.</t>
  </si>
  <si>
    <t>70-CONSTRUCCIÓN DE 2 ESTANCIAS INFANTILES EN LA PROVINCIA DE ESPAILLAT (FASE 3)</t>
  </si>
  <si>
    <t>13609-CONSTRUCCIÓN DE 2 ESTANCIAS INFANTILES EN LA PROVINCIA DE ESPAILLAT (FASE 3)</t>
  </si>
  <si>
    <t>81-CONSTRUCCIÓN DE 1 ESTANCIA INFANTIL EN LA PROVINCIA DE INDEPENDENCIA  (FASE 3)</t>
  </si>
  <si>
    <t>13618-CONSTRUCCIÓN DE 1 ESTANCIA INFANTIL EN LA PROVINCIA DE INDEPENDENCIA  (FASE 3)</t>
  </si>
  <si>
    <t>55-MEJORAMIENTO DEL BALNEARIO BOCA DE CACHON Y SU ENTORNO, MUNICIPIO JIMANI, PROVINCIA INDEPENDENCIA.</t>
  </si>
  <si>
    <t>16342-MEJORAMIENTO DEL BALNEARIO BOCA DE CACHON Y SU ENTORNO, MUNICIPIO JIMANI, PROVINCIA INDEPENDENCIA.</t>
  </si>
  <si>
    <t>86-RECONSTRUCCIÓN DEL CENTRO PSICOSOCIAL EMAUS, MUNICIPIO HIGÜEY, PROVINCIA LA ALTAGRACIA</t>
  </si>
  <si>
    <t>15342-RECONSTRUCCIÓN DEL CENTRO PSICOSOCIAL EMAUS, MUNICIPIO HIGÜEY, PROVINCIA LA ALTAGRACIA</t>
  </si>
  <si>
    <t>87-REHABILITACIÓN DEL CENTRO PSICOSOCIAL MOCA, MUNICIPIO MOCA, PROVINCIA ESPAILLAT</t>
  </si>
  <si>
    <t>15343-REHABILITACIÓN DEL CENTRO PSICOSOCIAL MOCA, MUNICIPIO MOCA, PROVINCIA ESPAILLAT</t>
  </si>
  <si>
    <t>44-RECONSTRUCCIÓN DE INFRAESTRUCTURA VIAL DEL DISTRITO MUNICIPAL VERÓN PUNTA CANA, PROVINCIA LA ALTAGRACIA.</t>
  </si>
  <si>
    <t>16157-RECONSTRUCCIÓN DE INFRAESTRUCTURA VIAL DEL DISTRITO MUNICIPAL VERÓN PUNTA CANA, PROVINCIA LA ALTAGRACIA.</t>
  </si>
  <si>
    <t>13-CONSTRUCCIÓN DE PLANTELES EDUCATIVOS EN LA PROVINCIA LA ROMANA (FASE 3)</t>
  </si>
  <si>
    <t>13561-CONSTRUCCIÓN DE PLANTELES EDUCATIVOS EN LA PROVINCIA LA ROMANA (FASE 3)</t>
  </si>
  <si>
    <t>48-CONSTRUCCIÓN DE MUELLE MARITIMO EN EL DISTRITO MUNICIPAL CALETA, PROVINCIA LA ROMANA</t>
  </si>
  <si>
    <t>16169-CONSTRUCCIÓN DE MUELLE MARITIMO EN EL DISTRITO MUNICIPAL CALETA, PROVINCIA LA ROMANA</t>
  </si>
  <si>
    <t>57-AMPLIACIÓN Y REHABILITACION DE 22 PLANTELES ECOLARES EN LA PROVINCIA DE LA VEGA</t>
  </si>
  <si>
    <t>12579-AMPLIACIÓN Y REHABILITACION DE 22 PLANTELES ECOLARES EN LA PROVINCIA DE LA VEGA</t>
  </si>
  <si>
    <t>99-CONSTRUCCIÓN DE APARTAMENTOS TIPO - AH, EN EL ALTOS DE HATICO,  MUNICIPIO LA VEGA, PROVINCIA LA VEGA</t>
  </si>
  <si>
    <t>14214-CONSTRUCCIÓN DE APARTAMENTOS TIPO - AH, EN EL ALTOS DE HATICO,  MUNICIPIO LA VEGA, PROVINCIA LA VEGA</t>
  </si>
  <si>
    <t>10-MEJORAMIENTO DE SENDERO PEATONAL DESDE CALLE LORENZO ALVAREZ HASTA CALLE DUARTE, MUNICIPIO CABRERA, PROVINCIA MARÍA TRINIDAD SÁNCHEZ</t>
  </si>
  <si>
    <t>15408-MEJORAMIENTO DE SENDERO PEATONAL DESDE CALLE LORENZO ALVAREZ HASTA CALLE DUARTE, MUNICIPIO CABRERA, PROVINCIA MARÍA TRINIDAD SÁNCHEZ</t>
  </si>
  <si>
    <t>18-CONSTRUCCIÓN DE 1 ESTANCIA INFANTIL EN LA PROVINCIA DE MONTE CRISTI</t>
  </si>
  <si>
    <t>13059-CONSTRUCCIÓN DE 1 ESTANCIA INFANTIL EN LA PROVINCIA DE MONTE CRISTI</t>
  </si>
  <si>
    <t>47-CONSTRUCCIÓN  DE PLANTELES EDUCATIVOS EN LA PROVINCIA DE MONTE CRISTI (FASE 2)</t>
  </si>
  <si>
    <t>13408-CONSTRUCCIÓN  DE PLANTELES EDUCATIVOS EN LA PROVINCIA DE MONTE CRISTI (FASE 2)</t>
  </si>
  <si>
    <t>57-RECONSTRUCCIÓN DE LAS CALLES DEL CASCO URBANO EN EL MUNICIPIO SAN FELIPE, PROVINCIA PUERTO PLATA.</t>
  </si>
  <si>
    <t>16375-RECONSTRUCCIÓN DE LAS CALLES DEL CASCO URBANO EN EL MUNICIPIO SAN FELIPE, PROVINCIA PUERTO PLATA.</t>
  </si>
  <si>
    <t>18-CONSTRUCCIÓN DE 11 PLANTELES ESCOLARES EN LA PROVINCIA HERMANAS MIRABAL</t>
  </si>
  <si>
    <t>12532-CONSTRUCCIÓN DE 11 PLANTELES ESCOLARES EN LA PROVINCIA HERMANAS MIRABAL</t>
  </si>
  <si>
    <t>59-CONSTRUCCIÓN  DE 2 ESTANCIA INFANTIL EN LA PROVINCIA SAMANA (FASE 2)</t>
  </si>
  <si>
    <t>13462-CONSTRUCCIÓN  DE 2 ESTANCIA INFANTIL EN LA PROVINCIA SAMANA (FASE 2)</t>
  </si>
  <si>
    <t>50-REMODELACIÓN PARROQUIA SANTA BARBARA DE SAMANA, PROVINCIA SAMANA</t>
  </si>
  <si>
    <t>16317-REMODELACIÓN PARROQUIA SANTA BARBARA DE SAMANA, PROVINCIA SAMANA</t>
  </si>
  <si>
    <t>59-RECONSTRUCCIÓN DEL PARQUE CENTRAL JUAN PABLO DUARTE Y SU ENTORNO, MUNICIPIO SANTA BÁRBARA DE SAMANÁ, PROVINCIA SAMANÁ</t>
  </si>
  <si>
    <t>16410-RECONSTRUCCIÓN DEL PARQUE CENTRAL JUAN PABLO DUARTE Y SU ENTORNO, MUNICIPIO SANTA BÁRBARA DE SAMANÁ, PROVINCIA SAMANÁ</t>
  </si>
  <si>
    <t>17-CONSTRUCCIÓN DE 5 ESTANCIAS INFANTILES EN LA PROVINCIA DE SAN CRISTOBAL</t>
  </si>
  <si>
    <t>13058-CONSTRUCCIÓN DE 5 ESTANCIAS INFANTILES EN LA PROVINCIA DE SAN CRISTOBAL</t>
  </si>
  <si>
    <t>89-REMODELACIÓN CANCHA DE BALONCESTO EN LA COMUNIDAD ITABO, MUNICIPIO BAJOS DE HAINA, PROVINCIA SAN CRISTOBAL</t>
  </si>
  <si>
    <t>14675-REMODELACIÓN CANCHA DE BALONCESTO EN LA COMUNIDAD ITABO, MUNICIPIO BAJOS DE HAINA, PROVINCIA SAN CRISTOBAL</t>
  </si>
  <si>
    <t>91-REMODELACIÓN CANCHA DE BALONCESTO EN LA COMUNIDAD DE HATILLO PROVINCIA SAN CRISTOBAL</t>
  </si>
  <si>
    <t>14677-REMODELACIÓN CANCHA DE BALONCESTO EN LA COMUNIDAD DE HATILLO PROVINCIA SAN CRISTOBAL</t>
  </si>
  <si>
    <t>54-CONSTRUCCIÓN  PARQUE URBANO EN EL MUNICIPIO  BAJOS DE HAINA, PROVINCIA SAN CRISTOBAL</t>
  </si>
  <si>
    <t>16327-CONSTRUCCIÓN  PARQUE URBANO EN EL MUNICIPIO  BAJOS DE HAINA, PROVINCIA SAN CRISTOBAL</t>
  </si>
  <si>
    <t>36-CONSTRUCCIÓN CONSTRUCCIÓN DE 2 ESTANCIAS INFANTILES EN LA PROVINCIA SAN JUAN (FASE 2)</t>
  </si>
  <si>
    <t>13427-CONSTRUCCIÓN CONSTRUCCIÓN DE 2 ESTANCIAS INFANTILES EN LA PROVINCIA SAN JUAN (FASE 2)</t>
  </si>
  <si>
    <t>60-RECONSTRUCCIÓN DE LA PLAZA MARCELINO MARTE (CANITO) Y SU ENTORNO, MUNICIPIO GUAYACANES, PROVINCIA SAN PEDRO DE MACORÍS.</t>
  </si>
  <si>
    <t>16415-RECONSTRUCCIÓN DE LA PLAZA MARCELINO MARTE (CANITO) Y SU ENTORNO, MUNICIPIO GUAYACANES, PROVINCIA SAN PEDRO DE MACORÍS.</t>
  </si>
  <si>
    <t>32-CONSTRUCCIÓN 1 ESTANCIA INFANTIL EN LA PROVINCIA DE SANCHEZ RAMIREZ</t>
  </si>
  <si>
    <t>13073-CONSTRUCCIÓN 1 ESTANCIA INFANTIL EN LA PROVINCIA DE SANCHEZ RAMIREZ</t>
  </si>
  <si>
    <t>35-CONSTRUCCIÓN  DE 8 ESTANCIAS INFANTILES EN LA PROVINCIA SANTIAGO (FASE 2)</t>
  </si>
  <si>
    <t>13425-CONSTRUCCIÓN  DE 8 ESTANCIAS INFANTILES EN LA PROVINCIA SANTIAGO (FASE 2)</t>
  </si>
  <si>
    <t>73-CONSTRUCCIÓN DE 3 ESTANCIAS INFANTILES EN LA PROVINCIA DE MONTE PLATA (FASE 3)</t>
  </si>
  <si>
    <t>13606-CONSTRUCCIÓN DE 3 ESTANCIAS INFANTILES EN LA PROVINCIA DE MONTE PLATA (FASE 3)</t>
  </si>
  <si>
    <t>58-CONSTRUCCIÓN VERJA PERIMETRAL DEL SANTUARIO NACIONAL SANTO CRISTO DE LOS MILAGROS, MUNICIPIO DE BAYAGUANA, PROVINCIA MONTE PLATA</t>
  </si>
  <si>
    <t>16409-CONSTRUCCIÓN VERJA PERIMETRAL DEL SANTUARIO NACIONAL SANTO CRISTO DE LOS MILAGROS, MUNICIPIO DE BAYAGUANA, PROVINCIA MONTE PLATA</t>
  </si>
  <si>
    <t>34-CONSTRUCCIÓN DEL ESTADIO DE BÉISBOL EL PINAR DE OCOA, DISTRITO MUNICIPAL EL PINAR, PROVINCIA SAN JOSÉ DE OCOA</t>
  </si>
  <si>
    <t>14106-CONSTRUCCIÓN DEL ESTADIO DE BÉISBOL EL PINAR DE OCOA, DISTRITO MUNICIPAL EL PINAR, PROVINCIA SAN JOSÉ DE OCOA</t>
  </si>
  <si>
    <t>08-CONSTRUCCIÓN DE PLAZA COMUNITARIA EN EL MUNICIPIO DE BÁNICA,  PROVINCIA ELÍAS PIÑA</t>
  </si>
  <si>
    <t>15351-CONSTRUCCIÓN DE PLAZA COMUNITARIA EN EL MUNICIPIO DE BÁNICA,  PROVINCIA ELÍAS PIÑA</t>
  </si>
  <si>
    <t>09-CONSTRUCCIÓN OBRAS COMPLEMENTARIAS DE LAS ECO-VIVIENDAS PARA CIUDADANOS EN CONDICIÓN DE POBREZA MULTIDIMENSIONAL EN EL MUNICIPIO DE SAN CRISTÓBAL, PROVINCIA SAN CRISTÓBAL</t>
  </si>
  <si>
    <t>15385-CONSTRUCCIÓN OBRAS COMPLEMENTARIAS DE LAS ECO-VIVIENDAS PARA CIUDADANOS EN CONDICIÓN DE POBREZA MULTIDIMENSIONAL EN EL MUNICIPIO DE SAN CRISTÓBAL, PROVINCIA SAN CRISTÓBAL</t>
  </si>
  <si>
    <t>16539-RECONSTRUCCIÓN DEL PARQUE GLORIETA A SANTA BÁRBARA Y SU ENTORNO, MUNICIPIO SANTA BÁRBARA DE SAMANÁ, PROVINCIA SAMANÁ.</t>
  </si>
  <si>
    <t>62-RECONSTRUCCIÓN DEL PARQUE GLORIETA A SANTA BÁRBARA Y SU ENTORNO, MUNICIPIO SANTA BÁRBARA DE SAMANÁ, PROVINCIA SAMANÁ.</t>
  </si>
  <si>
    <t>16506-RECONSTRUCCIÓN DEL CAMINO DE ACCESO A LA PLAYA CALETA, DISTRITO MUNICIPAL CALETA, PROVINCIA LA ROMANA</t>
  </si>
  <si>
    <t>61-RECONSTRUCCIÓN DEL CAMINO DE ACCESO A LA PLAYA CALETA, DISTRITO MUNICIPAL CALETA, PROVINCIA LA ROMANA</t>
  </si>
  <si>
    <t>16421-CONSTRUCCIÓN DE CANCHA DEPORTIVA, SECTOR ENSANCHE PARAÍSO, MUNICIPIO PEDRO BRAND, PROVINCIA SANTO DOMINGO</t>
  </si>
  <si>
    <t>01-CONSTRUCCIÓN DE CANCHA DEPORTIVA, SECTOR ENSANCHE PARAÍSO, MUNICIPIO PEDRO BRAND, PROVINCIA SANTO DOMINGO</t>
  </si>
  <si>
    <t>13955-RECONSTRUCCIÓN DEL COMEDOR EN SANS SOUCI SANTO DOMINGO</t>
  </si>
  <si>
    <t>21-RECONSTRUCCIÓN DEL COMEDOR EN SANS SOUCI SANTO DOMINGO</t>
  </si>
  <si>
    <t>16546-RECONSTRUCCIÓN CLUB DEPORTIVO EL BRISAL, MUNICIPIO SANTO DOMINGO ESTE, PROVINCIA SANTO DOMINGO</t>
  </si>
  <si>
    <t>16-RECONSTRUCCIÓN CLUB DEPORTIVO EL BRISAL, MUNICIPIO SANTO DOMINGO ESTE, PROVINCIA SANTO DOMINGO</t>
  </si>
  <si>
    <t>16545-RECONSTRUCCIÓN CLUB CULTURAL Y DEPORTIVO OZAMA (MERLIN), SECTOR ENSANCHE OZAMA, MUNICIPIO SANTO DOMINGO ESTE, PROVINCIA SANTO DOMINGO</t>
  </si>
  <si>
    <t>15-RECONSTRUCCIÓN CLUB CULTURAL Y DEPORTIVO OZAMA (MERLIN), SECTOR ENSANCHE OZAMA, MUNICIPIO SANTO DOMINGO ESTE, PROVINCIA SANTO DOMINGO</t>
  </si>
  <si>
    <t>16537-CONSTRUCCIÓN DE 2 FARMACIAS DEL PUEBLO (BOTICA POPULAR), EN LOS SECTORES VILLA MELLA Y LA CEIBA, MUNICIPIO SANTO DOMINGO NORTE, PROVINCIA SANTO DOMINGO</t>
  </si>
  <si>
    <t>13-CONSTRUCCIÓN DE 2 FARMACIAS DEL PUEBLO (BOTICA POPULAR), EN LOS SECTORES VILLA MELLA Y LA CEIBA, MUNICIPIO SANTO DOMINGO NORTE, PROVINCIA SANTO DOMINGO</t>
  </si>
  <si>
    <t>16481-REMODELACIÓN PARQUE IGNACIO MARTINEZ, SECTOR LOS MINA, MUNICIPIO SANTO DOMINGO ESTE, PROVINCIA SANTO DOMINGO</t>
  </si>
  <si>
    <t>08-REMODELACIÓN PARQUE IGNACIO MARTINEZ, SECTOR LOS MINA, MUNICIPIO SANTO DOMINGO ESTE, PROVINCIA SANTO DOMINGO</t>
  </si>
  <si>
    <t>16480-RECONSTRUCCIÓN DEL PARQUE EL DIQUE DEL OZAMA, C/ 1RA, ENSANCHE OZAMA, MUNICIPIO SANTO DOMINGO ESTE, PROVINCIA SANTO DOMINGO</t>
  </si>
  <si>
    <t>07-RECONSTRUCCIÓN DEL PARQUE EL DIQUE DEL OZAMA, C/ 1RA, ENSANCHE OZAMA, MUNICIPIO SANTO DOMINGO ESTE, PROVINCIA SANTO DOMINGO</t>
  </si>
  <si>
    <t>13637-CONSTRUCCIÓN PALACIO DE JUSTICIA DE SANTO DOMINGO ESTE</t>
  </si>
  <si>
    <t>07-CONSTRUCCIÓN PALACIO DE JUSTICIA DE SANTO DOMINGO ESTE</t>
  </si>
  <si>
    <t>13635-CONSTRUCCIÓN EDIFICIO DE DOS NIVELES DEL INSTITUTO DE CARDIOLOGÍA</t>
  </si>
  <si>
    <t>05-CONSTRUCCIÓN EDIFICIO DE DOS NIVELES DEL INSTITUTO DE CARDIOLOGÍA</t>
  </si>
  <si>
    <t>16398-RECONSTRUCCIÓN  DE MUROS DE GAVION EN LA CARRETERA MAGUANA - LA LEONOR, PROVINCIA SANTIAGO RODRÍGUEZ</t>
  </si>
  <si>
    <t>04-RECONSTRUCCIÓN  DE MUROS DE GAVION EN LA CARRETERA MAGUANA - LA LEONOR, PROVINCIA SANTIAGO RODRÍGUEZ</t>
  </si>
  <si>
    <t>16498-CONSTRUCCIÓN DE 2 CANCHAS DE BÁSQUETBOL EN EL SECTOR PALMAREJO, MUNICIPIO VILLA GONZÁLEZ, PROVINCIA SANTIAGO</t>
  </si>
  <si>
    <t>10-CONSTRUCCIÓN DE 2 CANCHAS DE BÁSQUETBOL EN EL SECTOR PALMAREJO, MUNICIPIO VILLA GONZÁLEZ, PROVINCIA SANTIAGO</t>
  </si>
  <si>
    <t>16497-RECONSTRUCCIÓN DE CINCO IGLESIAS DE LA PROVINCIA SANTIAGO</t>
  </si>
  <si>
    <t>09-RECONSTRUCCIÓN DE CINCO IGLESIAS DE LA PROVINCIA SANTIAGO</t>
  </si>
  <si>
    <t>16584-CONSTRUCCIÓN DE FARMACIA DEL PUEBLO (BOTICA POPULAR), MUNICIPIO SAN JUAN DE LA MAGUANA, PROVINCIA SAN JUAN</t>
  </si>
  <si>
    <t>17-CONSTRUCCIÓN DE FARMACIA DEL PUEBLO (BOTICA POPULAR), MUNICIPIO SAN JUAN DE LA MAGUANA, PROVINCIA SAN JUAN</t>
  </si>
  <si>
    <t>13642-CONSTRUCCIÓN HOSPITAL LAS TERRENAS, PROVINCIA SAMANÁ</t>
  </si>
  <si>
    <t>09-CONSTRUCCIÓN HOSPITAL LAS TERRENAS, PROVINCIA SAMANÁ</t>
  </si>
  <si>
    <t>15013-RECONSTRUCCIA?N DEL CAMINO VECINAL MONTELLANO-LOS LIRIOS-LOS ARACENA-LOS ABANICOS, SALCEDO , PROVINCIA HERMANAS MIRABAL</t>
  </si>
  <si>
    <t>10-RECONSTRUCCIA?N DEL CAMINO VECINAL MONTELLANO-LOS LIRIOS-LOS ARACENA-LOS ABANICOS, SALCEDO , PROVINCIA HERMANAS MIRABAL</t>
  </si>
  <si>
    <t>13969-REHABILITACIÓN CONSTRUCCIÓN DE 911 EN LA PROVINCIA PUERTO PLATA</t>
  </si>
  <si>
    <t>30-REHABILITACIÓN CONSTRUCCIÓN DE 911 EN LA PROVINCIA PUERTO PLATA</t>
  </si>
  <si>
    <t>16447-CONSTRUCCIÓN DE CANCHA MUNICIPAL EN SECTOR CAÑAFISTOL, MUNICIPIO BANÍ, PROVINCIA PERAVIA</t>
  </si>
  <si>
    <t>06-CONSTRUCCIÓN DE CANCHA MUNICIPAL EN SECTOR CAÑAFISTOL, MUNICIPIO BANÍ, PROVINCIA PERAVIA</t>
  </si>
  <si>
    <t>16422-CONSTRUCCIÓN DE CANCHA MIXTA EN LA COMUNIDAD BOCA CANASTA, MUNICIPIO BANÍ, PROVINCIA PERAVIA</t>
  </si>
  <si>
    <t>02-CONSTRUCCIÓN DE CANCHA MIXTA EN LA COMUNIDAD BOCA CANASTA, MUNICIPIO BANÍ, PROVINCIA PERAVIA</t>
  </si>
  <si>
    <t>16396-RECONSTRUCCIÓN CARRETERA EL FACTOR- LOS INDIOS, MUNICIPIO EL FACTOR, PROVINCIA MARÍA TRINIDAD SÁNCHEZ</t>
  </si>
  <si>
    <t>93-RECONSTRUCCIÓN CARRETERA EL FACTOR- LOS INDIOS, MUNICIPIO EL FACTOR, PROVINCIA MARÍA TRINIDAD SÁNCHEZ</t>
  </si>
  <si>
    <t>16543-RECONSTRUCCIÓN DEL CLUB LA MATICA, MUNICIPIO CONCEPCIÓN DE LA VEGA, PROVINCIA LA VEGA.</t>
  </si>
  <si>
    <t>14-RECONSTRUCCIÓN DEL CLUB LA MATICA, MUNICIPIO CONCEPCIÓN DE LA VEGA, PROVINCIA LA VEGA.</t>
  </si>
  <si>
    <t>16442-RECONSTRUCCIÓN DEL PLAY DE BÉISBOL BACUI ABAJO, DISTRITO MUNICIPAL BARRANCA, PROVINCIA LA VEGA.</t>
  </si>
  <si>
    <t>03-RECONSTRUCCIÓN DEL PLAY DE BÉISBOL BACUI ABAJO, DISTRITO MUNICIPAL BARRANCA, PROVINCIA LA VEGA.</t>
  </si>
  <si>
    <t>14305-CONSTRUCCIÓN CIRCUNVALACION LA OTRA BANDA (ENTRE LAS CARRETERAS HIGUEY - LA OTRA BANDA -VERON), PROVINCIA LA ALTAGRACIA</t>
  </si>
  <si>
    <t>35-CONSTRUCCIÓN CIRCUNVALACION LA OTRA BANDA (ENTRE LAS CARRETERAS HIGUEY - LA OTRA BANDA -VERON), PROVINCIA LA ALTAGRACIA</t>
  </si>
  <si>
    <t>14304-REHABILITACIÓN PUENTE METALICO NISIBON,PROVINCIA LA ALTAGRACIA</t>
  </si>
  <si>
    <t>16350-CONSTRUCCIÓN DEL CENTRO DE ATENCIÓN Y PRIVACION DE LIBERTAD PROVISIONAL ANAMUYA, MUNICIPIO HIGÜEY, PROVINCIA LA ALTAGRACIA</t>
  </si>
  <si>
    <t>07-CONSTRUCCIÓN DEL CENTRO DE ATENCIÓN Y PRIVACION DE LIBERTAD PROVISIONAL ANAMUYA, MUNICIPIO HIGÜEY, PROVINCIA LA ALTAGRACIA</t>
  </si>
  <si>
    <t>16499-RECONSTRUCCIÓN DE 3 CANCHAS DEPORTIVAS EN LA PROVINCIA EL SEIBO</t>
  </si>
  <si>
    <t>11-RECONSTRUCCIÓN DE 3 CANCHAS DEPORTIVAS EN LA PROVINCIA EL SEIBO</t>
  </si>
  <si>
    <t>13837-RECONSTRUCCIÓN DE LA CARRETERA LA YAGUIZA - LOS ZACONES - LOS CACAOS - SAN FRANCISCO DE MACORÍS</t>
  </si>
  <si>
    <t>16419-CONSTRUCCIÓN DE LA IGLESIA MANADA PEQUEÑA, MUNICIPIO CABRAL, PROVINCIA BARAHONA</t>
  </si>
  <si>
    <t>16417-RECONSTRUCCIÓN DE LA CARRETERA VILLA JARAGUA - LAS CAÑITAS, MUNICIPIO VILLA JARAGUA, PROVINCIA BAHORUCO</t>
  </si>
  <si>
    <t>94-RECONSTRUCCIÓN DE LA CARRETERA VILLA JARAGUA - LAS CAÑITAS, MUNICIPIO VILLA JARAGUA, PROVINCIA BAHORUCO</t>
  </si>
  <si>
    <t>6037-RECONSTRUCCIÓN CAMINO VECINAL AGUAS AMARGAS - EL JOBO - LA BASTIDA , AZUA</t>
  </si>
  <si>
    <t>16446-RECONSTRUCCIÓN DE 3 CANCHAS DEPORTIVAS EN LA PROVINCIA DE AZUA</t>
  </si>
  <si>
    <t>05-RECONSTRUCCIÓN DE 3 CANCHAS DEPORTIVAS EN LA PROVINCIA DE AZUA</t>
  </si>
  <si>
    <t>16445-CONSTRUCCIÓN ESTADIO DE BÉISBOL LOS JOVILLOS, DISTRIRO MUNICIPAL LOS JOVILLOS, PROVINCIA AZUA</t>
  </si>
  <si>
    <t>04-CONSTRUCCIÓN ESTADIO DE BÉISBOL LOS JOVILLOS, DISTRIRO MUNICIPAL LOS JOVILLOS, PROVINCIA AZUA</t>
  </si>
  <si>
    <t>14920-RECONSTRUCCIÓN IGLESIA SAN MAURICIO MARTIR, JARDINES DEL NORTE, DISTRITO NACIONAL.</t>
  </si>
  <si>
    <t>53-RECONSTRUCCIÓN IGLESIA SAN MAURICIO MARTIR, JARDINES DEL NORTE, DISTRITO NACIONAL.</t>
  </si>
  <si>
    <t>13954-REHABILITACIÓN MUSEO TRAMPOLIN ZONA COLONIA, DISTRITO NACIONAL</t>
  </si>
  <si>
    <t>20-REHABILITACIÓN MUSEO TRAMPOLIN ZONA COLONIA, DISTRITO NACIONAL</t>
  </si>
  <si>
    <t>16500-CONSTRUCCIÓN DE MEDIA CANCHA DE BASKETBALL EN SECTOR GUALEY, DISTRITO NACIONAL</t>
  </si>
  <si>
    <t>12-CONSTRUCCIÓN DE MEDIA CANCHA DE BASKETBALL EN SECTOR GUALEY, DISTRITO NACIONAL</t>
  </si>
  <si>
    <t>16372-CONSTRUCCIÃN VIADUCTO Y DISTRIBUIDOR VIAL EN LA AV. REPÃBLICA DE COLOMBIA CON AV. CORONEL JUAN MARÃA LORA Y AV. PÃREZ RICART, DISTRITO NACIONAL</t>
  </si>
  <si>
    <t>12-CONSTRUCCIÃN VIADUCTO Y DISTRIBUIDOR VIAL EN LA AV. REPÃBLICA DE COLOMBIA CON AV. CORONEL JUAN MARÃA LORA Y AV. PÃREZ RICART, DISTRITO NACIONAL</t>
  </si>
  <si>
    <t>16423-REMODELACIÓN DE LA CINEMATECA DOMINICANA, PLAZA DE LA CULTURA JUAN PABLO DUARTE, DISTRITO NACIONAL</t>
  </si>
  <si>
    <t>10-REMODELACIÓN DE LA CINEMATECA DOMINICANA, PLAZA DE LA CULTURA JUAN PABLO DUARTE, DISTRITO NACIONAL</t>
  </si>
  <si>
    <t>13475-REMODELACIÓN CAMPAMENTO DUARTE - UNIVERSIDAD POLICIA NACIONAL, DISTRITO NACIONAL</t>
  </si>
  <si>
    <t>03-REMODELACIÓN CAMPAMENTO DUARTE - UNIVERSIDAD POLICIA NACIONAL, DISTRITO NACIONAL</t>
  </si>
  <si>
    <t>14248-CONSTRUCCIÓN DE OFICINAS Y NAVES INDUSTRIALES DE ZONA FRANCA DISDO, MUNICIPIO SANTO DOMINGO OESTE, PROVINCIA SANTO DOMINGO</t>
  </si>
  <si>
    <t>90-CONSTRUCCIÓN DE OFICINAS Y NAVES INDUSTRIALES DE ZONA FRANCA DISDO, MUNICIPIO SANTO DOMINGO OESTE, PROVINCIA SANTO DOMINGO</t>
  </si>
  <si>
    <t>14229-CONSTRUCCIÓN DE LA SALA DE TERAPIA FÍSICA DE LA FUNDACIÓN CASA DE LUZ, MUNICIPIO SANTO DOMINGO ESTE, PROVINCIA SANTO DOMINGO</t>
  </si>
  <si>
    <t>47-CONSTRUCCIÓN DE LA SALA DE TERAPIA FÍSICA DE LA FUNDACIÓN CASA DE LUZ, MUNICIPIO SANTO DOMINGO ESTE, PROVINCIA SANTO DOMINGO</t>
  </si>
  <si>
    <t>14769-CONSTRUCCIÓN IGLESIA SANTISIMA CRUZ EN EL SECTOR EL CAFÉ DE HERRERA, MUNICIPIO SANTO DOMINGO OESTE, PROVINCIA SANTO DOMINGO</t>
  </si>
  <si>
    <t>22-CONSTRUCCIÓN IGLESIA SANTISIMA CRUZ EN EL SECTOR EL CAFÉ DE HERRERA, MUNICIPIO SANTO DOMINGO OESTE, PROVINCIA SANTO DOMINGO</t>
  </si>
  <si>
    <t>14781-REMODELACIÓN CANCHA DE BALONCESTO PALAVÉ, SECTOR MANOGUAYABO, MUNICIPIO SANTO DOMINGO OESTE, PROVINCIA SANTO DOMINGO.</t>
  </si>
  <si>
    <t>10-REMODELACIÓN CANCHA DE BALONCESTO PALAVÉ, SECTOR MANOGUAYABO, MUNICIPIO SANTO DOMINGO OESTE, PROVINCIA SANTO DOMINGO.</t>
  </si>
  <si>
    <t>16494-CONSTRUCCIÓN DE PROTECCIÓN DE TALUD EN LA CARRETERA CRUCE DE OCOA, AFECTADO POR LA TORMENTA FRANKLIN, MUNICIPIO SAN JOSÉ DE OCOA, PROVINCIA SAN JOSÉ DE OCOA</t>
  </si>
  <si>
    <t>96-CONSTRUCCIÓN DE PROTECCIÓN DE TALUD EN LA CARRETERA CRUCE DE OCOA, AFECTADO POR LA TORMENTA FRANKLIN, MUNICIPIO SAN JOSÉ DE OCOA, PROVINCIA SAN JOSÉ DE OCOA</t>
  </si>
  <si>
    <t>16385-REPARACIÓN PUENTE PEATONAL EN LA AVENIDA MARÍA TRINIDAD SÁNCHEZ, MUNICIPIO ESPERANZA, PROVINCIA VALVERDE</t>
  </si>
  <si>
    <t>96-REPARACIÓN PUENTE PEATONAL EN LA AVENIDA MARÍA TRINIDAD SÁNCHEZ, MUNICIPIO ESPERANZA, PROVINCIA VALVERDE</t>
  </si>
  <si>
    <t>16541-RECONSTRUCCIÓN MURO DE GAVIÓN AFECTADO POR LA VAGUADA DE ABRIL 2022, EN TRAMO CARRETERO SABANETA - VILLA LOS ALMÁCIGOS, MUNICIPIO LOS ALMÁCIGOS, PROVINCIA SANTIAGO RODRÍGUEZ</t>
  </si>
  <si>
    <t>22-RECONSTRUCCIÓN MURO DE GAVIÓN AFECTADO POR LA VAGUADA DE ABRIL 2022, EN TRAMO CARRETERO SABANETA - VILLA LOS ALMÁCIGOS, MUNICIPIO LOS ALMÁCIGOS, PROVINCIA SANTIAGO RODRÍGUEZ</t>
  </si>
  <si>
    <t>14253-CONSTRUCCIÓN CAPILLA PILOTO PARA LA DIOCESIS MAO-MONTECRISTI, EL CERCADILLO, PROVINCIA SANTIAGO RODRIGUEZ</t>
  </si>
  <si>
    <t>64-CONSTRUCCIÓN CAPILLA PILOTO PARA LA DIOCESIS MAO-MONTECRISTI, EL CERCADILLO, PROVINCIA SANTIAGO RODRIGUEZ</t>
  </si>
  <si>
    <t>16586-RECONSTRUCCIÓN DE PUENTE PEATONAL EN LA AUTOPISTA JOAQUÍN BALAGUER, ESTANCIA DEL YAQUE, MUNICIPIO VILLA GONZÁLEZ, PROVINCIA SANTIAGO</t>
  </si>
  <si>
    <t>26-RECONSTRUCCIÓN DE PUENTE PEATONAL EN LA AUTOPISTA JOAQUÍN BALAGUER, ESTANCIA DEL YAQUE, MUNICIPIO VILLA GONZÁLEZ, PROVINCIA SANTIAGO</t>
  </si>
  <si>
    <t>16432-REPARACIÓN DE VIVIENDAS VULNERABLES EN EL MUNICIPIO DE SANTIAGO, PROVINCIA SANTIAGO</t>
  </si>
  <si>
    <t>18-REPARACIÓN DE VIVIENDAS VULNERABLES EN EL MUNICIPIO DE SANTIAGO, PROVINCIA SANTIAGO</t>
  </si>
  <si>
    <t>16305-RECONSTRUCCIÓN DE OBRAS COMPLEMENTARIAS CARRETERA TURÍSTICA GREGORIO LUPERÓN, PROVINCIAS SANTIAGO- PUERTO PLATA</t>
  </si>
  <si>
    <t>85-RECONSTRUCCIÓN DE OBRAS COMPLEMENTARIAS CARRETERA TURÍSTICA GREGORIO LUPERÓN, PROVINCIAS SANTIAGO- PUERTO PLATA</t>
  </si>
  <si>
    <t>83-RECONSTRUCCIÓN DE OBRAS COMPLEMENTARIAS CARRETERA TURÍSTICA GREGORIO LUPERÓN, PROVINCIAS SANTIAGO- PUERTO PLATA</t>
  </si>
  <si>
    <t>14419-RECONSTRUCCIÓN DE PUENTES VEHICULARES EN EL BARRIO DUARTE, DISTRITO MUNICIPAL SANTIAGO OESTE, PROVINCIA SANTIAGO</t>
  </si>
  <si>
    <t>02-RECONSTRUCCIÓN DE PUENTES VEHICULARES EN EL BARRIO DUARTE, DISTRITO MUNICIPAL SANTIAGO OESTE, PROVINCIA SANTIAGO</t>
  </si>
  <si>
    <t>16460-CONSTRUCCIÓN DEL CAMINO VECINAL GAUTIER - GUAYABAL - PALOMA TRAMO I, MUNICIPIO SAN PEDRO DE MACORÍS, PROVINCIA SAN PEDRO DE MACORIS</t>
  </si>
  <si>
    <t>81-CONSTRUCCIÓN DEL CAMINO VECINAL GAUTIER - GUAYABAL - PALOMA TRAMO I, MUNICIPIO SAN PEDRO DE MACORÍS, PROVINCIA SAN PEDRO DE MACORIS</t>
  </si>
  <si>
    <t>16504-RECONSTRUCCIÓN DEL CAMINO VECINAL EL VALLE - ARROYO SECO, MUNICIPIO SANTA BARBARA DE SAMANÁ, PROVINCIA SAMANÁ</t>
  </si>
  <si>
    <t>82-RECONSTRUCCIÓN DEL CAMINO VECINAL EL VALLE - ARROYO SECO, MUNICIPIO SANTA BARBARA DE SAMANÁ, PROVINCIA SAMANÁ</t>
  </si>
  <si>
    <t>16644-CONSTRUCCIÓN PUENTE BAJABONICO AFECTADO POR LA VAGUADA DE ABRIL 2022, MUNICIPIO IMBERT, PROVINCIA PUERTO PLATA</t>
  </si>
  <si>
    <t>27-CONSTRUCCIÓN PUENTE BAJABONICO AFECTADO POR LA VAGUADA DE ABRIL 2022, MUNICIPIO IMBERT, PROVINCIA PUERTO PLATA</t>
  </si>
  <si>
    <t>13958-CONSTRUCCIÓN Y REHABILITACION CATEDRAL SAN FELIPE APÓSTOL, PROVINCIA PUERTO PLATA.</t>
  </si>
  <si>
    <t>23-CONSTRUCCIÓN Y REHABILITACION CATEDRAL SAN FELIPE APÓSTOL, PROVINCIA PUERTO PLATA.</t>
  </si>
  <si>
    <t>16571-RECONSTRUCCIÓN PUENTE SOBRE ARROYO BAHÍA, CARRETERA BANI - CALDERA, MUNICIPIO BANI, PROVINCIA PERAVIA</t>
  </si>
  <si>
    <t>25-RECONSTRUCCIÓN PUENTE SOBRE ARROYO BAHÍA, CARRETERA BANI - CALDERA, MUNICIPIO BANI, PROVINCIA PERAVIA</t>
  </si>
  <si>
    <t>16439-REPARACIÓN DE VIVIENDAS VULNERABLES EN LOS MUNICIPIOS DE BANI Y NIZAO, PROVINCIA PERAVIA</t>
  </si>
  <si>
    <t>19-REPARACIÓN DE VIVIENDAS VULNERABLES EN LOS MUNICIPIOS DE BANI Y NIZAO, PROVINCIA PERAVIA</t>
  </si>
  <si>
    <t>16588-RECONSTRUCCIÓN DEL FRENTE MARITIMO EN EL MUNICIPIO DE PEDERNALES, PROVINCIA PEDERNALES.</t>
  </si>
  <si>
    <t>63-RECONSTRUCCIÓN DEL FRENTE MARITIMO EN EL MUNICIPIO DE PEDERNALES, PROVINCIA PEDERNALES.</t>
  </si>
  <si>
    <t>14613-CONSTRUCCIÓN DE FUNERARIAS EN COMUNIDADES DE LA PROVINCIA MONTECRISTI</t>
  </si>
  <si>
    <t>35-CONSTRUCCIÓN DE FUNERARIAS EN COMUNIDADES DE LA PROVINCIA MONTECRISTI</t>
  </si>
  <si>
    <t>14058-CONSTRUCCIÓN DE LA FUNERARIA MUNICIPAL DE GUAYMATE, PROVINCIA LA ROMANA</t>
  </si>
  <si>
    <t>08-CONSTRUCCIÓN DE LA FUNERARIA MUNICIPAL DE GUAYMATE, PROVINCIA LA ROMANA</t>
  </si>
  <si>
    <t>16503-RECONSTRUCCIÓN CARRETERA AUTOVÍA DEL CORAL EN EL CRUCE BOCA DE CHAVÓN, MUNICIPIO SALVALEON DE HIGUEY, PROVINCIA LA ALTAGRACIA</t>
  </si>
  <si>
    <t>97-RECONSTRUCCIÓN CARRETERA AUTOVÍA DEL CORAL EN EL CRUCE BOCA DE CHAVÓN, MUNICIPIO SALVALEON DE HIGUEY, PROVINCIA LA ALTAGRACIA</t>
  </si>
  <si>
    <t>16645-CONSTRUCCIÓN PUENTE BADEN TUBULAR SOBRE RIO ANAMUYA AFECTADO POR LA VAGUADA DE ABRIL 2022, MUNICIPIO HIGÜEY, PROVINCIA ALTAGRACIA</t>
  </si>
  <si>
    <t>28-CONSTRUCCIÓN PUENTE BADEN TUBULAR SOBRE RIO ANAMUYA AFECTADO POR LA VAGUADA DE ABRIL 2022, MUNICIPIO HIGÜEY, PROVINCIA ALTAGRACIA</t>
  </si>
  <si>
    <t>14237-CONSTRUCCIÓN DEL CAMPO DE BEISBOL TIERRA NUEVA, MUNICIPIO JIMANI, PROVINCIA INDEPENDENCIA</t>
  </si>
  <si>
    <t>50-CONSTRUCCIÓN DEL CAMPO DE BEISBOL TIERRA NUEVA, MUNICIPIO JIMANI, PROVINCIA INDEPENDENCIA</t>
  </si>
  <si>
    <t>14262-CONSTRUCCIÓN IGLESIA JUAN SANTIAGO, MUNICIPIO JUAN SANTIAGO, PROVINCIA ELÍAS PIÑA</t>
  </si>
  <si>
    <t>62-CONSTRUCCIÓN IGLESIA JUAN SANTIAGO, MUNICIPIO JUAN SANTIAGO, PROVINCIA ELÍAS PIÑA</t>
  </si>
  <si>
    <t>14249-REMODELACIÓN DEL CAMPO DE BEISBOL ROBERTO AMPALLE, MUNICIPIO BANICA, PROVINCIA ELIAS PIÑA</t>
  </si>
  <si>
    <t>45-REMODELACIÓN DEL CAMPO DE BEISBOL ROBERTO AMPALLE, MUNICIPIO BANICA, PROVINCIA ELIAS PIÑA</t>
  </si>
  <si>
    <t>14210-CONSTRUCCIÓN FUNERARIA HONDO VALLE, PROVINCIA ELÍAS PIÑA</t>
  </si>
  <si>
    <t>41-CONSTRUCCIÓN FUNERARIA HONDO VALLE, PROVINCIA ELÍAS PIÑA</t>
  </si>
  <si>
    <t>16502-RECONSTRUCCIÓN CAMINO VECINAL EL AGUACATE - LA COLE - LA JAGUA - EL GUAYABO, MUNICIPIO SAN FRANCISCO DE MACORIS, PROVINCIA DUARTE</t>
  </si>
  <si>
    <t>14244-REHABILITACIÓN DEL CLUB OLIMPIA, MUNICIPIO DE SAN FRANCISCO DE MACORIS, PROVINCIA DUARTE</t>
  </si>
  <si>
    <t>57-REHABILITACIÓN DEL CLUB OLIMPIA, MUNICIPIO DE SAN FRANCISCO DE MACORIS, PROVINCIA DUARTE</t>
  </si>
  <si>
    <t>16407-CONSTRUCCIÓN DE UN PUENTE PEATONAL EN EL MUNICIPIO JAQUIMEYES, PROVINCIA BARAHONA</t>
  </si>
  <si>
    <t>13-CONSTRUCCIÓN DE UN PUENTE PEATONAL EN EL MUNICIPIO JAQUIMEYES, PROVINCIA BARAHONA</t>
  </si>
  <si>
    <t>16505-CONSTRUCCIÓN MURO DE GAVIONES EN MARGEN RIO EL MANGUITO, PARA PROTECCION CARRETERA NEIBA-VILLA JARAGUA, AFECTADO POR LA TORMENTA FRANKLIN, MUNICIPIO NEIBA, PROVINCIA BAHORUCO</t>
  </si>
  <si>
    <t>24-CONSTRUCCIÓN MURO DE GAVIONES EN MARGEN RIO EL MANGUITO, PARA PROTECCION CARRETERA NEIBA-VILLA JARAGUA, AFECTADO POR LA TORMENTA FRANKLIN, MUNICIPIO NEIBA, PROVINCIA BAHORUCO</t>
  </si>
  <si>
    <t>14205-REPARACIÓN CANCHA DE BALONCESTO DEL SECTOR LA MADRE, MUNICIPIO VILLA JARAGUA, PROVINCIA BAHORUCO</t>
  </si>
  <si>
    <t>95-REPARACIÓN CANCHA DE BALONCESTO DEL SECTOR LA MADRE, MUNICIPIO VILLA JARAGUA, PROVINCIA BAHORUCO</t>
  </si>
  <si>
    <t>14594-RECONSTRUCCIÓN DE 2 PUENTES EN EL MUNICIPIO DE TAMAYO, PROVINCIA BAHORUCO</t>
  </si>
  <si>
    <t>28-RECONSTRUCCIÓN DE 2 PUENTES EN EL MUNICIPIO DE TAMAYO, PROVINCIA BAHORUCO</t>
  </si>
  <si>
    <t>13979-CONSTRUCCIÓN LABORATORIO NACIONAL DE TAMIZ NEONATAL Y ALTO RIESGO EN SANTO DOMINGO, DISTRITO NACIONAL (ETAPA II)</t>
  </si>
  <si>
    <t>42-CONSTRUCCIÓN LABORATORIO NACIONAL DE TAMIZ NEONATAL Y ALTO RIESGO EN SANTO DOMINGO, DISTRITO NACIONAL (ETAPA II)</t>
  </si>
  <si>
    <t>16547-RECONSTRUCCIÓN DE PUENTE PEATONAL PRÓXIMO AL PUENTE JUAN PABLO DUARTE, SECTOR VILLA FRANCISCA, DISTRITO NACIONAL</t>
  </si>
  <si>
    <t>23-RECONSTRUCCIÓN DE PUENTE PEATONAL PRÓXIMO AL PUENTE JUAN PABLO DUARTE, SECTOR VILLA FRANCISCA, DISTRITO NACIONAL</t>
  </si>
  <si>
    <t>16641-REMODELACIÓN DE LA AV. GUSTAVO MEJIA RICART, TRAMO AV. WINSTON CHURCHILL - AV. ABRAHAM LINCOLN, SECTOR PIANTINI, DISTRITO NACIONAL</t>
  </si>
  <si>
    <t>64-REMODELACIÓN DE LA AV. GUSTAVO MEJIA RICART, TRAMO AV. WINSTON CHURCHILL - AV. ABRAHAM LINCOLN, SECTOR PIANTINI, DISTRITO NACIONAL</t>
  </si>
  <si>
    <t>13463-CONSTRUCCIÓN  DE 1 ESTANCIAS INFANTILES EN LA PROVINCIA DE MONSEÑOR NOUEL (FASE 2)</t>
  </si>
  <si>
    <t>60-CONSTRUCCIÓN  DE 1 ESTANCIAS INFANTILES EN LA PROVINCIA DE MONSEÑOR NOUEL (FASE 2)</t>
  </si>
  <si>
    <t>15019-AMPLIACIÓN DEL CENTRO SECUNDARIO PEKÍN ADENTRO (SEGUNDA ETAPA), MUNICIPIO SANTIAGO DE LOS CABALLEROS.</t>
  </si>
  <si>
    <t>88-AMPLIACIÓN DEL CENTRO SECUNDARIO PEKÍN ADENTRO (SEGUNDA ETAPA), MUNICIPIO SANTIAGO DE LOS CABALLEROS.</t>
  </si>
  <si>
    <t>13430-CONSTRUCCIÓN  DE 3 ESTANCIAS INFANTILES EN LA PROVINCIA DE SAN PEDRO DE MACORIS (FASE 2)</t>
  </si>
  <si>
    <t>39-CONSTRUCCIÓN  DE 3 ESTANCIAS INFANTILES EN LA PROVINCIA DE SAN PEDRO DE MACORIS (FASE 2)</t>
  </si>
  <si>
    <t>12589-AMPLIACIÓN Y REHABILITACION DE 14 PLANTELES ESCOLARES  EN LA PROVINCIA SAN CRISTOBAL</t>
  </si>
  <si>
    <t>66-AMPLIACIÓN Y REHABILITACION DE 14 PLANTELES ESCOLARES  EN LA PROVINCIA SAN CRISTOBAL</t>
  </si>
  <si>
    <t>13428-CONSTRUCCIÓN  DE 5 ESTANCIAS INFANTILES EN LA PROVINCIA DE SAN CRISTOBAL (FASE 2)</t>
  </si>
  <si>
    <t>37-CONSTRUCCIÓN  DE 5 ESTANCIAS INFANTILES EN LA PROVINCIA DE SAN CRISTOBAL (FASE 2)</t>
  </si>
  <si>
    <t>13558-CONSTRUCCIÓN DE PLANTELES EDUCATIVOS EN LA PROVINCIA HERMANAS MIRABAL (FASE 3)</t>
  </si>
  <si>
    <t>11-CONSTRUCCIÓN DE PLANTELES EDUCATIVOS EN LA PROVINCIA HERMANAS MIRABAL (FASE 3)</t>
  </si>
  <si>
    <t>13587-AMPLIACIÓN DE PLANTELES EDUCATIVOS EN LA PROVINCIA DE LA VEGA (FASE 3)</t>
  </si>
  <si>
    <t>41-AMPLIACIÓN DE PLANTELES EDUCATIVOS EN LA PROVINCIA DE LA VEGA (FASE 3)</t>
  </si>
  <si>
    <t>14794-MEJORAMIENTO DE LA INFRAESTRUCTURA DEPORTIVA DEL CENTRO EDUCATIVO ELADIO PEÑA DE LA ROSA, MUNICIPIO MOCA, PROVINCIA ESPAILLAT.</t>
  </si>
  <si>
    <t>87-MEJORAMIENTO DE LA INFRAESTRUCTURA DEPORTIVA DEL CENTRO EDUCATIVO ELADIO PEÑA DE LA ROSA, MUNICIPIO MOCA, PROVINCIA ESPAILLAT.</t>
  </si>
  <si>
    <t>14793-MEJORAMIENTO DE LA INFRAESTRUCTURA DEPORTIVA DEL CENTRO EDUCATIVO PRIMARIA DON BOSCO, MUNICIPIO MOCA, PROVINCIA ESPAILLAT</t>
  </si>
  <si>
    <t>86-MEJORAMIENTO DE LA INFRAESTRUCTURA DEPORTIVA DEL CENTRO EDUCATIVO PRIMARIA DON BOSCO, MUNICIPIO MOCA, PROVINCIA ESPAILLAT</t>
  </si>
  <si>
    <t>13399-CONSTRUCCIÓN DE PLANTELES EDUCATIVOS EN LA PROVINCIA DE ELIAS PIÑA (FASE 2)</t>
  </si>
  <si>
    <t>38-CONSTRUCCIÓN DE PLANTELES EDUCATIVOS EN LA PROVINCIA DE ELIAS PIÑA (FASE 2)</t>
  </si>
  <si>
    <t>13382-CONSTRUCCIÓN DE PLANTELES EDUCATIVOS EN LA PROVINCIA DE DISTRITO NACIONAL (FASE 2)</t>
  </si>
  <si>
    <t>35-CONSTRUCCIÓN DE PLANTELES EDUCATIVOS EN LA PROVINCIA DE DISTRITO NACIONAL (FASE 2)</t>
  </si>
  <si>
    <t xml:space="preserve"> </t>
  </si>
  <si>
    <t>1-SERVICIOS  GENERALES</t>
  </si>
  <si>
    <t>2-SERVICIOS ECONÓMICOS</t>
  </si>
  <si>
    <t>4-SERVICIOS SOCIALES</t>
  </si>
  <si>
    <t>4.5-Protección social</t>
  </si>
  <si>
    <t>TOTAL</t>
  </si>
  <si>
    <t>1.Fecha de imputación al 31/07/2022 // Fecha de registro al 07/08/2022</t>
  </si>
  <si>
    <t>Gastos para reducir la brecha de género según clasificador funcional</t>
  </si>
  <si>
    <t>PIB Nominal (Millones RD$)</t>
  </si>
  <si>
    <t>3-PROTECCIÓN DEL MEDIO AMBIENTE</t>
  </si>
  <si>
    <t>2.2.04-Conservación, ampliación y explotación racionalizada de reservas forestales</t>
  </si>
  <si>
    <t>6 = (2/PIB)</t>
  </si>
  <si>
    <t xml:space="preserve">Incidencia positiva </t>
  </si>
  <si>
    <t>Incidencia negativa</t>
  </si>
  <si>
    <t>Incidencia neta</t>
  </si>
  <si>
    <t>% PIB</t>
  </si>
  <si>
    <t>Para el PIB 2024 se utilizó el PIB del Panorama Macroeconómico actualizado al 25 de marzo 2024, elaborado por el Ministerio de Economía Planificación y Desarrollo.</t>
  </si>
  <si>
    <t>Incidencia del gasto del Gobierno Central en el cambio climático</t>
  </si>
  <si>
    <t>16610-AMPLIACIÓN DEL PLANTEL EDUCATIVO PARA INICIAL CATALINA DE SAN AGUSTÍN, CENTRO DE EDUCACIÓN ESPECIAL, MUNICIPIO SANTO DOMINGO OESTE, PROVINCIA SANTO DOMINGO</t>
  </si>
  <si>
    <t>16563-AMPLIACIÓN DEL PLANTEL EDUCATIVO PARA INICIAL LOS PADRES DE LA PATRIA, MUNICIPIO SAN ANTONIO DE GUERRA, PROVINCIA SANTO DOMINGO.</t>
  </si>
  <si>
    <t>16562-AMPLIACIÓN DEL PLANTEL EDUCATIVO PARA INICIAL VIRGEN DE LA ALTAGRACIA, MUNICIPIO SANTO DOMINGO ESTE, PROVINCIA SANTO DOMINGO.</t>
  </si>
  <si>
    <t>16479-AMPLIACIÓN DEL PLANTEL EDUCATIVO PARA INICIAL LAS CLAVELLINAS, MUNICIPIO SAN JOSÉ DE OCOA, PROVINCIA SAN JOSE DE OCOA.</t>
  </si>
  <si>
    <t>04-AMPLIACIÓN DEL PLANTEL EDUCATIVO PARA INICIAL LAS CLAVELLINAS, MUNICIPIO SAN JOSÉ DE OCOA, PROVINCIA SAN JOSE DE OCOA.</t>
  </si>
  <si>
    <t>16478-AMPLIACIÓN DEL PLANTEL EDUCATIVO PARA INICIAL LA ESTRECHURA, MUNICIPIO RANCHO ARRIBA, PROVINCIA SAN JOSE DE OCOA.</t>
  </si>
  <si>
    <t>03-AMPLIACIÓN DEL PLANTEL EDUCATIVO PARA INICIAL LA ESTRECHURA, MUNICIPIO RANCHO ARRIBA, PROVINCIA SAN JOSE DE OCOA.</t>
  </si>
  <si>
    <t>16477-AMPLIACIÓN DEL PLANTEL EDUCATIVO PARA INICIAL ARROYO SECO, MUNICIPIO SAN JOSÉ DE OCOA, PROVINCIA SAN JOSE DE OCOA.</t>
  </si>
  <si>
    <t>02-AMPLIACIÓN DEL PLANTEL EDUCATIVO PARA INICIAL ARROYO SECO, MUNICIPIO SAN JOSÉ DE OCOA, PROVINCIA SAN JOSE DE OCOA.</t>
  </si>
  <si>
    <t>16476-AMPLIACIÓN DEL PLANTEL EDUCATIVO PARA INICIAL EL MACO, MUNICIPIO SAN JOSÉ DE OCOA, PROVINCIA SAN JOSE DE OCOA.</t>
  </si>
  <si>
    <t>01-AMPLIACIÓN DEL PLANTEL EDUCATIVO PARA INICIAL EL MACO, MUNICIPIO SAN JOSÉ DE OCOA, PROVINCIA SAN JOSE DE OCOA.</t>
  </si>
  <si>
    <t>16485-AMPLIACIÓN DEL PLANTEL EDUCATIVO PARA INICIAL DR. ANTOLIN ROSA PADILLA, MUNICIPIO HATO MAYOR, PROVINCIA HATO MAYOR.</t>
  </si>
  <si>
    <t>98-AMPLIACIÓN DEL PLANTEL EDUCATIVO PARA INICIAL DR. ANTOLIN ROSA PADILLA, MUNICIPIO HATO MAYOR, PROVINCIA HATO MAYOR.</t>
  </si>
  <si>
    <t>16489-AMPLIACIÓN DEL PLANTEL EDUCATIVO PARA INICIAL SAN RAFAEL, MUNICIPIO EL VALLE, PROVINCIA HATO MAYOR.</t>
  </si>
  <si>
    <t>03-AMPLIACIÓN DEL PLANTEL EDUCATIVO PARA INICIAL SAN RAFAEL, MUNICIPIO EL VALLE, PROVINCIA HATO MAYOR.</t>
  </si>
  <si>
    <t>16488-AMPLIACIÓN DEL PLANTEL EDUCATIVO PARA INICIAL KILOMETRO 23, MUNICIPIO EL VALLE, PROVINCIA HATO MAYOR.</t>
  </si>
  <si>
    <t>02-AMPLIACIÓN DEL PLANTEL EDUCATIVO PARA INICIAL KILOMETRO 23, MUNICIPIO EL VALLE, PROVINCIA HATO MAYOR.</t>
  </si>
  <si>
    <t>16487-AMPLIACIÓN DEL PLANTEL EDUCATIVO PARA INICIAL YANIGUA, MUNICIPIO EL VALLE, PROVINCIA HATO MAYOR.</t>
  </si>
  <si>
    <t>01-AMPLIACIÓN DEL PLANTEL EDUCATIVO PARA INICIAL YANIGUA, MUNICIPIO EL VALLE, PROVINCIA HATO MAYOR.</t>
  </si>
  <si>
    <t>16635-AMPLIACIÓN DEL PLANTEL EDUCATIVO PARA INICIAL JOSE NATIVIDAD MARTE - MANO PILON, MUNICIPIO PERALVILLO, PROVINCIA MONTE PLATA</t>
  </si>
  <si>
    <t>11-AMPLIACIÓN DEL PLANTEL EDUCATIVO PARA INICIAL JOSE NATIVIDAD MARTE - MANO PILON, MUNICIPIO PERALVILLO, PROVINCIA MONTE PLATA</t>
  </si>
  <si>
    <t>16634-AMPLIACIÓN DEL PLANTEL EDUCATIVO PARA INICIAL FRANKLYN EVANGELISTA SANTANA PASCUAL, MUNICIPIO SABANA GRANDE DE BOYÁ, PROVINCIA MONTE PLATA</t>
  </si>
  <si>
    <t>10-AMPLIACIÓN DEL PLANTEL EDUCATIVO PARA INICIAL FRANKLYN EVANGELISTA SANTANA PASCUAL, MUNICIPIO SABANA GRANDE DE BOYÁ, PROVINCIA MONTE PLATA</t>
  </si>
  <si>
    <t>16633-AMPLIACIÓN DEL PLANTEL EDUCATIVO PARA INICIAL PEDRO PIMENTEL - ANTON SANCHEZ, MUNICIPIO BAYAGUANA, PROVINCIA MONTE PLATA</t>
  </si>
  <si>
    <t>09-AMPLIACIÓN DEL PLANTEL EDUCATIVO PARA INICIAL PEDRO PIMENTEL - ANTON SANCHEZ, MUNICIPIO BAYAGUANA, PROVINCIA MONTE PLATA</t>
  </si>
  <si>
    <t>16632-AMPLIACIÓN DEL PLANTEL EDUCATIVO PARA INICIAL FRANCOIS-JACQUES ROUSSIN, MUNICIPIO MONTE PLATA, PROVINCIA MONTE PLATA</t>
  </si>
  <si>
    <t>08-AMPLIACIÓN DEL PLANTEL EDUCATIVO PARA INICIAL FRANCOIS-JACQUES ROUSSIN, MUNICIPIO MONTE PLATA, PROVINCIA MONTE PLATA</t>
  </si>
  <si>
    <t>16631-AMPLIACIÓN DEL PLANTEL EDUCATIVO PARA INICIAL PORTAL DE BELEN, MUNICIPIO MONTE PLATA, PROVINCIA MONTE PLATA</t>
  </si>
  <si>
    <t>16630-AMPLIACIÓN DEL PLANTEL EDUCATIVO PARA INICIAL MATA LOS INDIOS, MUNICIPIO MONTE PLATA, PROVINCIA MONTE PLATA</t>
  </si>
  <si>
    <t>16629-AMPLIACIÓN DEL PLANTEL EDUCATIVO PARA INICIAL CRUCE DE MELA - EL CERCADILLO, MUNICIPIO MONTE PLATA, PROVINCIA MONTE PLATA</t>
  </si>
  <si>
    <t>16628-AMPLIACIÓN DEL PLANTEL EDUCATIVO PARA INICIAL BATEY FRIAS, MUNICIPIO MONTE PLATA, PROVINCIA MONTE PLATA</t>
  </si>
  <si>
    <t>16624-AMPLIACIÓN DEL PLANTEL EDUCATIVO PARA INICIAL JUSTINIANO RODRIGUEZ RODRIGUEZ, MUNICIPIO BONAO, PROVINCIA MONSEÑOR NOUEL</t>
  </si>
  <si>
    <t>88-AMPLIACIÓN DEL PLANTEL EDUCATIVO PARA INICIAL JUSTINIANO RODRIGUEZ RODRIGUEZ, MUNICIPIO BONAO, PROVINCIA MONSEÑOR NOUEL</t>
  </si>
  <si>
    <t>16623-AMPLIACIÓN DEL PLANTEL EDUCATIVO PARA INICIAL PROF. ANTONIO ROSARIO PEREZ, MUNICIPIO BONAO, PROVINCIA MONSEÑOR NOUEL</t>
  </si>
  <si>
    <t>87-AMPLIACIÓN DEL PLANTEL EDUCATIVO PARA INICIAL PROF. ANTONIO ROSARIO PEREZ, MUNICIPIO BONAO, PROVINCIA MONSEÑOR NOUEL</t>
  </si>
  <si>
    <t>16622-AMPLIACIÓN DEL PLANTEL EDUCATIVO PARA INICIAL ANGEL ROSARIO MARTE - PUERTO RICO, MUNICIPIO MAIMÓN, PROVINCIA MONSEÑOR NOUEL</t>
  </si>
  <si>
    <t>86-AMPLIACIÓN DEL PLANTEL EDUCATIVO PARA INICIAL ANGEL ROSARIO MARTE - PUERTO RICO, MUNICIPIO MAIMÓN, PROVINCIA MONSEÑOR NOUEL</t>
  </si>
  <si>
    <t>16621-AMPLIACIÓN DEL PLANTEL EDUCATIVO PARA INICIAL LOS PEDREGONES, MUNICIPIO BONAO, PROVINCIA MONSEÑOR NOUEL</t>
  </si>
  <si>
    <t>85-AMPLIACIÓN DEL PLANTEL EDUCATIVO PARA INICIAL LOS PEDREGONES, MUNICIPIO BONAO, PROVINCIA MONSEÑOR NOUEL</t>
  </si>
  <si>
    <t>16557-AMPLIACIÓN DEL PLANTEL EDUCATIVO PARA INICIAL PEÑUELA AFUERA, MUNICIPIO ESPERANZA, PROVINCIA VALVERDE.</t>
  </si>
  <si>
    <t>68-AMPLIACIÓN DEL PLANTEL EDUCATIVO PARA INICIAL PEÑUELA AFUERA, MUNICIPIO ESPERANZA, PROVINCIA VALVERDE.</t>
  </si>
  <si>
    <t>16556-AMPLIACIÓN DEL PLANTEL EDUCATIVO PARA INICIAL TAITABON, MUNICIPIO MAO, PROVINCIA VALVERDE.</t>
  </si>
  <si>
    <t>67-AMPLIACIÓN DEL PLANTEL EDUCATIVO PARA INICIAL TAITABON, MUNICIPIO MAO, PROVINCIA VALVERDE.</t>
  </si>
  <si>
    <t>16555-AMPLIACIÓN DEL PLANTEL EDUCATIVO PARA INICIAL AMINA, MUNICIPIO MAO, PROVINCIA VALVERDE.</t>
  </si>
  <si>
    <t>66-AMPLIACIÓN DEL PLANTEL EDUCATIVO PARA INICIAL AMINA, MUNICIPIO MAO, PROVINCIA VALVERDE.</t>
  </si>
  <si>
    <t>16554-AMPLIACIÓN DEL PLANTEL EDUCATIVO PARA INICIAL BATEY LAGUNETA, MUNICIPIO MAO, PROVINCIA VALVERDE.</t>
  </si>
  <si>
    <t>65-AMPLIACIÓN DEL PLANTEL EDUCATIVO PARA INICIAL BATEY LAGUNETA, MUNICIPIO MAO, PROVINCIA VALVERDE.</t>
  </si>
  <si>
    <t>16561-AMPLIACIÓN DEL PLANTEL EDUCATIVO PARA INICIAL JUAN VELEZ - DURAN, MUNICIPIO MONCIÓN, PROVINCIA SANTIAGO RODRIGUEZ.</t>
  </si>
  <si>
    <t>72-AMPLIACIÓN DEL PLANTEL EDUCATIVO PARA INICIAL JUAN VELEZ - DURAN, MUNICIPIO MONCIÓN, PROVINCIA SANTIAGO RODRIGUEZ.</t>
  </si>
  <si>
    <t>16560-AMPLIACIÓN DEL PLANTEL EDUCATIVO PARA INICIAL GURABO, MUNICIPIO MONCIÓN, PROVINCIA SANTIAGO RODRIGUEZ.
.</t>
  </si>
  <si>
    <t>71-AMPLIACIÓN DEL PLANTEL EDUCATIVO PARA INICIAL GURABO, MUNICIPIO MONCIÓN, PROVINCIA SANTIAGO RODRIGUEZ.
.</t>
  </si>
  <si>
    <t>16559-AMPLIACIÓN DEL PLANTEL EDUCATIVO PARA INICIAL FRANCISCO ANTONIO RODRIGUEZ - EL RINCON, MUNICIPIO SAN IGNACIO DE SABANETA, PROVINCIA SANTIAGO RODRIGUEZ.</t>
  </si>
  <si>
    <t>70-AMPLIACIÓN DEL PLANTEL EDUCATIVO PARA INICIAL FRANCISCO ANTONIO RODRIGUEZ - EL RINCON, MUNICIPIO SAN IGNACIO DE SABANETA, PROVINCIA SANTIAGO RODRIGUEZ.</t>
  </si>
  <si>
    <t>16558-AMPLIACIÓN DEL PLANTEL EDUCATIVO PARA INICIAL PEDRO CELESTINO CABRERA PEÑA, MUNICIPIO SAN IGNACIO DE SABANETA, PROVINCIA SANTIAGO RODRIGUEZ.</t>
  </si>
  <si>
    <t>69-AMPLIACIÓN DEL PLANTEL EDUCATIVO PARA INICIAL PEDRO CELESTINO CABRERA PEÑA, MUNICIPIO SAN IGNACIO DE SABANETA, PROVINCIA SANTIAGO RODRIGUEZ.</t>
  </si>
  <si>
    <t>13075-CONSTRUCCIÓN DE 1 ESTANCIA INFANTIL EN LA PROVINCIA DE SANTIAGO RODRIGUEZ</t>
  </si>
  <si>
    <t>25-CONSTRUCCIÓN DE 1 ESTANCIA INFANTIL EN LA PROVINCIA DE SANTIAGO RODRIGUEZ</t>
  </si>
  <si>
    <t>16553-AMPLIACIÓN DEL PLANTEL EDUCATIVO PARA INICIAL PATRIA MERCEDES MIRABAL REYES BARRIO, MUNICIPIO BISONÓ, PROVINCIA SANTIAGO.</t>
  </si>
  <si>
    <t>16552-AMPLIACIÓN DEL PLANTEL EDUCATIVO PARA INICIAL CASTILLO ABAJO, MUNICIPIO PUÑAL, PROVINCIA SANTIAGO.</t>
  </si>
  <si>
    <t>16551-AMPLIACIÓN DEL PLANTEL EDUCATIVO PARA INICIAL ORLANDO BIENVENIDO CARVAJAL CACERES, MUNICIPIO PUÑAL, PROVINCIA SANTIAGO.</t>
  </si>
  <si>
    <t>29-AMPLIACIÓN DEL PLANTEL EDUCATIVO PARA INICIAL ORLANDO BIENVENIDO CARVAJAL CACERES, MUNICIPIO PUÑAL, PROVINCIA SANTIAGO.</t>
  </si>
  <si>
    <t>16550-AMPLIACIÓN DEL PLANTEL EDUCATIVO PARA INICIAL MONTE ADENTRO, MUNICIPIO PUÑAL, PROVINCIA SANTIAGO.</t>
  </si>
  <si>
    <t>28-AMPLIACIÓN DEL PLANTEL EDUCATIVO PARA INICIAL MONTE ADENTRO, MUNICIPIO PUÑAL, PROVINCIA SANTIAGO.</t>
  </si>
  <si>
    <t>16549-AMPLIACIÓN DEL PLANTEL EDUCATIVO PARA INICIAL EUGENIO MARIA DE HOSTOS - JICOME, MUNICIPIO SAN JOSÉ DE LAS MATAS, PROVINCIA SANTIAGO.</t>
  </si>
  <si>
    <t>27-AMPLIACIÓN DEL PLANTEL EDUCATIVO PARA INICIAL EUGENIO MARIA DE HOSTOS - JICOME, MUNICIPIO SAN JOSÉ DE LAS MATAS, PROVINCIA SANTIAGO.</t>
  </si>
  <si>
    <t>16548-AMPLIACIÓN DEL PLANTEL EDUCATIVO PARA INICIAL FABIO FIALLO - CAOBANICO, MUNICIPIO SAN JOSÉ DE LAS MATAS, PROVINCIA SANTIAGO.</t>
  </si>
  <si>
    <t>26-AMPLIACIÓN DEL PLANTEL EDUCATIVO PARA INICIAL FABIO FIALLO - CAOBANICO, MUNICIPIO SAN JOSÉ DE LAS MATAS, PROVINCIA SANTIAGO.</t>
  </si>
  <si>
    <t>16627-AMPLIACIÓN DEL PLANTEL EDUCATIVO PARA INICIAL JUAN ANTONIO MOTA DOMINGUEZ, MUNICIPIO LA MATA, PROVINCIA SANCHEZ RAMIREZ</t>
  </si>
  <si>
    <t>91-AMPLIACIÓN DEL PLANTEL EDUCATIVO PARA INICIAL JUAN ANTONIO MOTA DOMINGUEZ, MUNICIPIO LA MATA, PROVINCIA SANCHEZ RAMIREZ</t>
  </si>
  <si>
    <t>16626-AMPLIACIÓN DEL PLANTEL EDUCATIVO PARA INICIAL PROF. ELENA ABREU - LAS CANAS, MUNICIPIO LA MATA, PROVINCIA SANCHEZ RAMIREZ</t>
  </si>
  <si>
    <t>90-AMPLIACIÓN DEL PLANTEL EDUCATIVO PARA INICIAL PROF. ELENA ABREU - LAS CANAS, MUNICIPIO LA MATA, PROVINCIA SANCHEZ RAMIREZ</t>
  </si>
  <si>
    <t>16625-AMPLIACIÓN DEL PLANTEL EDUCATIVO PARA INICIAL MARTIN MATIAS SUAZO, MUNICIPIO LA MATA, PROVINCIA SANCHEZ RAMIREZ
.</t>
  </si>
  <si>
    <t>89-AMPLIACIÓN DEL PLANTEL EDUCATIVO PARA INICIAL MARTIN MATIAS SUAZO, MUNICIPIO LA MATA, PROVINCIA SANCHEZ RAMIREZ
.</t>
  </si>
  <si>
    <t>16620-AMPLIACIÓN DEL PLANTEL EDUCATIVO PARA INICIAL CARLOS SORIANO DIAZ - SABANA GRANDE, MUNICIPIO CEVICOS, PROVINCIA SANCHEZ RAMIREZ.</t>
  </si>
  <si>
    <t>84-AMPLIACIÓN DEL PLANTEL EDUCATIVO PARA INICIAL CARLOS SORIANO DIAZ - SABANA GRANDE, MUNICIPIO CEVICOS, PROVINCIA SANCHEZ RAMIREZ.</t>
  </si>
  <si>
    <t>16619-AMPLIACIÓN DEL PLANTEL EDUCATIVO PARA INICIAL GREGORIO SANTANA RAMIREZ - DOÑA MARIA, MUNICIPIO CEVICOS, PROVINCIA SANCHEZ RAMIREZ.</t>
  </si>
  <si>
    <t>83-AMPLIACIÓN DEL PLANTEL EDUCATIVO PARA INICIAL GREGORIO SANTANA RAMIREZ - DOÑA MARIA, MUNICIPIO CEVICOS, PROVINCIA SANCHEZ RAMIREZ.</t>
  </si>
  <si>
    <t>16618-AMPLIACIÓN DEL PLANTEL EDUCATIVO PARA INICIAL EL YUJO, MUNICIPIO COTUÍ, PROVINCIA SANCHEZ RAMIREZ</t>
  </si>
  <si>
    <t>82-AMPLIACIÓN DEL PLANTEL EDUCATIVO PARA INICIAL EL YUJO, MUNICIPIO COTUÍ, PROVINCIA SANCHEZ RAMIREZ</t>
  </si>
  <si>
    <t>16617-AMPLIACIÓN DEL PLANTEL EDUCATIVO PARA INICIAL SABANA AL MEDIO, MUNICIPIO COTUÍ, PROVINCIA SANCHEZ RAMIREZ</t>
  </si>
  <si>
    <t>81-AMPLIACIÓN DEL PLANTEL EDUCATIVO PARA INICIAL SABANA AL MEDIO, MUNICIPIO COTUÍ, PROVINCIA SANCHEZ RAMIREZ</t>
  </si>
  <si>
    <t>16616-AMPLIACIÓN DEL PLANTEL EDUCATIVO PARA INICIAL ANA MERCEDES CASSO (VISTA DEL VALLE), MUNICIPIO COTUÍ, PROVINCIA SANCHEZ RAMIREZ</t>
  </si>
  <si>
    <t>80-AMPLIACIÓN DEL PLANTEL EDUCATIVO PARA INICIAL ANA MERCEDES CASSO (VISTA DEL VALLE), MUNICIPIO COTUÍ, PROVINCIA SANCHEZ RAMIREZ</t>
  </si>
  <si>
    <t>16615-AMPLIACIÓN DEL PLANTEL EDUCATIVO PARA INICIAL PROF. JOSE MERCEDES BENITEZ ADON, MUNICIPIO COTUÍ, PROVINCIA SANCHEZ RAMIREZ</t>
  </si>
  <si>
    <t>79-AMPLIACIÓN DEL PLANTEL EDUCATIVO PARA INICIAL PROF. JOSE MERCEDES BENITEZ ADON, MUNICIPIO COTUÍ, PROVINCIA SANCHEZ RAMIREZ</t>
  </si>
  <si>
    <t>16614-AMPLIACIÓN DEL PLANTEL EDUCATIVO PARA INICIAL AGUSTIN HERRERA RODRIGUEZ, MUNICIPIO COTUÍ, PROVINCIA SANCHEZ RAMIREZ</t>
  </si>
  <si>
    <t>78-AMPLIACIÓN DEL PLANTEL EDUCATIVO PARA INICIAL AGUSTIN HERRERA RODRIGUEZ, MUNICIPIO COTUÍ, PROVINCIA SANCHEZ RAMIREZ</t>
  </si>
  <si>
    <t>16613-AMPLIACIÓN DEL PLANTEL EDUCATIVO PARA INICIAL LEONCIA RAMOS - LA PIÑITA, MUNICIPIO COTUÍ, PROVINCIA SANCHEZ RAMIREZ</t>
  </si>
  <si>
    <t>77-AMPLIACIÓN DEL PLANTEL EDUCATIVO PARA INICIAL LEONCIA RAMOS - LA PIÑITA, MUNICIPIO COTUÍ, PROVINCIA SANCHEZ RAMIREZ</t>
  </si>
  <si>
    <t>16612-AMPLIACIÓN DEL PLANTEL EDUCATIVO PARA INICIAL CLAUDIO PEGUERO ABAD, MUNICIPIO COTUÍ, PROVINCIA SANCHEZ RAMIREZ</t>
  </si>
  <si>
    <t>76-AMPLIACIÓN DEL PLANTEL EDUCATIVO PARA INICIAL CLAUDIO PEGUERO ABAD, MUNICIPIO COTUÍ, PROVINCIA SANCHEZ RAMIREZ</t>
  </si>
  <si>
    <t>16611-AMPLIACIÓN DEL PLANTEL EDUCATIVO PARA INICIAL LA ALTAGRACIA, MUNICIPIO COTUÍ, PROVINCIA SANCHEZ RAMIREZ</t>
  </si>
  <si>
    <t>75-AMPLIACIÓN DEL PLANTEL EDUCATIVO PARA INICIAL LA ALTAGRACIA, MUNICIPIO COTUÍ, PROVINCIA SANCHEZ RAMIREZ</t>
  </si>
  <si>
    <t>16486-AMPLIACIÓN DEL PLANTEL EDUCATIVO PARA INICIAL VICTORINA, MUNICIPIO LOS LLANOS, PROVINCIA SAN PEDRO DE MACORIS.</t>
  </si>
  <si>
    <t>99-AMPLIACIÓN DEL PLANTEL EDUCATIVO PARA INICIAL VICTORINA, MUNICIPIO LOS LLANOS, PROVINCIA SAN PEDRO DE MACORIS.</t>
  </si>
  <si>
    <t>16484-AMPLIACIÓN DEL PLANTEL EDUCATIVO PARA INICIAL LEONIDAS CUSTODIO, MUNICIPIO RAMÓN SANTANA, PROVINCIA SAN PEDRO DE MACORIS</t>
  </si>
  <si>
    <t>97-AMPLIACIÓN DEL PLANTEL EDUCATIVO PARA INICIAL LEONIDAS CUSTODIO, MUNICIPIO RAMÓN SANTANA, PROVINCIA SAN PEDRO DE MACORIS</t>
  </si>
  <si>
    <t>13359-AMPLIACIÓN DE PLANTELES EDUCATIVOS EN LA PROVINCIA DE SAN PEDRO DE MACORÍS (FASE 2)</t>
  </si>
  <si>
    <t>12-AMPLIACIÓN DE PLANTELES EDUCATIVOS EN LA PROVINCIA DE SAN PEDRO DE MACORÍS (FASE 2)</t>
  </si>
  <si>
    <t>16468-AMPLIACIÓN DEL PLANTEL EDUCATIVO PARA INICIAL RAQUEL AMADOR RAMIREZ, MUNICIPIO JUAN DE HERRERA, PROVINCIA SAN JUAN.</t>
  </si>
  <si>
    <t>75-AMPLIACIÓN DEL PLANTEL EDUCATIVO PARA INICIAL RAQUEL AMADOR RAMIREZ, MUNICIPIO JUAN DE HERRERA, PROVINCIA SAN JUAN.</t>
  </si>
  <si>
    <t>16467-AMPLIACIÓN DEL PLANTEL EDUCATIVO PARA INICIAL SATURNINO TERRERO, MUNICIPIO JUAN DE HERRERA, PROVINCIA SAN JUAN.</t>
  </si>
  <si>
    <t>74-AMPLIACIÓN DEL PLANTEL EDUCATIVO PARA INICIAL SATURNINO TERRERO, MUNICIPIO JUAN DE HERRERA, PROVINCIA SAN JUAN.</t>
  </si>
  <si>
    <t>16466-AMPLIACIÓN DEL PLANTEL EDUCATIVO PARA INICIAL DESIDERIO MORILLO OGANDO, MUNICIPIO SAN JUAN, PROVINCIA SAN JUAN.</t>
  </si>
  <si>
    <t>73-AMPLIACIÓN DEL PLANTEL EDUCATIVO PARA INICIAL DESIDERIO MORILLO OGANDO, MUNICIPIO SAN JUAN, PROVINCIA SAN JUAN.</t>
  </si>
  <si>
    <t>16465-AMPLIACIÓN DEL PLANTEL EDUCATIVO PARA INICIAL EL CAPA, MUNICIPIO SAN JUAN, PROVINCIA SAN JUAN.</t>
  </si>
  <si>
    <t>72-AMPLIACIÓN DEL PLANTEL EDUCATIVO PARA INICIAL EL CAPA, MUNICIPIO SAN JUAN, PROVINCIA SAN JUAN.</t>
  </si>
  <si>
    <t>16464-AMPLIACIÓN DEL PLANTEL EDUCATIVO PARA INICIAL JUAN DE LA CRUZ, MUNICIPIO EL CERCADO, PROVINCIA SAN JUAN.</t>
  </si>
  <si>
    <t>71-AMPLIACIÓN DEL PLANTEL EDUCATIVO PARA INICIAL JUAN DE LA CRUZ, MUNICIPIO EL CERCADO, PROVINCIA SAN JUAN.</t>
  </si>
  <si>
    <t>16463-AMPLIACIÓN DEL PLANTEL EDUCATIVO PARA INICIAL MARIA NIEVES ROA MORETA, MUNICIPIO LAS MATAS DE FARFÁN, PROVINCIA SAN JUAN.</t>
  </si>
  <si>
    <t>70-AMPLIACIÓN DEL PLANTEL EDUCATIVO PARA INICIAL MARIA NIEVES ROA MORETA, MUNICIPIO LAS MATAS DE FARFÁN, PROVINCIA SAN JUAN.</t>
  </si>
  <si>
    <t>16462-AMPLIACIÓN DEL PLANTEL EDUCATIVO PARA INICIAL PROF. ROMELIO OVIEDO, MUNICIPIO LAS MATAS DE FARFÁN, PROVINCIA SAN JUAN.</t>
  </si>
  <si>
    <t>69-AMPLIACIÓN DEL PLANTEL EDUCATIVO PARA INICIAL PROF. ROMELIO OVIEDO, MUNICIPIO LAS MATAS DE FARFÁN, PROVINCIA SAN JUAN.</t>
  </si>
  <si>
    <t>16461-AMPLIACIÓN DEL PLANTEL EDUCATIVO PARA INICIAL FRANCISCO ENCARNACION, MUNICIPIO LAS MATAS DE FARFÁN, PROVINCIA SAN JUAN.</t>
  </si>
  <si>
    <t>68-AMPLIACIÓN DEL PLANTEL EDUCATIVO PARA INICIAL FRANCISCO ENCARNACION, MUNICIPIO LAS MATAS DE FARFÁN, PROVINCIA SAN JUAN.</t>
  </si>
  <si>
    <t>16459-AMPLIACIÓN DEL PLANTEL EDUCATIVO PARA INICIAL PAUL HARRIS, MUNICIPIO LAS MATAS DE FARFÁN, PROVINCIA SAN JUAN.</t>
  </si>
  <si>
    <t>67-AMPLIACIÓN DEL PLANTEL EDUCATIVO PARA INICIAL PAUL HARRIS, MUNICIPIO LAS MATAS DE FARFÁN, PROVINCIA SAN JUAN.</t>
  </si>
  <si>
    <t>16458-AMPLIACIÓN DEL PLANTEL EDUCATIVO PARA INICIAL SALUTIANO VICIOSO, MUNICIPIO LAS MATAS DE FARFÁN, PROVINCIA SAN JUAN.</t>
  </si>
  <si>
    <t>66-AMPLIACIÓN DEL PLANTEL EDUCATIVO PARA INICIAL SALUTIANO VICIOSO, MUNICIPIO LAS MATAS DE FARFÁN, PROVINCIA SAN JUAN.</t>
  </si>
  <si>
    <t>16457-AMPLIACIÓN DEL PLANTEL EDUCATIVO PARA INICIAL REYES DE LOS SANTOS, MUNICIPIO LAS MATAS DE FARFÁN, PROVINCIA SAN JUAN.</t>
  </si>
  <si>
    <t>65-AMPLIACIÓN DEL PLANTEL EDUCATIVO PARA INICIAL REYES DE LOS SANTOS, MUNICIPIO LAS MATAS DE FARFÁN, PROVINCIA SAN JUAN.</t>
  </si>
  <si>
    <t>16456-AMPLIACIÓN DEL PLANTEL EDUCATIVO PARA INICIAL CRISTINO MERAN, MUNICIPIO LAS MATAS DE FARFÁN, PROVINCIA SAN JUAN.</t>
  </si>
  <si>
    <t>64-AMPLIACIÓN DEL PLANTEL EDUCATIVO PARA INICIAL CRISTINO MERAN, MUNICIPIO LAS MATAS DE FARFÁN, PROVINCIA SAN JUAN.</t>
  </si>
  <si>
    <t>16455-AMPLIACIÓN DEL PLANTEL EDUCATIVO PARA INICIAL FRANCISCO ACOSTA, MUNICIPIO LAS MATAS DE FARFÁN, PROVINCIA SAN JUAN.</t>
  </si>
  <si>
    <t>63-AMPLIACIÓN DEL PLANTEL EDUCATIVO PARA INICIAL FRANCISCO ACOSTA, MUNICIPIO LAS MATAS DE FARFÁN, PROVINCIA SAN JUAN.</t>
  </si>
  <si>
    <t>16483-AMPLIACIÓN DEL PLANTEL EDUCATIVO PARA INICIAL BOCA DE MANA, MUNICIPIO YAGUATE, PROVINCIA SAN CRISTOBAL.</t>
  </si>
  <si>
    <t>06-AMPLIACIÓN DEL PLANTEL EDUCATIVO PARA INICIAL BOCA DE MANA, MUNICIPIO YAGUATE, PROVINCIA SAN CRISTOBAL.</t>
  </si>
  <si>
    <t>16482-AMPLIACIÓN DEL PLANTEL EDUCATIVO PARA INICIAL NARANJO DULCE, MUNICIPIO SAN CRISTÓBAL, PROVINCIA SAN CRISTOBAL.</t>
  </si>
  <si>
    <t>05-AMPLIACIÓN DEL PLANTEL EDUCATIVO PARA INICIAL NARANJO DULCE, MUNICIPIO SAN CRISTÓBAL, PROVINCIA SAN CRISTOBAL.</t>
  </si>
  <si>
    <t>16534-AMPLIACIÓN DEL PLANTEL EDUCATIVO PARA INICIAL LOS ORNES, MUNICIPIO VILLA TAPIA, PROVINCIA HERMANAS MIRABAL.</t>
  </si>
  <si>
    <t>87-AMPLIACIÓN DEL PLANTEL EDUCATIVO PARA INICIAL LOS ORNES, MUNICIPIO VILLA TAPIA, PROVINCIA HERMANAS MIRABAL.</t>
  </si>
  <si>
    <t>16525-AMPLIACIÓN DEL PLANTEL EDUCATIVO PARA INICIAL PASO HONDO, MUNICIPIO TENARES, PROVINCIA HERMANAS MIRABAL.</t>
  </si>
  <si>
    <t>78-AMPLIACIÓN DEL PLANTEL EDUCATIVO PARA INICIAL PASO HONDO, MUNICIPIO TENARES, PROVINCIA HERMANAS MIRABAL.</t>
  </si>
  <si>
    <t>16524-AMPLIACIÓN DEL PLANTEL EDUCATIVO PARA INICIAL JUAN ANDRES VASQUEZ RODRIGUEZ, MUNICIPIO TENARES, PROVINCIA HERMANAS MIRABAL.</t>
  </si>
  <si>
    <t>77-AMPLIACIÓN DEL PLANTEL EDUCATIVO PARA INICIAL JUAN ANDRES VASQUEZ RODRIGUEZ, MUNICIPIO TENARES, PROVINCIA HERMANAS MIRABAL.</t>
  </si>
  <si>
    <t>16570-AMPLIACIÓN DEL PLANTEL EDUCATIVO PARA INICIAL GEREMIAS GRACESQUI, MUNICIPIO VILLA ISABELA, PROVINCIA PUERTO PLATA.</t>
  </si>
  <si>
    <t>38-AMPLIACIÓN DEL PLANTEL EDUCATIVO PARA INICIAL GEREMIAS GRACESQUI, MUNICIPIO VILLA ISABELA, PROVINCIA PUERTO PLATA.</t>
  </si>
  <si>
    <t>16569-AMPLIACIÓN DEL PLANTEL EDUCATIVO PARA INICIAL LUISA GOMEZ, MUNICIPIO VILLA ISABELA, PROVINCIA PUERTO PLATA.</t>
  </si>
  <si>
    <t>37-AMPLIACIÓN DEL PLANTEL EDUCATIVO PARA INICIAL LUISA GOMEZ, MUNICIPIO VILLA ISABELA, PROVINCIA PUERTO PLATA.</t>
  </si>
  <si>
    <t>16568-AMPLIACIÓN DEL PLANTEL EDUCATIVO PARA INICIAL RIO GRANDE ABAJO, MUNICIPIO ALTAMIRA, PROVINCIA PUERTO PLATA.</t>
  </si>
  <si>
    <t>36-AMPLIACIÓN DEL PLANTEL EDUCATIVO PARA INICIAL RIO GRANDE ABAJO, MUNICIPIO ALTAMIRA, PROVINCIA PUERTO PLATA.</t>
  </si>
  <si>
    <t>16567-AMPLIACIÓN DEL PLANTEL EDUCATIVO PARA INICIAL EL MAMEY, MUNICIPIO ALTAMIRA, PROVINCIA PUERTO PLATA.</t>
  </si>
  <si>
    <t>35-AMPLIACIÓN DEL PLANTEL EDUCATIVO PARA INICIAL EL MAMEY, MUNICIPIO ALTAMIRA, PROVINCIA PUERTO PLATA.</t>
  </si>
  <si>
    <t>16566-AMPLIACIÓN DEL PLANTEL EDUCATIVO PARA INICIAL JOSE MARIA QUEZADA, MUNICIPIO LOS HIDALGOS, PROVINCIA PUERTO PLATA.</t>
  </si>
  <si>
    <t>34-AMPLIACIÓN DEL PLANTEL EDUCATIVO PARA INICIAL JOSE MARIA QUEZADA, MUNICIPIO LOS HIDALGOS, PROVINCIA PUERTO PLATA.</t>
  </si>
  <si>
    <t>16565-AMPLIACIÓN DEL PLANTEL EDUCATIVO PARA INICIAL NICOLAS MELENDEZ, MUNICIPIO ALTAMIRA, PROVINCIA PUERTO PLATA.</t>
  </si>
  <si>
    <t>33-AMPLIACIÓN DEL PLANTEL EDUCATIVO PARA INICIAL NICOLAS MELENDEZ, MUNICIPIO ALTAMIRA, PROVINCIA PUERTO PLATA.</t>
  </si>
  <si>
    <t>16564-AMPLIACIÓN DEL PLANTEL EDUCATIVO PARA INICIAL LOS CAIMONIES, MUNICIPIO LUPERÓN, PROVINCIA PUERTO PLATA.</t>
  </si>
  <si>
    <t>32-AMPLIACIÓN DEL PLANTEL EDUCATIVO PARA INICIAL LOS CAIMONIES, MUNICIPIO LUPERÓN, PROVINCIA PUERTO PLATA.</t>
  </si>
  <si>
    <t>16603-AMPLIACIÓN DEL PLANTEL EDUCATIVO PARA INICIAL EL ARROZAL, MUNICIPIO VILLA VÁZQUEZ, PROVINCIA MONTE CRISTI</t>
  </si>
  <si>
    <t>90-AMPLIACIÓN DEL PLANTEL EDUCATIVO PARA INICIAL EL ARROZAL, MUNICIPIO VILLA VÁZQUEZ, PROVINCIA MONTE CRISTI</t>
  </si>
  <si>
    <t>16602-AMPLIACIÓN DEL PLANTEL EDUCATIVO PARA INICIAL CASIMIRO HERNANDEZ, MUNICIPIO VILLA VÁZQUEZ, PROVINCIA MONTE CRISTI</t>
  </si>
  <si>
    <t>89-AMPLIACIÓN DEL PLANTEL EDUCATIVO PARA INICIAL CASIMIRO HERNANDEZ, MUNICIPIO VILLA VÁZQUEZ, PROVINCIA MONTE CRISTI</t>
  </si>
  <si>
    <t>16601-AMPLIACIÓN DEL PLANTEL EDUCATIVO PARA INICIAL LOS CONUCOS, MUNICIPIO VILLA VÁZQUEZ, PROVINCIA MONTE CRISTI</t>
  </si>
  <si>
    <t>88-AMPLIACIÓN DEL PLANTEL EDUCATIVO PARA INICIAL LOS CONUCOS, MUNICIPIO VILLA VÁZQUEZ, PROVINCIA MONTE CRISTI</t>
  </si>
  <si>
    <t>16600-AMPLIACIÓN DEL PLANTEL EDUCATIVO PARA INICIAL MAGDALENA, MUNICIPIO CASTAÑUELAS, PROVINCIA MONTE CRISTI</t>
  </si>
  <si>
    <t>87-AMPLIACIÓN DEL PLANTEL EDUCATIVO PARA INICIAL MAGDALENA, MUNICIPIO CASTAÑUELAS, PROVINCIA MONTE CRISTI</t>
  </si>
  <si>
    <t>16599-AMPLIACIÓN DEL PLANTEL EDUCATIVO PARA INICIAL RIO VIEJO, MUNICIPIO GUAYUBÍN, PROVINCIA MONTE CRISTI</t>
  </si>
  <si>
    <t>86-AMPLIACIÓN DEL PLANTEL EDUCATIVO PARA INICIAL RIO VIEJO, MUNICIPIO GUAYUBÍN, PROVINCIA MONTE CRISTI</t>
  </si>
  <si>
    <t>16598-AMPLIACIÓN DEL PLANTEL EDUCATIVO PARA INICIAL VILLA NUEVA, MUNICIPIO GUAYUBÍN, PROVINCIA MONTE CRISTI</t>
  </si>
  <si>
    <t>85-AMPLIACIÓN DEL PLANTEL EDUCATIVO PARA INICIAL VILLA NUEVA, MUNICIPIO GUAYUBÍN, PROVINCIA MONTE CRISTI</t>
  </si>
  <si>
    <t>16597-AMPLIACIÓN DEL PLANTEL EDUCATIVO PARA INICIAL VILLA LOBOS ADENTRO, MUNICIPIO GUAYUBÍN, PROVINCIA MONTE CRISTI</t>
  </si>
  <si>
    <t>84-AMPLIACIÓN DEL PLANTEL EDUCATIVO PARA INICIAL VILLA LOBOS ADENTRO, MUNICIPIO GUAYUBÍN, PROVINCIA MONTE CRISTI</t>
  </si>
  <si>
    <t>16596-AMPLIACIÓN DEL PLANTEL EDUCATIVO PARA INICIAL VILLA LOBOS ABAJO, MUNICIPIO GUAYUBÍN, PROVINCIA MONTE CRISTI</t>
  </si>
  <si>
    <t>83-AMPLIACIÓN DEL PLANTEL EDUCATIVO PARA INICIAL VILLA LOBOS ABAJO, MUNICIPIO GUAYUBÍN, PROVINCIA MONTE CRISTI</t>
  </si>
  <si>
    <t>16595-AMPLIACIÓN DEL PLANTEL EDUCATIVO PARA INICIAL LOS LIMONES, MUNICIPIO GUAYUBÍN, PROVINCIA MONTE CRISTI</t>
  </si>
  <si>
    <t>82-AMPLIACIÓN DEL PLANTEL EDUCATIVO PARA INICIAL LOS LIMONES, MUNICIPIO GUAYUBÍN, PROVINCIA MONTE CRISTI</t>
  </si>
  <si>
    <t>16594-AMPLIACIÓN DEL PLANTEL EDUCATIVO PARA INICIAL EMILIA ANTONIA MARTINEZ, MUNICIPIO GUAYUBÍN, PROVINCIA MONTE CRISTI</t>
  </si>
  <si>
    <t>81-AMPLIACIÓN DEL PLANTEL EDUCATIVO PARA INICIAL EMILIA ANTONIA MARTINEZ, MUNICIPIO GUAYUBÍN, PROVINCIA MONTE CRISTI</t>
  </si>
  <si>
    <t>16593-AMPLIACIÓN DEL PLANTEL EDUCATIVO PARA INICIAL MANGA, MUNICIPIO GUAYUBÍN, PROVINCIA MONTE CRISTI</t>
  </si>
  <si>
    <t>80-AMPLIACIÓN DEL PLANTEL EDUCATIVO PARA INICIAL MANGA, MUNICIPIO GUAYUBÍN, PROVINCIA MONTE CRISTI</t>
  </si>
  <si>
    <t>16592-AMPLIACIÓN DEL PLANTEL EDUCATIVO PARA INICIAL EL PAPAYO, MUNICIPIO GUAYUBÍN, PROVINCIA MONTE CRISTI</t>
  </si>
  <si>
    <t>79-AMPLIACIÓN DEL PLANTEL EDUCATIVO PARA INICIAL EL PAPAYO, MUNICIPIO GUAYUBÍN, PROVINCIA MONTE CRISTI</t>
  </si>
  <si>
    <t>16591-AMPLIACIÓN DEL PLANTEL EDUCATIVO PARA INICIAL HATILLO ARRIBA, MUNICIPIO GUAYUBÍN, PROVINCIA MONTE CRISTI</t>
  </si>
  <si>
    <t>78-AMPLIACIÓN DEL PLANTEL EDUCATIVO PARA INICIAL HATILLO ARRIBA, MUNICIPIO GUAYUBÍN, PROVINCIA MONTE CRISTI</t>
  </si>
  <si>
    <t>16590-AMPLIACIÓN DEL PLANTEL EDUCATIVO PARA INICIAL ARROYO CAÑA, MUNICIPIO GUAYUBÍN, PROVINCIA MONTE CRISTI</t>
  </si>
  <si>
    <t>77-AMPLIACIÓN DEL PLANTEL EDUCATIVO PARA INICIAL ARROYO CAÑA, MUNICIPIO GUAYUBÍN, PROVINCIA MONTE CRISTI</t>
  </si>
  <si>
    <t>16583-AMPLIACIÓN DEL PLANTEL EDUCATIVO PARA INICIAL DOÑA ANTONIA, MUNICIPIO GUAYUBÍN, PROVINCIA MONTE CRISTI.</t>
  </si>
  <si>
    <t>76-AMPLIACIÓN DEL PLANTEL EDUCATIVO PARA INICIAL DOÑA ANTONIA, MUNICIPIO GUAYUBÍN, PROVINCIA MONTE CRISTI.</t>
  </si>
  <si>
    <t>16582-AMPLIACIÓN DEL PLANTEL EDUCATIVO PARA INICIAL LOS CONUCOS, MUNICIPIO MONTE CRISTI, PROVINCIA MONTE CRISTI.</t>
  </si>
  <si>
    <t>75-AMPLIACIÓN DEL PLANTEL EDUCATIVO PARA INICIAL LOS CONUCOS, MUNICIPIO MONTE CRISTI, PROVINCIA MONTE CRISTI.</t>
  </si>
  <si>
    <t>16581-AMPLIACIÓN DEL PLANTEL EDUCATIVO PARA INICIAL CARNERO, MUNICIPIO MONTE CRISTI, PROVINCIA MONTE CRISTI.</t>
  </si>
  <si>
    <t>74-AMPLIACIÓN DEL PLANTEL EDUCATIVO PARA INICIAL CARNERO, MUNICIPIO MONTE CRISTI, PROVINCIA MONTE CRISTI.</t>
  </si>
  <si>
    <t>16579-AMPLIACIÓN DEL PLANTEL EDUCATIVO PARA INICIAL LAGUNA VERDE, MUNICIPIO MONTE CRISTI, PROVINCIA MONTE CRISTI.</t>
  </si>
  <si>
    <t>73-AMPLIACIÓN DEL PLANTEL EDUCATIVO PARA INICIAL LAGUNA VERDE, MUNICIPIO MONTE CRISTI, PROVINCIA MONTE CRISTI.</t>
  </si>
  <si>
    <t>16523-AMPLIACIÓN DEL PLANTEL EDUCATIVO PARA INICIAL LOS CERROS, MUNICIPIO JIMA ABAJO, PROVINCIA LA VEGA.</t>
  </si>
  <si>
    <t>74-AMPLIACIÓN DEL PLANTEL EDUCATIVO PARA INICIAL LOS CERROS, MUNICIPIO JIMA ABAJO, PROVINCIA LA VEGA.</t>
  </si>
  <si>
    <t>16522-AMPLIACIÓN DEL PLANTEL EDUCATIVO PARA INICIAL LA ROMANA, MUNICIPIO JIMA ABAJO, PROVINCIA LA VEGA.</t>
  </si>
  <si>
    <t>73-AMPLIACIÓN DEL PLANTEL EDUCATIVO PARA INICIAL LA ROMANA, MUNICIPIO JIMA ABAJO, PROVINCIA LA VEGA.</t>
  </si>
  <si>
    <t>16512-AMPLIACIÓN DEL PLANTEL EDUCATIVO PARA INICIAL LA HOYITA, MUNICIPIO LA VEGA, PROVINCIA LA VEGA.</t>
  </si>
  <si>
    <t>72-AMPLIACIÓN DEL PLANTEL EDUCATIVO PARA INICIAL LA HOYITA, MUNICIPIO LA VEGA, PROVINCIA LA VEGA.</t>
  </si>
  <si>
    <t>16511-AMPLIACIÓN DEL PLANTEL EDUCATIVO PARA INICIAL LA ROMERA, MUNICIPIO LA VEGA, PROVINCIA LA VEGA.</t>
  </si>
  <si>
    <t>71-AMPLIACIÓN DEL PLANTEL EDUCATIVO PARA INICIAL LA ROMERA, MUNICIPIO LA VEGA, PROVINCIA LA VEGA.</t>
  </si>
  <si>
    <t>16510-AMPLIACIÓN DEL PLANTEL EDUCATIVO PARA INICIAL POZO HONDO, MUNICIPIO LA VEGA, PROVINCIA LA VEGA.</t>
  </si>
  <si>
    <t>70-AMPLIACIÓN DEL PLANTEL EDUCATIVO PARA INICIAL POZO HONDO, MUNICIPIO LA VEGA, PROVINCIA LA VEGA.</t>
  </si>
  <si>
    <t>16509-AMPLIACIÓN DEL PLANTEL EDUCATIVO PARA INICIAL EL MONTANA, MUNICIPIO JARABACOA, PROVINCIA LA VEGA.</t>
  </si>
  <si>
    <t>69-AMPLIACIÓN DEL PLANTEL EDUCATIVO PARA INICIAL EL MONTANA, MUNICIPIO JARABACOA, PROVINCIA LA VEGA.</t>
  </si>
  <si>
    <t>16507-AMPLIACIÓN DEL PLANTEL EDUCATIVO PARA INICIAL ASIA MARIA DEL CORAZON DE JESUS, MUNICIPIO CONSTANZA, PROVINCIA LA VEGA.</t>
  </si>
  <si>
    <t>68-AMPLIACIÓN DEL PLANTEL EDUCATIVO PARA INICIAL ASIA MARIA DEL CORAZON DE JESUS, MUNICIPIO CONSTANZA, PROVINCIA LA VEGA.</t>
  </si>
  <si>
    <t>16491-AMPLIACIÓN DEL PLANTEL EDUCATIVO PARA INICIAL BATEY HIGO CLARO, MUNICIPIO GUAYMATE, PROVINCIA LA ROMANA.</t>
  </si>
  <si>
    <t>42-AMPLIACIÓN DEL PLANTEL EDUCATIVO PARA INICIAL BATEY HIGO CLARO, MUNICIPIO GUAYMATE, PROVINCIA LA ROMANA.</t>
  </si>
  <si>
    <t>16490-AMPLIACIÓN DEL PLANTEL EDUCATIVO PARA INICIAL BATEY CAMPIÑA, MUNICIPIO GUAYMATE, PROVINCIA LA ROMANA.</t>
  </si>
  <si>
    <t>41-AMPLIACIÓN DEL PLANTEL EDUCATIVO PARA INICIAL BATEY CAMPIÑA, MUNICIPIO GUAYMATE, PROVINCIA LA ROMANA.</t>
  </si>
  <si>
    <t>16575-AMPLIACIÓN DEL PLANTEL EDUCATIVO PARA INICIAL SANTA CRUZ DE GATO, MUNICIPIO SAN RAFAEL DEL YUMA, PROVINCIA LA ALTAGRACIA.</t>
  </si>
  <si>
    <t>46-AMPLIACIÓN DEL PLANTEL EDUCATIVO PARA INICIAL SANTA CRUZ DE GATO, MUNICIPIO SAN RAFAEL DEL YUMA, PROVINCIA LA ALTAGRACIA.</t>
  </si>
  <si>
    <t>16574-AMPLIACIÓN DEL PLANTEL EDUCATIVO PARA INICIAL LOS JOBITOS, MUNICIPIO SAN RAFAEL DEL YUMA, PROVINCIA LA ALTAGRACIA.</t>
  </si>
  <si>
    <t>45-AMPLIACIÓN DEL PLANTEL EDUCATIVO PARA INICIAL LOS JOBITOS, MUNICIPIO SAN RAFAEL DEL YUMA, PROVINCIA LA ALTAGRACIA.</t>
  </si>
  <si>
    <t>16573-AMPLIACIÓN DDEL PLANTEL EDUCATIVO PARA INICIAL LOS TOCONES, MUNICIPIO HIGÜEY, PROVINCIA LA ALTAGRACIA.</t>
  </si>
  <si>
    <t>44-AMPLIACIÓN DDEL PLANTEL EDUCATIVO PARA INICIAL LOS TOCONES, MUNICIPIO HIGÜEY, PROVINCIA LA ALTAGRACIA.</t>
  </si>
  <si>
    <t>16572-AMPLIACIÓN DEL PLANTEL EDUCATIVO PARA INICIAL PORFIRIO DE PEÑA, MUNICIPIO HIGÜEY, PROVINCIA LA ALTAGRACIA.</t>
  </si>
  <si>
    <t>43-AMPLIACIÓN DEL PLANTEL EDUCATIVO PARA INICIAL PORFIRIO DE PEÑA, MUNICIPIO HIGÜEY, PROVINCIA LA ALTAGRACIA.</t>
  </si>
  <si>
    <t>16521-AMPLIACIÓN DEL PLANTEL EDUCATIVO PARA INICIAL EMERENCIANO MARCELINO HENRIQUEZ, MUNICIPIO MOCA, PROVINCIA ESPAILLAT.</t>
  </si>
  <si>
    <t>16520-AMPLIACIÓN DEL PLANTEL EDUCATIVO PARA INICIAL PROF. NOEL RAMON PERALTA DOMINGUEZ, MUNICIPIO MOCA, PROVINCIA ESPAILLAT.</t>
  </si>
  <si>
    <t>16519-AMPLIACIÓN DEL PLANTEL EDUCATIVO PARA INICIAL BOCA DE JAMAO, MUNICIPIO JAMAO AL NORTE, PROVINCIA ESPAILLAT.</t>
  </si>
  <si>
    <t>16518-AMPLIACIÓN DEL PLANTEL EDUCATIVO PARA INICIAL PROF. JOSE MIGUEL REMIGIO VASQUEZ, MUNICIPIO JAMAO AL NORTE, PROVINCIA ESPAILLAT.</t>
  </si>
  <si>
    <t>16517-AMPLIACIÓN DEL PLANTEL EDUCATIVO PARA INICIAL LAS CAOBAS, MUNICIPIO JAMAO AL NORTE, PROVINCIA ESPAILLAT.</t>
  </si>
  <si>
    <t>16516-AMPLIACIÓN DEL PLANTEL EDUCATIVO PARA INICIAL LOS FRANCESES, MUNICIPIO GASPAR HERNÁNDEZ, PROVINCIA ESPAILLAT.</t>
  </si>
  <si>
    <t>16515-AMPLIACIÓN DEL PLANTEL EDUCATIVO PARA INICIAL LA ERMITA, MUNICIPIO GASPAR HERNÁNDEZ, PROVINCIA ESPAILLAT.</t>
  </si>
  <si>
    <t>16514-AMPLIACIÓN DEL PLANTEL EDUCATIVO PARA INICIAL PROF. MARIA ELENA MENDEZ, MUNICIPIO MOCA, PROVINCIA ESPAILLAT.</t>
  </si>
  <si>
    <t>16513-AMPLIACIÓN DEL PLANTEL EDUCATIVO PARA INICIAL JESUS RAFAEL DIPLAN MARTINEZ, MUNICIPIO MOCA, PROVINCIA ESPAILLAT.</t>
  </si>
  <si>
    <t>16508-AMPLIACIÓN DEL PLANTEL EDUCATIVO PARA INICIAL LA ENCANTADA, MUNICIPIO MOCA, PROVINCIA ESPAILLAT.</t>
  </si>
  <si>
    <t>16578-AMPLIACIÓN DEL PLANTEL EDUCATIVO PARA INICIAL LEONIDAS MEDINA, MUNICIPIO EL SEIBO, PROVINCIA EL SEIBO.</t>
  </si>
  <si>
    <t>49-AMPLIACIÓN DEL PLANTEL EDUCATIVO PARA INICIAL LEONIDAS MEDINA, MUNICIPIO EL SEIBO, PROVINCIA EL SEIBO.</t>
  </si>
  <si>
    <t>16577-AMPLIACIÓN DEL PLANTEL EDUCATIVO PARA INICIAL CATALINA GIL, MUNICIPIO EL SEIBO, PROVINCIA EL SEIBO.</t>
  </si>
  <si>
    <t>48-AMPLIACIÓN DEL PLANTEL EDUCATIVO PARA INICIAL CATALINA GIL, MUNICIPIO EL SEIBO, PROVINCIA EL SEIBO.</t>
  </si>
  <si>
    <t>16576-AMPLIACIÓN DEL PLANTEL EDUCATIVO PARA INICIAL BATEY BEJUCAL, MUNICIPIO EL SEIBO, PROVINCIA EL SEIBO.</t>
  </si>
  <si>
    <t>47-AMPLIACIÓN DEL PLANTEL EDUCATIVO PARA INICIAL BATEY BEJUCAL, MUNICIPIO EL SEIBO, PROVINCIA EL SEIBO.</t>
  </si>
  <si>
    <t>16454-AMPLIACIÓN DEL PLANTEL EDUCATIVO PARA INICIAL LOS YAREYES, MUNICIPIO BÁNICA, PROVINCIA ELIAS PIÑA.</t>
  </si>
  <si>
    <t>62-AMPLIACIÓN DEL PLANTEL EDUCATIVO PARA INICIAL LOS YAREYES, MUNICIPIO BÁNICA, PROVINCIA ELIAS PIÑA.</t>
  </si>
  <si>
    <t>16453-AMPLIACIÓN DEL PLANTEL EDUCATIVO PARA INICIAL PROF. NAPOLEON MORA, MUNICIPIO BÁNICA, PROVINCIA ELIAS PIÑA.</t>
  </si>
  <si>
    <t>61-AMPLIACIÓN DEL PLANTEL EDUCATIVO PARA INICIAL PROF. NAPOLEON MORA, MUNICIPIO BÁNICA, PROVINCIA ELIAS PIÑA.</t>
  </si>
  <si>
    <t>16452-AMPLIACIÓN DEL PLANTEL EDUCATIVO PARA INICIAL EL LAVADOR, MUNICIPIO COMENDADOR, PROVINCIA ELIAS PIÑA.</t>
  </si>
  <si>
    <t>60-AMPLIACIÓN DEL PLANTEL EDUCATIVO PARA INICIAL EL LAVADOR, MUNICIPIO COMENDADOR, PROVINCIA ELIAS PIÑA.</t>
  </si>
  <si>
    <t>16451-AMPLIACIÓN DEL PLANTEL EDUCATIVO PARA INICIAL HATO VIEJO, MUNICIPIO COMENDADOR, PROVINCIA ELIAS PIÑA.</t>
  </si>
  <si>
    <t>59-AMPLIACIÓN DEL PLANTEL EDUCATIVO PARA INICIAL HATO VIEJO, MUNICIPIO COMENDADOR, PROVINCIA ELIAS PIÑA.</t>
  </si>
  <si>
    <t>16533-AMPLIACIÓN DEL PLANTEL EDUCATIVO PARA INICIAL NARANJO DULCE ABAJO, MUNICIPIO SAN FRANCISCO DE MACORÍS, PROVINCIA DUARTE.</t>
  </si>
  <si>
    <t>86-AMPLIACIÓN DEL PLANTEL EDUCATIVO PARA INICIAL NARANJO DULCE ABAJO, MUNICIPIO SAN FRANCISCO DE MACORÍS, PROVINCIA DUARTE.</t>
  </si>
  <si>
    <t>16532-AMPLIACIÓN DEL PLANTEL EDUCATIVO PARA INICIAL LUIS BASILIO ORTEGA - LA ROSA, MUNICIPIO SAN FRANCISCO DE MACORÍS, PROVINCIA DUARTE.</t>
  </si>
  <si>
    <t>85-AMPLIACIÓN DEL PLANTEL EDUCATIVO PARA INICIAL LUIS BASILIO ORTEGA - LA ROSA, MUNICIPIO SAN FRANCISCO DE MACORÍS, PROVINCIA DUARTE.</t>
  </si>
  <si>
    <t>16531-AMPLIACIÓN DEL PLANTEL EDUCATIVO PARA INICIAL JUAN ANTONIO ALIX - LOS ARROYOS, MUNICIPIO SAN FRANCISCO DE MACORÍS, PROVINCIA DUARTE.</t>
  </si>
  <si>
    <t>84-AMPLIACIÓN DEL PLANTEL EDUCATIVO PARA INICIAL JUAN ANTONIO ALIX - LOS ARROYOS, MUNICIPIO SAN FRANCISCO DE MACORÍS, PROVINCIA DUARTE.</t>
  </si>
  <si>
    <t>16530-AMPLIACIÓN DEL PLANTEL EDUCATIVO PARA INICIAL PEDRO MIR, MUNICIPIO SAN FRANCISCO DE MACORÍS, PROVINCIA DUARTE.</t>
  </si>
  <si>
    <t>83-AMPLIACIÓN DEL PLANTEL EDUCATIVO PARA INICIAL PEDRO MIR, MUNICIPIO SAN FRANCISCO DE MACORÍS, PROVINCIA DUARTE.</t>
  </si>
  <si>
    <t>16529-AMPLIACIÓN DEL PLANTEL EDUCATIVO PARA INICIAL AREVANO, MUNICIPIO VILLA RIVA, PROVINCIA DUARTE.</t>
  </si>
  <si>
    <t>82-AMPLIACIÓN DEL PLANTEL EDUCATIVO PARA INICIAL AREVANO, MUNICIPIO VILLA RIVA, PROVINCIA DUARTE.</t>
  </si>
  <si>
    <t>16528-AMPLIACIÓN DEL PLANTEL EDUCATIVO PARA INICIAL ADELAYDA MOLINA I, MUNICIPIO VILLA RIVA, PROVINCIA DUARTE.</t>
  </si>
  <si>
    <t>81-AMPLIACIÓN DEL PLANTEL EDUCATIVO PARA INICIAL ADELAYDA MOLINA I, MUNICIPIO VILLA RIVA, PROVINCIA DUARTE.</t>
  </si>
  <si>
    <t>16527-AMPLIACIÓN DEL PLANTEL EDUCATIVO PARA INICIAL CLEOTILDE HERRERA SANTANA, MUNICIPIO VILLA RIVA, PROVINCIA DUARTE.</t>
  </si>
  <si>
    <t>80-AMPLIACIÓN DEL PLANTEL EDUCATIVO PARA INICIAL CLEOTILDE HERRERA SANTANA, MUNICIPIO VILLA RIVA, PROVINCIA DUARTE.</t>
  </si>
  <si>
    <t>16526-AMPLIACIÓN DEL PLANTEL EDUCATIVO PARA INICIAL MAJAGUAL, MUNICIPIO VILLA RIVA, PROVINCIA DUARTE.</t>
  </si>
  <si>
    <t>79-AMPLIACIÓN DEL PLANTEL EDUCATIVO PARA INICIAL MAJAGUAL, MUNICIPIO VILLA RIVA, PROVINCIA DUARTE.</t>
  </si>
  <si>
    <t>16608-AMPLIACIÓN DEL PLANTEL EDUCATIVO PARA INICIAL AMARANTE GOMEZ - VACA GORDA, MUNICIPIO PARTIDO, PROVINCIA DAJABON</t>
  </si>
  <si>
    <t>95-AMPLIACIÓN DEL PLANTEL EDUCATIVO PARA INICIAL AMARANTE GOMEZ - VACA GORDA, MUNICIPIO PARTIDO, PROVINCIA DAJABON</t>
  </si>
  <si>
    <t>16607-AMPLIACIÓN DEL PLANTEL EDUCATIVO PARA INICIAL FRANCISCO APOLINAR ROSA - LA CULATA, MUNICIPIO PARTIDO, PROVINCIA DAJABON</t>
  </si>
  <si>
    <t>94-AMPLIACIÓN DEL PLANTEL EDUCATIVO PARA INICIAL FRANCISCO APOLINAR ROSA - LA CULATA, MUNICIPIO PARTIDO, PROVINCIA DAJABON</t>
  </si>
  <si>
    <t>16606-AMPLIACIÓN DEL PLANTEL EDUCATIVO PARA INICIAL EMILIO LORA - BUEN GUSTO, MUNICIPIO PARTIDO, PROVINCIA DAJABON</t>
  </si>
  <si>
    <t>93-AMPLIACIÓN DEL PLANTEL EDUCATIVO PARA INICIAL EMILIO LORA - BUEN GUSTO, MUNICIPIO PARTIDO, PROVINCIA DAJABON</t>
  </si>
  <si>
    <t>16605-AMPLIACIÓN DEL PLANTEL EDUCATIVO PARA INICIAL RAMON AURELIO PEÑA - SANGRE LINDA, MUNICIPIO PARTIDO, PROVINCIA DAJABON</t>
  </si>
  <si>
    <t>92-AMPLIACIÓN DEL PLANTEL EDUCATIVO PARA INICIAL RAMON AURELIO PEÑA - SANGRE LINDA, MUNICIPIO PARTIDO, PROVINCIA DAJABON</t>
  </si>
  <si>
    <t>16604-AMPLIACIÓN DEL PLANTEL EDUCATIVO PARA INICIAL SENOVIA THEN ALCANTARA, MUNICIPIO DAJABÓN, PROVINCIA DAJABON</t>
  </si>
  <si>
    <t>91-AMPLIACIÓN DEL PLANTEL EDUCATIVO PARA INICIAL SENOVIA THEN ALCANTARA, MUNICIPIO DAJABÓN, PROVINCIA DAJABON</t>
  </si>
  <si>
    <t>16450-AMPLIACIÓN DEL PLANTEL EDUCATIVO PARA INICIAL LEMBA, MUNICIPIO LAS SALINAS, PROVINCIA BARAHONA.</t>
  </si>
  <si>
    <t>61-AMPLIACIÓN DEL PLANTEL EDUCATIVO PARA INICIAL LEMBA, MUNICIPIO LAS SALINAS, PROVINCIA BARAHONA.</t>
  </si>
  <si>
    <t>16449-AMPLIACIÓN DEL PLANTEL EDUCATIVO PARA INICIAL CARIDAD PICHICOQUE, MUNICIPIO LAS SALINAS, PROVINCIA BARAHONA.</t>
  </si>
  <si>
    <t>60-AMPLIACIÓN DEL PLANTEL EDUCATIVO PARA INICIAL CARIDAD PICHICOQUE, MUNICIPIO LAS SALINAS, PROVINCIA BARAHONA.</t>
  </si>
  <si>
    <t>16448-AMPLIACIÓN DEL PLANTEL EDUCATIVO PARA INICIAL HATO VIEJO, MUNICIPIO FUNDACIÓN, PROVINCIA BARAHONA.</t>
  </si>
  <si>
    <t>59-AMPLIACIÓN DEL PLANTEL EDUCATIVO PARA INICIAL HATO VIEJO, MUNICIPIO FUNDACIÓN, PROVINCIA BARAHONA.</t>
  </si>
  <si>
    <t>16393-AMPLIACIÓN DEL PLANTEL EDUCATIVO PARA INICIAL NARANJAL - PROFESOR AMADO GARO URBAEZ, MUNICIPIO ENRIQUILLO, PROVINCIA BARAHONA.</t>
  </si>
  <si>
    <t>58-AMPLIACIÓN DEL PLANTEL EDUCATIVO PARA INICIAL NARANJAL - PROFESOR AMADO GARO URBAEZ, MUNICIPIO ENRIQUILLO, PROVINCIA BARAHONA.</t>
  </si>
  <si>
    <t>16640-AMPLIACIÓN DEL PLANTEL EDUCATIVO PARA INICIAL MANUEL AURELIO TAVAREZ JUSTO, MUNICIPIO VILLA JARAGUA, PROVINCIA BAHORUCO</t>
  </si>
  <si>
    <t>66-AMPLIACIÓN DEL PLANTEL EDUCATIVO PARA INICIAL MANUEL AURELIO TAVAREZ JUSTO, MUNICIPIO VILLA JARAGUA, PROVINCIA BAHORUCO</t>
  </si>
  <si>
    <t>16639-AMPLIACIÓN DEL PLANTEL EDUCATIVO PARA INICIAL CAONABO - EL GRANADO, MUNICIPIO TAMAYO, PROVINCIA BAHORUCO</t>
  </si>
  <si>
    <t>65-AMPLIACIÓN DEL PLANTEL EDUCATIVO PARA INICIAL CAONABO - EL GRANADO, MUNICIPIO TAMAYO, PROVINCIA BAHORUCO</t>
  </si>
  <si>
    <t>16638-AMPLIACIÓN DEL PLANTEL EDUCATIVO PARA INICIAL PAGANEL JIMENEZ JIMENEZ - EL MILLO, MUNICIPIO GALVÁN, PROVINCIA BAHORUCO</t>
  </si>
  <si>
    <t>64-AMPLIACIÓN DEL PLANTEL EDUCATIVO PARA INICIAL PAGANEL JIMENEZ JIMENEZ - EL MILLO, MUNICIPIO GALVÁN, PROVINCIA BAHORUCO</t>
  </si>
  <si>
    <t>16637-AMPLIACIÓN DEL PLANTEL EDUCATIVO PARA INICIAL JULIA JIMENEZ CRISTO - PLACER BONITO, MUNICIPIO GALVÁN, PROVINCIA BAHORUCO</t>
  </si>
  <si>
    <t>63-AMPLIACIÓN DEL PLANTEL EDUCATIVO PARA INICIAL JULIA JIMENEZ CRISTO - PLACER BONITO, MUNICIPIO GALVÁN, PROVINCIA BAHORUCO</t>
  </si>
  <si>
    <t>16636-AMPLIACIÓN DEL PLANTEL EDUCATIVO PARA INICIAL OFELIA MEDINA CAYO - GALVAN, MUNICIPIO GALVÁN, PROVINCIA BAORUCO</t>
  </si>
  <si>
    <t>62-AMPLIACIÓN DEL PLANTEL EDUCATIVO PARA INICIAL OFELIA MEDINA CAYO - GALVAN, MUNICIPIO GALVÁN, PROVINCIA BAORUCO</t>
  </si>
  <si>
    <t>16535-AMPLIACIÓN DEL PLANTEL EDUCATIVO PARA INICIAL CRISTOBAL ANTONIO MOREL GUTIERREZ, MUNICIPIO PADRE LAS CASAS, PROVINCIA AZUA.</t>
  </si>
  <si>
    <t>99-AMPLIACIÓN DEL PLANTEL EDUCATIVO PARA INICIAL CRISTOBAL ANTONIO MOREL GUTIERREZ, MUNICIPIO PADRE LAS CASAS, PROVINCIA AZUA.</t>
  </si>
  <si>
    <t>16475-AMPLIACIÓN DEL PLANTEL EDUCATIVO PARA INICIAL JOSE MERCEDES VICENTE, MUNICIPIO PADRE LAS CASAS, PROVINCIA AZUA.</t>
  </si>
  <si>
    <t>98-AMPLIACIÓN DEL PLANTEL EDUCATIVO PARA INICIAL JOSE MERCEDES VICENTE, MUNICIPIO PADRE LAS CASAS, PROVINCIA AZUA.</t>
  </si>
  <si>
    <t>16473-AMPLIACIÓN DEL PLANTEL EDUCATIVO PARA INICIAL DEMETRIO MORILLO, MUNICIPIO GUAYABAL, PROVINCIA AZUA.</t>
  </si>
  <si>
    <t>97-AMPLIACIÓN DEL PLANTEL EDUCATIVO PARA INICIAL DEMETRIO MORILLO, MUNICIPIO GUAYABAL, PROVINCIA AZUA.</t>
  </si>
  <si>
    <t>16472-AMPLIACIÓN DEL PLANTEL EDUCATIVO PARA INICIAL NUEVO CURRO, MUNICIPIO PUEBLO VIEJO, PROVINCIA AZUA.</t>
  </si>
  <si>
    <t>96-AMPLIACIÓN DEL PLANTEL EDUCATIVO PARA INICIAL NUEVO CURRO, MUNICIPIO PUEBLO VIEJO, PROVINCIA AZUA.</t>
  </si>
  <si>
    <t>16471-AMPLIACIÓN DEL PLANTEL EDUCATIVO PARA INICIAL PALMAREJO, MUNICIPIO AZUA, PROVINCIA AZUA.</t>
  </si>
  <si>
    <t>95-AMPLIACIÓN DEL PLANTEL EDUCATIVO PARA INICIAL PALMAREJO, MUNICIPIO AZUA, PROVINCIA AZUA.</t>
  </si>
  <si>
    <t>16470-AMPLIACIÓN DEL PLANTEL EDUCATIVO PARA INICIAL ARROYO GUAYABO, MUNICIPIO TÁBARA ARRIBA, PROVINCIA AZUA.</t>
  </si>
  <si>
    <t>94-AMPLIACIÓN DEL PLANTEL EDUCATIVO PARA INICIAL ARROYO GUAYABO, MUNICIPIO TÁBARA ARRIBA, PROVINCIA AZUA.</t>
  </si>
  <si>
    <t>16469-AMPLIACIÓN DEL PLANTEL EDUCATIVO PARA INICIAL LA VEREDA, MUNICIPIO AZUA, PROVINCIA AZUA.</t>
  </si>
  <si>
    <t>93-AMPLIACIÓN DEL PLANTEL EDUCATIVO PARA INICIAL LA VEREDA, MUNICIPIO AZUA, PROVINCIA AZUA.</t>
  </si>
  <si>
    <t>16609-AMPLIACIÓN DEL PLANTEL EDUCATIVO PARA INICIAL CAIPI - GUARDERIA SAN VICENTE DE PAUL, SECTOR VILLA FRANCISCA, DISTRITO NACIONAL</t>
  </si>
  <si>
    <t>05-AMPLIACIÓN DEL PLANTEL EDUCATIVO PARA INICIAL CAIPI - GUARDERIA SAN VICENTE DE PAUL, SECTOR VILLA FRANCISCA, DISTRITO NACIONAL</t>
  </si>
  <si>
    <t xml:space="preserve">Pres. vigente   </t>
  </si>
  <si>
    <t>2.1-Gastos corrientes</t>
  </si>
  <si>
    <t>12-Expedición, renovación y control de pasaportes</t>
  </si>
  <si>
    <t>99-Administración de activos, pasivos y transferencias</t>
  </si>
  <si>
    <t>01-Actividades centrales</t>
  </si>
  <si>
    <t>2.2-Gastos de capital</t>
  </si>
  <si>
    <t>11-Fomento de la producción agrícola</t>
  </si>
  <si>
    <t>11-Desarrollo de la infraestructura física de calles y avenidas</t>
  </si>
  <si>
    <t>12-Mantenimiento, seguridad y asistencia vial</t>
  </si>
  <si>
    <t>13-Desarrollo en la infraestructura física de carreteras</t>
  </si>
  <si>
    <t>14-Desarrollo en la infraestructura física de caminos vecinales</t>
  </si>
  <si>
    <t>15-Desarrollo en la infraestructura física de puentes</t>
  </si>
  <si>
    <t>17-Desarrollo en la infraestructura física de edificaciones para los servicios sociales</t>
  </si>
  <si>
    <t>12-Construcción, reconstrucción y mejoramiento de edificaciones</t>
  </si>
  <si>
    <t>Adenda al Proyecto de Ley de Presupuesto General del Estado para el año 2024 (Núm.28491).</t>
  </si>
  <si>
    <t>2314 - BONO DISCAPACIDAD</t>
  </si>
  <si>
    <t>2309 - APRENDE</t>
  </si>
  <si>
    <t>2310 - AVANZA</t>
  </si>
  <si>
    <t>Renegociación del contrato de concesión de
Aeropuertos Dominicanos (Aerodom)</t>
  </si>
  <si>
    <t>No Informado-</t>
  </si>
  <si>
    <t>5 = 3-4</t>
  </si>
  <si>
    <t>16656-CONSTRUCCIÓN DE CENTRO DIAGNÓSTICO Y ATENCIÓN PRIMARIA EN CIUDAD MODELO, SANTO DOMINGO NORTE , PROVINCIA SANTO DOMINGO</t>
  </si>
  <si>
    <t>13-CONSTRUCCIÓN DE CENTRO DIAGNÓSTICO Y ATENCIÓN PRIMARIA EN CIUDAD MODELO, SANTO DOMINGO NORTE , PROVINCIA SANTO DOMINGO</t>
  </si>
  <si>
    <t>16671-CONSTRUCCIÓN EDIFICIO DE AULAS PARA EL INSTITUTO POLICIAL DE EDUCACIÓN SUPERIOR, SECTOR LA FERIA, DISTRITO NACIONAL</t>
  </si>
  <si>
    <t>14-CONSTRUCCIÓN EDIFICIO DE AULAS PARA EL INSTITUTO POLICIAL DE EDUCACIÓN SUPERIOR, SECTOR LA FERIA, DISTRITO NACIONAL</t>
  </si>
  <si>
    <t>16694-RECONSTRUCCIÓN PLAZA DE VENDEDORES EN CAYO LEVANTADO, MUNICIPIO SAMANA, PROVINCIA SAMANA</t>
  </si>
  <si>
    <t>65-RECONSTRUCCIÓN PLAZA DE VENDEDORES EN CAYO LEVANTADO, MUNICIPIO SAMANA, PROVINCIA SAMANA</t>
  </si>
  <si>
    <t>98-Administración de contribuciones especiales</t>
  </si>
  <si>
    <t>14699-CONSTRUCCIÓN CAMPO DE BEISBOL EN EL DISTRITO MUNICIPAL BATISTA, MUNICIPIO EL CERCADO, PROVINCIA SAN JUAN</t>
  </si>
  <si>
    <t>98-CONSTRUCCIÓN CAMPO DE BEISBOL EN EL DISTRITO MUNICIPAL BATISTA, MUNICIPIO EL CERCADO, PROVINCIA SAN JUAN</t>
  </si>
  <si>
    <t>14789-REHABILITACIÓN CENTRO COMUNAL LOS MONTONES, MUNICIPIO JUAN DE HERRERA, PROVINCIA SAN JUAN</t>
  </si>
  <si>
    <t>08-REHABILITACIÓN CENTRO COMUNAL LOS MONTONES, MUNICIPIO JUAN DE HERRERA, PROVINCIA SAN JUAN</t>
  </si>
  <si>
    <t>14628-CONSTRUCCIÓN DE FUNERARIA EN EL DISTRITO MUNICIPAL LA SABINA, MUNICIPIO CONSTANZA, PROVINCIA LA VEGA.</t>
  </si>
  <si>
    <t>36-CONSTRUCCIÓN DE FUNERARIA EN EL DISTRITO MUNICIPAL LA SABINA, MUNICIPIO CONSTANZA, PROVINCIA LA VEGA.</t>
  </si>
  <si>
    <t>40-TRANSFERENCIAS</t>
  </si>
  <si>
    <t>Ejecución 1ro de enero - 07 de junio de 2024*</t>
  </si>
  <si>
    <t>* Fecha de imputación al 07 de junio y fecha de registro al 10 de junio de 2024. La fecha de imputación representa los gastos o ingresos en el momento de su ejecución, mientras que la fecha de registro representa el momento de su registro en el sistema, en la medida que se van regularizando los pagos.</t>
  </si>
  <si>
    <t>14691-AMPLIACIÓN DEL PABELLÓN HOGAR ÁNGELES FELICES, MUNICIPIO PEDRO BRAND, PROVINCIA SANTO DOMINGO</t>
  </si>
  <si>
    <t>10-AMPLIACIÓN DEL PABELLÓN HOGAR ÁNGELES FELICES, MUNICIPIO PEDRO BRAND, PROVINCIA SANTO DOMINGO</t>
  </si>
  <si>
    <t>16149-RECONSTRUCCIÓN ESTADIO DE SOFTBALL LOS MAMEYES  MUNICIPIO  SANTO DOMINGO ESTE, PROVINCIA SANTO DOMINGO</t>
  </si>
  <si>
    <t>01-RECONSTRUCCIÓN ESTADIO DE SOFTBALL LOS MAMEYES  MUNICIPIO  SANTO DOMINGO ESTE, PROVINCIA SANTO DOMINGO</t>
  </si>
  <si>
    <t>14712-CONSTRUCCIÓN EDIFICIO DE AULAS PARA EL CENTRO DE CORRECCION Y REHABILITACION RAFEY , PROVINCIA SANTIAGO</t>
  </si>
  <si>
    <t>19-CONSTRUCCIÓN EDIFICIO DE AULAS PARA EL CENTRO DE CORRECCION Y REHABILITACION RAFEY , PROVINCIA SANTIAGO</t>
  </si>
  <si>
    <t>14507-REPARACIÓN PARROQUIA SAN JOSÉ DE LOS LLANOS, MUNICIPIO LOS LLANOS, PROVINCIA SAN PEDRO DE MACORÍS.</t>
  </si>
  <si>
    <t>37-REPARACIÓN PARROQUIA SAN JOSÉ DE LOS LLANOS, MUNICIPIO LOS LLANOS, PROVINCIA SAN PEDRO DE MACORÍS.</t>
  </si>
  <si>
    <t>16655-CONSTRUCCIÓN DEL PALACIO MUNICIPAL DE SAN RAFAEL DEL YUMA, PROVINCIA LA ALTAGRACIA</t>
  </si>
  <si>
    <t>12-CONSTRUCCIÓN DEL PALACIO MUNICIPAL DE SAN RAFAEL DEL YUMA, PROVINCIA LA ALTAGRACIA</t>
  </si>
  <si>
    <t>16738-REHABILITACIÓN DE EDIFICIO PARA LA NUEVA OFICINA DEL MINISTERIO ADMINISTRATIVO DE LA PRESIDENCIA, DISTRITO NACIONAL</t>
  </si>
  <si>
    <t>16700-Remodelación Estadio Olímpico Félix Sánchez, Distrito Nacional</t>
  </si>
  <si>
    <t>15-Remodelación Estadio Olímpico Félix Sánchez, Distrito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</si>
</sst>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quot;* #,##0.00_);_(&quot;$&quot;* \(#,##0.00\);_(&quot;$&quot;* &quot;-&quot;??_);_(@_)"/>
    <numFmt numFmtId="43" formatCode="_(* #,##0.00_);_(* \(#,##0.00\);_(* &quot;-&quot;??_);_(@_)"/>
    <numFmt numFmtId="164" formatCode="_-* #,##0.00_-;\-* #,##0.00_-;_-* &quot;-&quot;??_-;_-@_-"/>
    <numFmt numFmtId="165" formatCode="_(* #,##0.0_);_(* \(#,##0.0\);_(* &quot;-&quot;??_);_(@_)"/>
    <numFmt numFmtId="166" formatCode="#,##0.0"/>
    <numFmt numFmtId="167" formatCode="_([$€-2]* #,##0.00_);_([$€-2]* \(#,##0.00\);_([$€-2]* &quot;-&quot;??_)"/>
    <numFmt numFmtId="168" formatCode="* _(#,##0.0_)\ _P_-;* \(#,##0.0\)\ _P_-;_-* &quot;-&quot;??\ _P_-;_-@_-"/>
    <numFmt numFmtId="169" formatCode="_ * #,##0.00_ ;_ * \-#,##0.00_ ;_ * &quot;-&quot;??_ ;_ @_ "/>
    <numFmt numFmtId="170" formatCode="_-* #,##0.00\ _€_-;\-* #,##0.00\ _€_-;_-* &quot;-&quot;??\ _€_-;_-@_-"/>
    <numFmt numFmtId="171" formatCode="_-* #,##0.00\ &quot;€&quot;_-;\-* #,##0.00\ &quot;€&quot;_-;_-* &quot;-&quot;??\ &quot;€&quot;_-;_-@_-"/>
    <numFmt numFmtId="172" formatCode="[$-1C0A]d&quot; de &quot;mmmm&quot; de &quot;yyyy;@"/>
    <numFmt numFmtId="173" formatCode="_([$€]* #,##0.00_);_([$€]* \(#,##0.00\);_([$€]* &quot;-&quot;??_);_(@_)"/>
    <numFmt numFmtId="174" formatCode="_(&quot;RD$&quot;* #,##0.00_);_(&quot;RD$&quot;* \(#,##0.00\);_(&quot;RD$&quot;* &quot;-&quot;??_);_(@_)"/>
    <numFmt numFmtId="175" formatCode="0.0%"/>
    <numFmt numFmtId="176" formatCode="#,##0.0,,"/>
    <numFmt numFmtId="177" formatCode="_(* #,##0.00000_);_(* \(#,##0.00000\);_(* &quot;-&quot;??_);_(@_)"/>
    <numFmt numFmtId="178" formatCode="#,##0.0,,_);\(#,##0.0,,\)"/>
  </numFmts>
  <fonts count="68">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b/>
      <sz val="11"/>
      <color theme="1"/>
      <name val="Calibri"/>
      <family val="2"/>
      <scheme val="minor"/>
    </font>
    <font>
      <b/>
      <sz val="10"/>
      <color theme="0"/>
      <name val="Calibri"/>
      <family val="2"/>
      <scheme val="minor"/>
    </font>
    <font>
      <i/>
      <sz val="10"/>
      <color theme="1"/>
      <name val="Calibri"/>
      <family val="2"/>
      <scheme val="minor"/>
    </font>
    <font>
      <b/>
      <sz val="11"/>
      <color theme="0"/>
      <name val="Calibri"/>
      <family val="2"/>
      <scheme val="minor"/>
    </font>
    <font>
      <sz val="10"/>
      <name val="Calibri"/>
      <family val="2"/>
      <scheme val="minor"/>
    </font>
    <font>
      <b/>
      <sz val="10"/>
      <name val="Calibri"/>
      <family val="2"/>
      <scheme val="minor"/>
    </font>
    <font>
      <b/>
      <sz val="11"/>
      <name val="Avenir Next LT Pro"/>
      <family val="2"/>
    </font>
    <font>
      <sz val="11"/>
      <color theme="1"/>
      <name val="Avenir Next LT Pro"/>
      <family val="2"/>
    </font>
    <font>
      <sz val="11"/>
      <name val="Avenir Next LT Pro"/>
      <family val="2"/>
    </font>
    <font>
      <b/>
      <sz val="11"/>
      <color theme="0"/>
      <name val="Avenir Next LT Pro"/>
      <family val="2"/>
    </font>
    <font>
      <b/>
      <sz val="11"/>
      <color theme="1"/>
      <name val="Avenir Next LT Pro"/>
      <family val="2"/>
    </font>
    <font>
      <b/>
      <sz val="10"/>
      <color theme="0"/>
      <name val="Calibri "/>
    </font>
    <font>
      <b/>
      <sz val="10"/>
      <color theme="1"/>
      <name val="Calibri "/>
    </font>
    <font>
      <sz val="10"/>
      <color theme="1"/>
      <name val="Calibri "/>
    </font>
  </fonts>
  <fills count="44">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4" tint="-0.499984740745262"/>
        <bgColor theme="4" tint="0.79998168889431442"/>
      </patternFill>
    </fill>
    <fill>
      <patternFill patternType="solid">
        <fgColor theme="8" tint="0.59999389629810485"/>
        <bgColor indexed="64"/>
      </patternFill>
    </fill>
  </fills>
  <borders count="26">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
      <left style="thin">
        <color theme="0"/>
      </left>
      <right/>
      <top/>
      <bottom/>
      <diagonal/>
    </border>
    <border>
      <left/>
      <right/>
      <top style="thin">
        <color theme="8" tint="-0.249977111117893"/>
      </top>
      <bottom/>
      <diagonal/>
    </border>
    <border>
      <left/>
      <right/>
      <top style="thin">
        <color theme="0"/>
      </top>
      <bottom/>
      <diagonal/>
    </border>
    <border>
      <left/>
      <right/>
      <top/>
      <bottom style="thin">
        <color theme="0"/>
      </bottom>
      <diagonal/>
    </border>
    <border>
      <left/>
      <right style="medium">
        <color theme="0"/>
      </right>
      <top/>
      <bottom/>
      <diagonal/>
    </border>
    <border>
      <left/>
      <right/>
      <top/>
      <bottom style="medium">
        <color theme="0"/>
      </bottom>
      <diagonal/>
    </border>
    <border>
      <left/>
      <right/>
      <top style="medium">
        <color theme="0"/>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921">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8" fillId="0" borderId="0"/>
    <xf numFmtId="0" fontId="11" fillId="0" borderId="0"/>
    <xf numFmtId="43" fontId="1" fillId="0" borderId="0" applyFont="0" applyFill="0" applyBorder="0" applyAlignment="0" applyProtection="0"/>
    <xf numFmtId="0" fontId="11" fillId="0" borderId="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2"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2"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2"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22"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2"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2"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2"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2"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3" fillId="29"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6" borderId="0" applyNumberFormat="0" applyBorder="0" applyAlignment="0" applyProtection="0"/>
    <xf numFmtId="0" fontId="24" fillId="0" borderId="2">
      <protection hidden="1"/>
    </xf>
    <xf numFmtId="0" fontId="24" fillId="0" borderId="2">
      <protection hidden="1"/>
    </xf>
    <xf numFmtId="0" fontId="25" fillId="37" borderId="2" applyNumberFormat="0" applyFont="0" applyBorder="0" applyAlignment="0" applyProtection="0">
      <protection hidden="1"/>
    </xf>
    <xf numFmtId="0" fontId="25" fillId="37" borderId="2" applyNumberFormat="0" applyFont="0" applyBorder="0" applyAlignment="0" applyProtection="0">
      <protection hidden="1"/>
    </xf>
    <xf numFmtId="167" fontId="24" fillId="0" borderId="2">
      <protection hidden="1"/>
    </xf>
    <xf numFmtId="0" fontId="26" fillId="20" borderId="0" applyNumberFormat="0" applyBorder="0" applyAlignment="0" applyProtection="0"/>
    <xf numFmtId="168" fontId="27" fillId="0" borderId="3" applyBorder="0">
      <alignment horizontal="center" vertical="center"/>
    </xf>
    <xf numFmtId="0" fontId="28" fillId="0" borderId="4" applyNumberFormat="0" applyFont="0" applyProtection="0">
      <alignment wrapText="1"/>
    </xf>
    <xf numFmtId="0" fontId="29" fillId="21" borderId="0" applyNumberFormat="0" applyBorder="0" applyAlignment="0" applyProtection="0"/>
    <xf numFmtId="0" fontId="29" fillId="21" borderId="0" applyNumberFormat="0" applyBorder="0" applyAlignment="0" applyProtection="0"/>
    <xf numFmtId="0" fontId="30" fillId="37" borderId="5" applyNumberFormat="0" applyAlignment="0" applyProtection="0"/>
    <xf numFmtId="0" fontId="30" fillId="37" borderId="5" applyNumberFormat="0" applyAlignment="0" applyProtection="0"/>
    <xf numFmtId="0" fontId="30" fillId="37" borderId="5" applyNumberFormat="0" applyAlignment="0" applyProtection="0"/>
    <xf numFmtId="0" fontId="31" fillId="38" borderId="6" applyNumberFormat="0" applyAlignment="0" applyProtection="0"/>
    <xf numFmtId="0" fontId="31" fillId="38" borderId="6" applyNumberFormat="0" applyAlignment="0" applyProtection="0"/>
    <xf numFmtId="0" fontId="32" fillId="0" borderId="7" applyNumberFormat="0" applyFill="0" applyAlignment="0" applyProtection="0"/>
    <xf numFmtId="0" fontId="32" fillId="0" borderId="7" applyNumberFormat="0" applyFill="0" applyAlignment="0" applyProtection="0"/>
    <xf numFmtId="0" fontId="31" fillId="38" borderId="6" applyNumberFormat="0" applyAlignment="0" applyProtection="0"/>
    <xf numFmtId="43" fontId="11" fillId="0" borderId="0" applyFont="0" applyFill="0" applyBorder="0" applyAlignment="0" applyProtection="0"/>
    <xf numFmtId="43" fontId="22"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34" fillId="24" borderId="5" applyNumberFormat="0" applyAlignment="0" applyProtection="0"/>
    <xf numFmtId="0" fontId="34" fillId="24" borderId="5" applyNumberFormat="0" applyAlignment="0" applyProtection="0"/>
    <xf numFmtId="172" fontId="34" fillId="24" borderId="5" applyNumberFormat="0" applyAlignment="0" applyProtection="0"/>
    <xf numFmtId="167" fontId="11" fillId="0" borderId="0" applyFont="0" applyFill="0" applyBorder="0" applyAlignment="0" applyProtection="0"/>
    <xf numFmtId="173"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35" fillId="0" borderId="0" applyNumberFormat="0" applyFill="0" applyBorder="0" applyAlignment="0" applyProtection="0"/>
    <xf numFmtId="0" fontId="28" fillId="0" borderId="0" applyNumberFormat="0" applyFill="0" applyBorder="0" applyAlignment="0" applyProtection="0"/>
    <xf numFmtId="0" fontId="28" fillId="0" borderId="8" applyNumberFormat="0" applyProtection="0">
      <alignment wrapText="1"/>
    </xf>
    <xf numFmtId="0" fontId="29" fillId="21" borderId="0" applyNumberFormat="0" applyBorder="0" applyAlignment="0" applyProtection="0"/>
    <xf numFmtId="0" fontId="36" fillId="0" borderId="9" applyNumberFormat="0" applyProtection="0">
      <alignment wrapText="1"/>
    </xf>
    <xf numFmtId="0" fontId="37" fillId="0" borderId="10" applyNumberFormat="0" applyFill="0" applyAlignment="0" applyProtection="0"/>
    <xf numFmtId="0" fontId="38" fillId="0" borderId="11" applyNumberFormat="0" applyFill="0" applyAlignment="0" applyProtection="0"/>
    <xf numFmtId="0" fontId="33" fillId="0" borderId="12" applyNumberFormat="0" applyFill="0" applyAlignment="0" applyProtection="0"/>
    <xf numFmtId="0" fontId="33" fillId="0" borderId="0" applyNumberFormat="0" applyFill="0" applyBorder="0" applyAlignment="0" applyProtection="0"/>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26" fillId="20" borderId="0" applyNumberFormat="0" applyBorder="0" applyAlignment="0" applyProtection="0"/>
    <xf numFmtId="0" fontId="26" fillId="20" borderId="0" applyNumberFormat="0" applyBorder="0" applyAlignment="0" applyProtection="0"/>
    <xf numFmtId="0" fontId="34" fillId="24" borderId="5" applyNumberFormat="0" applyAlignment="0" applyProtection="0"/>
    <xf numFmtId="0" fontId="32" fillId="0" borderId="7" applyNumberFormat="0" applyFill="0" applyAlignment="0" applyProtection="0"/>
    <xf numFmtId="0" fontId="40" fillId="0" borderId="2">
      <alignment horizontal="left"/>
      <protection locked="0"/>
    </xf>
    <xf numFmtId="0" fontId="40"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2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4"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1" fillId="39" borderId="0" applyNumberFormat="0" applyBorder="0" applyAlignment="0" applyProtection="0"/>
    <xf numFmtId="0" fontId="41" fillId="39" borderId="0" applyNumberFormat="0" applyBorder="0" applyAlignment="0" applyProtection="0"/>
    <xf numFmtId="0" fontId="1" fillId="0" borderId="0"/>
    <xf numFmtId="0" fontId="11" fillId="0" borderId="0"/>
    <xf numFmtId="0" fontId="1" fillId="0" borderId="0"/>
    <xf numFmtId="0" fontId="1" fillId="0" borderId="0"/>
    <xf numFmtId="0" fontId="22" fillId="0" borderId="0"/>
    <xf numFmtId="0" fontId="22" fillId="0" borderId="0"/>
    <xf numFmtId="0" fontId="1" fillId="0" borderId="0"/>
    <xf numFmtId="167" fontId="2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2" fillId="0" borderId="0"/>
    <xf numFmtId="0" fontId="22" fillId="0" borderId="0"/>
    <xf numFmtId="0" fontId="11" fillId="0" borderId="0"/>
    <xf numFmtId="0" fontId="11" fillId="0" borderId="0"/>
    <xf numFmtId="0" fontId="11" fillId="0" borderId="0"/>
    <xf numFmtId="0" fontId="42" fillId="0" borderId="0"/>
    <xf numFmtId="167"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1" fillId="0" borderId="0">
      <alignment vertical="top"/>
    </xf>
    <xf numFmtId="0" fontId="21" fillId="0" borderId="0">
      <alignment vertical="top"/>
    </xf>
    <xf numFmtId="0" fontId="11" fillId="0" borderId="0"/>
    <xf numFmtId="0" fontId="11" fillId="0" borderId="0"/>
    <xf numFmtId="0" fontId="11" fillId="0" borderId="0"/>
    <xf numFmtId="0" fontId="22" fillId="0" borderId="0"/>
    <xf numFmtId="0" fontId="22" fillId="0" borderId="0"/>
    <xf numFmtId="0" fontId="11" fillId="0" borderId="0"/>
    <xf numFmtId="0" fontId="1" fillId="0" borderId="0"/>
    <xf numFmtId="172"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3" fillId="0" borderId="0"/>
    <xf numFmtId="0" fontId="1" fillId="0" borderId="0"/>
    <xf numFmtId="0" fontId="1" fillId="0" borderId="0"/>
    <xf numFmtId="0" fontId="1" fillId="0" borderId="0"/>
    <xf numFmtId="167"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2" fillId="0" borderId="0"/>
    <xf numFmtId="0" fontId="1" fillId="0" borderId="0"/>
    <xf numFmtId="0" fontId="1" fillId="0" borderId="0"/>
    <xf numFmtId="0" fontId="22" fillId="0" borderId="0"/>
    <xf numFmtId="0" fontId="11"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2" fillId="0" borderId="0"/>
    <xf numFmtId="0" fontId="1" fillId="0" borderId="0"/>
    <xf numFmtId="0" fontId="22" fillId="0" borderId="0"/>
    <xf numFmtId="0" fontId="22" fillId="0" borderId="0"/>
    <xf numFmtId="0" fontId="22" fillId="0" borderId="0"/>
    <xf numFmtId="0" fontId="11" fillId="0" borderId="0"/>
    <xf numFmtId="167" fontId="11" fillId="0" borderId="0"/>
    <xf numFmtId="0" fontId="1" fillId="0" borderId="0"/>
    <xf numFmtId="0" fontId="22" fillId="0" borderId="0"/>
    <xf numFmtId="0" fontId="1" fillId="0" borderId="0"/>
    <xf numFmtId="0" fontId="22" fillId="0" borderId="0"/>
    <xf numFmtId="0" fontId="22" fillId="0" borderId="0"/>
    <xf numFmtId="0" fontId="1" fillId="0" borderId="0"/>
    <xf numFmtId="0" fontId="22" fillId="0" borderId="0"/>
    <xf numFmtId="0" fontId="11" fillId="0" borderId="0"/>
    <xf numFmtId="0" fontId="11" fillId="0" borderId="0"/>
    <xf numFmtId="0" fontId="22" fillId="0" borderId="0"/>
    <xf numFmtId="0" fontId="11" fillId="0" borderId="0"/>
    <xf numFmtId="0" fontId="1" fillId="0" borderId="0"/>
    <xf numFmtId="0" fontId="1" fillId="0" borderId="0"/>
    <xf numFmtId="0" fontId="22" fillId="0" borderId="0"/>
    <xf numFmtId="0" fontId="22" fillId="0" borderId="0"/>
    <xf numFmtId="0" fontId="22" fillId="0" borderId="0"/>
    <xf numFmtId="0" fontId="1" fillId="0" borderId="0"/>
    <xf numFmtId="0" fontId="1" fillId="0" borderId="0"/>
    <xf numFmtId="0" fontId="22" fillId="0" borderId="0"/>
    <xf numFmtId="0" fontId="1" fillId="0" borderId="0"/>
    <xf numFmtId="0" fontId="1" fillId="0" borderId="0"/>
    <xf numFmtId="0" fontId="22" fillId="0" borderId="0"/>
    <xf numFmtId="0" fontId="1" fillId="0" borderId="0"/>
    <xf numFmtId="0" fontId="22" fillId="0" borderId="0"/>
    <xf numFmtId="0" fontId="22" fillId="0" borderId="0"/>
    <xf numFmtId="0" fontId="1" fillId="0" borderId="0"/>
    <xf numFmtId="0" fontId="1" fillId="0" borderId="0"/>
    <xf numFmtId="0" fontId="22" fillId="0" borderId="0"/>
    <xf numFmtId="0" fontId="1" fillId="0" borderId="0"/>
    <xf numFmtId="0" fontId="11" fillId="0" borderId="0"/>
    <xf numFmtId="0" fontId="11" fillId="0" borderId="0"/>
    <xf numFmtId="0" fontId="11" fillId="0" borderId="0"/>
    <xf numFmtId="0" fontId="1" fillId="0" borderId="0"/>
    <xf numFmtId="0" fontId="22" fillId="0" borderId="0"/>
    <xf numFmtId="0" fontId="1" fillId="0" borderId="0"/>
    <xf numFmtId="0" fontId="1" fillId="0" borderId="0"/>
    <xf numFmtId="0" fontId="1" fillId="0" borderId="0"/>
    <xf numFmtId="167" fontId="22"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xf numFmtId="0" fontId="1" fillId="0" borderId="0"/>
    <xf numFmtId="167" fontId="22"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7"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4" fillId="37" borderId="14" applyNumberFormat="0" applyAlignment="0" applyProtection="0"/>
    <xf numFmtId="0" fontId="36"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5" fillId="0" borderId="2" applyNumberFormat="0" applyFill="0" applyBorder="0" applyAlignment="0" applyProtection="0">
      <protection hidden="1"/>
    </xf>
    <xf numFmtId="0" fontId="45" fillId="0" borderId="2" applyNumberFormat="0" applyFill="0" applyBorder="0" applyAlignment="0" applyProtection="0">
      <protection hidden="1"/>
    </xf>
    <xf numFmtId="0" fontId="44" fillId="37" borderId="14" applyNumberFormat="0" applyAlignment="0" applyProtection="0"/>
    <xf numFmtId="0" fontId="44" fillId="37" borderId="14" applyNumberFormat="0" applyAlignment="0" applyProtection="0"/>
    <xf numFmtId="0" fontId="46" fillId="0" borderId="0" applyNumberFormat="0" applyProtection="0">
      <alignment horizontal="left"/>
    </xf>
    <xf numFmtId="0" fontId="47" fillId="0" borderId="0" applyNumberFormat="0" applyFill="0" applyBorder="0" applyAlignment="0" applyProtection="0"/>
    <xf numFmtId="0" fontId="47"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48" fillId="0" borderId="0" applyNumberFormat="0" applyFill="0" applyBorder="0" applyAlignment="0" applyProtection="0"/>
    <xf numFmtId="0" fontId="37" fillId="0" borderId="10" applyNumberFormat="0" applyFill="0" applyAlignment="0" applyProtection="0"/>
    <xf numFmtId="0" fontId="37" fillId="0" borderId="10"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0" fontId="48"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49" fillId="37" borderId="2"/>
    <xf numFmtId="0" fontId="49" fillId="37" borderId="2"/>
    <xf numFmtId="0" fontId="50" fillId="0" borderId="16" applyNumberFormat="0" applyFill="0" applyAlignment="0" applyProtection="0"/>
    <xf numFmtId="0" fontId="50" fillId="0" borderId="16" applyNumberFormat="0" applyFill="0" applyAlignment="0" applyProtection="0"/>
    <xf numFmtId="172" fontId="50" fillId="0" borderId="16" applyNumberFormat="0" applyFill="0" applyAlignment="0" applyProtection="0"/>
    <xf numFmtId="172" fontId="50" fillId="0" borderId="16" applyNumberFormat="0" applyFill="0" applyAlignment="0" applyProtection="0"/>
    <xf numFmtId="0" fontId="47" fillId="0" borderId="0" applyNumberFormat="0" applyFill="0" applyBorder="0" applyAlignment="0" applyProtection="0"/>
    <xf numFmtId="0" fontId="51" fillId="0" borderId="0"/>
    <xf numFmtId="0" fontId="52" fillId="0" borderId="0"/>
    <xf numFmtId="0" fontId="53" fillId="0" borderId="0"/>
    <xf numFmtId="0" fontId="53" fillId="0" borderId="0"/>
    <xf numFmtId="39" fontId="43" fillId="0" borderId="0"/>
    <xf numFmtId="0" fontId="1" fillId="0" borderId="0"/>
    <xf numFmtId="0" fontId="11" fillId="0" borderId="0"/>
    <xf numFmtId="0" fontId="52" fillId="0" borderId="0"/>
    <xf numFmtId="0" fontId="11" fillId="0" borderId="0"/>
    <xf numFmtId="0" fontId="11"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52" fillId="0" borderId="0"/>
    <xf numFmtId="0" fontId="52" fillId="0" borderId="0"/>
    <xf numFmtId="43" fontId="1" fillId="0" borderId="0" applyFont="0" applyFill="0" applyBorder="0" applyAlignment="0" applyProtection="0"/>
    <xf numFmtId="0" fontId="52" fillId="0" borderId="0"/>
    <xf numFmtId="43" fontId="1" fillId="0" borderId="0" applyFont="0" applyFill="0" applyBorder="0" applyAlignment="0" applyProtection="0"/>
    <xf numFmtId="0" fontId="52" fillId="0" borderId="0"/>
    <xf numFmtId="43" fontId="1"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1" fillId="0" borderId="0" applyFont="0" applyFill="0" applyBorder="0" applyAlignment="0" applyProtection="0"/>
    <xf numFmtId="0" fontId="52" fillId="0" borderId="0"/>
    <xf numFmtId="0" fontId="52" fillId="0" borderId="0"/>
    <xf numFmtId="0" fontId="5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9" fontId="52"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cellStyleXfs>
  <cellXfs count="231">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6" fontId="15" fillId="2" borderId="0" xfId="1" applyNumberFormat="1" applyFont="1" applyFill="1" applyBorder="1" applyAlignment="1">
      <alignment horizontal="center" vertical="center" wrapText="1"/>
    </xf>
    <xf numFmtId="166"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5" fillId="0" borderId="0" xfId="0" applyFont="1" applyAlignment="1">
      <alignment horizontal="left" indent="1"/>
    </xf>
    <xf numFmtId="0" fontId="5" fillId="0" borderId="0" xfId="0" applyFont="1" applyAlignment="1">
      <alignment horizontal="left" indent="2"/>
    </xf>
    <xf numFmtId="166" fontId="6" fillId="4" borderId="0" xfId="1" applyNumberFormat="1" applyFont="1" applyFill="1" applyBorder="1" applyAlignment="1">
      <alignment horizontal="right" vertical="center" wrapText="1"/>
    </xf>
    <xf numFmtId="166" fontId="6" fillId="4" borderId="0" xfId="1" applyNumberFormat="1" applyFont="1" applyFill="1" applyBorder="1" applyAlignment="1">
      <alignment horizontal="right" vertical="center"/>
    </xf>
    <xf numFmtId="166"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6" fontId="6" fillId="5" borderId="0" xfId="1" applyNumberFormat="1" applyFont="1" applyFill="1" applyBorder="1" applyAlignment="1">
      <alignment horizontal="right" vertical="center" wrapText="1"/>
    </xf>
    <xf numFmtId="165" fontId="6" fillId="5"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6" fontId="17"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7" fillId="3" borderId="0" xfId="0" applyFont="1" applyFill="1" applyAlignment="1">
      <alignment horizontal="left" vertical="center" wrapText="1"/>
    </xf>
    <xf numFmtId="166" fontId="6" fillId="2" borderId="0" xfId="1" applyNumberFormat="1" applyFont="1" applyFill="1" applyBorder="1" applyAlignment="1">
      <alignment horizontal="right" vertical="center" wrapText="1"/>
    </xf>
    <xf numFmtId="166" fontId="5"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6" fontId="6" fillId="2" borderId="0" xfId="1" applyNumberFormat="1" applyFont="1" applyFill="1" applyBorder="1" applyAlignment="1">
      <alignment horizontal="right" vertical="center"/>
    </xf>
    <xf numFmtId="0" fontId="8" fillId="0" borderId="0" xfId="0" applyFont="1" applyAlignment="1">
      <alignment horizontal="left" vertical="top"/>
    </xf>
    <xf numFmtId="0" fontId="6" fillId="0" borderId="0" xfId="0" applyFont="1" applyAlignment="1">
      <alignment horizontal="left" indent="1"/>
    </xf>
    <xf numFmtId="0" fontId="6" fillId="2" borderId="0" xfId="0" applyFont="1" applyFill="1" applyAlignment="1">
      <alignment horizontal="left"/>
    </xf>
    <xf numFmtId="165" fontId="0" fillId="0" borderId="0" xfId="1" applyNumberFormat="1" applyFont="1"/>
    <xf numFmtId="0" fontId="9" fillId="0" borderId="0" xfId="0" applyFont="1" applyAlignment="1">
      <alignment horizontal="left" vertical="center" wrapText="1"/>
    </xf>
    <xf numFmtId="165" fontId="0" fillId="0" borderId="0" xfId="0" applyNumberFormat="1"/>
    <xf numFmtId="43" fontId="0" fillId="0" borderId="0" xfId="0" applyNumberFormat="1"/>
    <xf numFmtId="0" fontId="16" fillId="3" borderId="0" xfId="0" applyFont="1" applyFill="1" applyAlignment="1">
      <alignment horizontal="center" vertical="center" wrapText="1"/>
    </xf>
    <xf numFmtId="0" fontId="16" fillId="3" borderId="0" xfId="0" applyFont="1" applyFill="1" applyAlignment="1">
      <alignment horizontal="center" vertical="center"/>
    </xf>
    <xf numFmtId="0" fontId="7" fillId="3" borderId="0" xfId="0" applyFont="1" applyFill="1" applyAlignment="1">
      <alignment horizontal="center" wrapText="1"/>
    </xf>
    <xf numFmtId="43" fontId="4" fillId="2" borderId="0" xfId="1" applyFont="1" applyFill="1"/>
    <xf numFmtId="43" fontId="13" fillId="2" borderId="0" xfId="1" applyFont="1" applyFill="1" applyAlignment="1">
      <alignment wrapText="1"/>
    </xf>
    <xf numFmtId="43" fontId="14" fillId="2" borderId="0" xfId="1" applyFont="1" applyFill="1" applyAlignment="1">
      <alignment vertical="center"/>
    </xf>
    <xf numFmtId="0" fontId="5" fillId="2" borderId="0" xfId="0" applyFont="1" applyFill="1" applyAlignment="1">
      <alignment horizontal="left" indent="4"/>
    </xf>
    <xf numFmtId="0" fontId="4" fillId="2" borderId="0" xfId="0" applyFont="1" applyFill="1" applyAlignment="1">
      <alignment horizontal="center"/>
    </xf>
    <xf numFmtId="0" fontId="0" fillId="0" borderId="0" xfId="0" applyAlignment="1">
      <alignment vertical="center" readingOrder="1"/>
    </xf>
    <xf numFmtId="0" fontId="6" fillId="4" borderId="0" xfId="0" applyFont="1" applyFill="1" applyAlignment="1">
      <alignment horizontal="left"/>
    </xf>
    <xf numFmtId="166" fontId="6" fillId="4" borderId="0" xfId="1" applyNumberFormat="1" applyFont="1" applyFill="1" applyBorder="1" applyAlignment="1">
      <alignment horizontal="right" wrapText="1"/>
    </xf>
    <xf numFmtId="0" fontId="5" fillId="0" borderId="0" xfId="0" applyFont="1" applyAlignment="1">
      <alignment horizontal="left"/>
    </xf>
    <xf numFmtId="166" fontId="5" fillId="0" borderId="0" xfId="1" applyNumberFormat="1" applyFont="1" applyFill="1" applyBorder="1" applyAlignment="1">
      <alignment horizontal="right" wrapText="1"/>
    </xf>
    <xf numFmtId="4" fontId="11" fillId="0" borderId="0" xfId="0" applyNumberFormat="1" applyFont="1"/>
    <xf numFmtId="164" fontId="0" fillId="0" borderId="0" xfId="0" applyNumberFormat="1"/>
    <xf numFmtId="175" fontId="0" fillId="0" borderId="0" xfId="788" applyNumberFormat="1" applyFont="1"/>
    <xf numFmtId="0" fontId="55" fillId="3" borderId="0" xfId="0" applyFont="1" applyFill="1" applyAlignment="1">
      <alignment wrapText="1"/>
    </xf>
    <xf numFmtId="0" fontId="56" fillId="0" borderId="0" xfId="0" applyFont="1" applyAlignment="1">
      <alignment horizontal="left"/>
    </xf>
    <xf numFmtId="165" fontId="5" fillId="0" borderId="0" xfId="1" applyNumberFormat="1" applyFont="1" applyAlignment="1"/>
    <xf numFmtId="166" fontId="55" fillId="3" borderId="0" xfId="0" applyNumberFormat="1" applyFont="1" applyFill="1" applyAlignment="1">
      <alignment wrapText="1"/>
    </xf>
    <xf numFmtId="0" fontId="55" fillId="2" borderId="0" xfId="0" applyFont="1" applyFill="1" applyAlignment="1">
      <alignment wrapText="1"/>
    </xf>
    <xf numFmtId="0" fontId="5" fillId="0" borderId="0" xfId="0" applyFont="1"/>
    <xf numFmtId="0" fontId="5" fillId="0" borderId="0" xfId="0" applyFont="1" applyAlignment="1">
      <alignment horizontal="right"/>
    </xf>
    <xf numFmtId="165" fontId="5" fillId="0" borderId="0" xfId="0" applyNumberFormat="1" applyFont="1" applyAlignment="1">
      <alignment horizontal="right"/>
    </xf>
    <xf numFmtId="0" fontId="9" fillId="2" borderId="0" xfId="0" applyFont="1" applyFill="1" applyAlignment="1">
      <alignment vertical="center"/>
    </xf>
    <xf numFmtId="166" fontId="8" fillId="2" borderId="0" xfId="1" applyNumberFormat="1" applyFont="1" applyFill="1" applyBorder="1" applyAlignment="1">
      <alignment horizontal="center" vertical="center" wrapText="1"/>
    </xf>
    <xf numFmtId="43" fontId="5" fillId="2" borderId="0" xfId="1" applyFont="1" applyFill="1" applyBorder="1" applyAlignment="1">
      <alignment horizontal="right" vertical="center"/>
    </xf>
    <xf numFmtId="166" fontId="9" fillId="0" borderId="0" xfId="0" applyNumberFormat="1" applyFont="1" applyAlignment="1">
      <alignment horizontal="left" vertical="center" wrapText="1"/>
    </xf>
    <xf numFmtId="43" fontId="12" fillId="0" borderId="0" xfId="1" applyFont="1" applyAlignment="1">
      <alignment vertical="top" wrapText="1" readingOrder="1"/>
    </xf>
    <xf numFmtId="165" fontId="5" fillId="0"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166" fontId="6" fillId="0" borderId="0" xfId="1" applyNumberFormat="1" applyFont="1" applyFill="1" applyBorder="1" applyAlignment="1">
      <alignment horizontal="right" vertical="center" wrapText="1"/>
    </xf>
    <xf numFmtId="0" fontId="0" fillId="0" borderId="17" xfId="0" applyBorder="1"/>
    <xf numFmtId="0" fontId="6" fillId="41" borderId="0" xfId="0" applyFont="1" applyFill="1"/>
    <xf numFmtId="166" fontId="6" fillId="41" borderId="0" xfId="1" applyNumberFormat="1" applyFont="1" applyFill="1" applyBorder="1" applyAlignment="1">
      <alignment horizontal="right" vertical="center" wrapText="1"/>
    </xf>
    <xf numFmtId="165" fontId="6" fillId="41" borderId="0" xfId="1" applyNumberFormat="1" applyFont="1" applyFill="1" applyBorder="1" applyAlignment="1">
      <alignment horizontal="right" vertical="center" wrapText="1"/>
    </xf>
    <xf numFmtId="0" fontId="6" fillId="5" borderId="0" xfId="0" applyFont="1" applyFill="1" applyAlignment="1">
      <alignment horizontal="left" indent="2"/>
    </xf>
    <xf numFmtId="166" fontId="58" fillId="0" borderId="0" xfId="1" applyNumberFormat="1" applyFont="1" applyFill="1" applyBorder="1" applyAlignment="1">
      <alignment horizontal="right" wrapText="1"/>
    </xf>
    <xf numFmtId="166" fontId="5" fillId="0" borderId="0" xfId="1" applyNumberFormat="1" applyFont="1" applyFill="1" applyBorder="1" applyAlignment="1">
      <alignment horizontal="right" vertical="center"/>
    </xf>
    <xf numFmtId="166" fontId="5" fillId="0" borderId="0" xfId="1" applyNumberFormat="1" applyFont="1" applyFill="1" applyBorder="1" applyAlignment="1">
      <alignment horizontal="right" vertical="center" wrapText="1"/>
    </xf>
    <xf numFmtId="166" fontId="59" fillId="0" borderId="0" xfId="1" applyNumberFormat="1" applyFont="1" applyFill="1" applyBorder="1" applyAlignment="1">
      <alignment horizontal="right" vertical="center"/>
    </xf>
    <xf numFmtId="0" fontId="6" fillId="0" borderId="0" xfId="0" applyFont="1"/>
    <xf numFmtId="43" fontId="6" fillId="0" borderId="0" xfId="1" applyFont="1" applyFill="1" applyBorder="1" applyAlignment="1">
      <alignment horizontal="right" vertical="center" wrapText="1"/>
    </xf>
    <xf numFmtId="0" fontId="52" fillId="0" borderId="0" xfId="828" applyAlignment="1">
      <alignment horizontal="left" indent="1"/>
    </xf>
    <xf numFmtId="176" fontId="54" fillId="5" borderId="0" xfId="864" applyNumberFormat="1" applyFont="1" applyFill="1"/>
    <xf numFmtId="176" fontId="54" fillId="43" borderId="0" xfId="864" applyNumberFormat="1" applyFont="1" applyFill="1"/>
    <xf numFmtId="0" fontId="54" fillId="5" borderId="0" xfId="436" applyFont="1" applyFill="1" applyAlignment="1">
      <alignment horizontal="left" vertical="center" indent="1"/>
    </xf>
    <xf numFmtId="0" fontId="54" fillId="43" borderId="0" xfId="436" applyFont="1" applyFill="1" applyAlignment="1">
      <alignment horizontal="left" vertical="center" indent="1"/>
    </xf>
    <xf numFmtId="43" fontId="54" fillId="0" borderId="0" xfId="1" applyFont="1" applyFill="1"/>
    <xf numFmtId="0" fontId="59" fillId="4" borderId="0" xfId="0" applyFont="1" applyFill="1" applyAlignment="1">
      <alignment horizontal="left" indent="2"/>
    </xf>
    <xf numFmtId="0" fontId="59" fillId="5" borderId="0" xfId="0" applyFont="1" applyFill="1" applyAlignment="1">
      <alignment horizontal="left" vertical="center" indent="1"/>
    </xf>
    <xf numFmtId="0" fontId="6" fillId="4" borderId="0" xfId="0" applyFont="1" applyFill="1" applyAlignment="1">
      <alignment horizontal="left" vertical="center"/>
    </xf>
    <xf numFmtId="176" fontId="57" fillId="42" borderId="0" xfId="864" applyNumberFormat="1" applyFont="1" applyFill="1"/>
    <xf numFmtId="176" fontId="0" fillId="0" borderId="0" xfId="0" applyNumberFormat="1" applyAlignment="1">
      <alignment horizontal="left" indent="2"/>
    </xf>
    <xf numFmtId="0" fontId="9" fillId="2" borderId="18" xfId="0" applyFont="1" applyFill="1" applyBorder="1" applyAlignment="1">
      <alignment vertical="center"/>
    </xf>
    <xf numFmtId="176" fontId="54" fillId="43" borderId="0" xfId="436" applyNumberFormat="1" applyFont="1" applyFill="1" applyAlignment="1">
      <alignment horizontal="left" vertical="center" indent="1"/>
    </xf>
    <xf numFmtId="176" fontId="54" fillId="5" borderId="0" xfId="436" applyNumberFormat="1" applyFont="1" applyFill="1" applyAlignment="1">
      <alignment horizontal="left" vertical="center" indent="1"/>
    </xf>
    <xf numFmtId="0" fontId="57" fillId="42" borderId="0" xfId="864" applyFont="1" applyFill="1" applyAlignment="1">
      <alignment horizontal="left"/>
    </xf>
    <xf numFmtId="0" fontId="5" fillId="0" borderId="0" xfId="0" applyFont="1" applyAlignment="1">
      <alignment horizontal="left" vertical="center" indent="3"/>
    </xf>
    <xf numFmtId="0" fontId="6" fillId="0" borderId="0" xfId="0" applyFont="1" applyAlignment="1">
      <alignment horizontal="left" vertical="center" indent="2"/>
    </xf>
    <xf numFmtId="165" fontId="5" fillId="0" borderId="0" xfId="1" applyNumberFormat="1" applyFont="1" applyAlignment="1">
      <alignment horizontal="right"/>
    </xf>
    <xf numFmtId="43" fontId="5" fillId="0" borderId="0" xfId="1" applyFont="1" applyFill="1" applyBorder="1" applyAlignment="1">
      <alignment horizontal="right" vertical="center"/>
    </xf>
    <xf numFmtId="0" fontId="0" fillId="2" borderId="19" xfId="0" applyFill="1" applyBorder="1"/>
    <xf numFmtId="165" fontId="6" fillId="5" borderId="20" xfId="1" applyNumberFormat="1" applyFont="1" applyFill="1" applyBorder="1" applyAlignment="1">
      <alignment horizontal="right" vertical="center" wrapText="1"/>
    </xf>
    <xf numFmtId="165" fontId="5" fillId="0" borderId="19" xfId="1" applyNumberFormat="1" applyFont="1" applyFill="1" applyBorder="1" applyAlignment="1">
      <alignment horizontal="right" vertical="center" wrapText="1"/>
    </xf>
    <xf numFmtId="0" fontId="0" fillId="0" borderId="19" xfId="0" applyBorder="1"/>
    <xf numFmtId="165" fontId="5" fillId="0" borderId="0" xfId="1" applyNumberFormat="1" applyFont="1" applyFill="1" applyBorder="1" applyAlignment="1">
      <alignment horizontal="right" vertical="center"/>
    </xf>
    <xf numFmtId="165" fontId="6" fillId="4" borderId="0" xfId="1" applyNumberFormat="1" applyFont="1" applyFill="1" applyBorder="1" applyAlignment="1">
      <alignment horizontal="right" vertical="center"/>
    </xf>
    <xf numFmtId="165" fontId="59" fillId="0" borderId="0" xfId="1" applyNumberFormat="1" applyFont="1" applyFill="1" applyBorder="1" applyAlignment="1">
      <alignment horizontal="right" vertical="center"/>
    </xf>
    <xf numFmtId="165" fontId="6" fillId="5" borderId="0" xfId="1" applyNumberFormat="1" applyFont="1" applyFill="1" applyBorder="1" applyAlignment="1">
      <alignment horizontal="right" vertical="center"/>
    </xf>
    <xf numFmtId="165" fontId="6" fillId="0" borderId="0" xfId="1" applyNumberFormat="1" applyFont="1" applyFill="1" applyBorder="1" applyAlignment="1">
      <alignment horizontal="right" vertical="center"/>
    </xf>
    <xf numFmtId="165" fontId="55" fillId="3" borderId="0" xfId="1" applyNumberFormat="1" applyFont="1" applyFill="1" applyBorder="1" applyAlignment="1">
      <alignment horizontal="right" vertical="center"/>
    </xf>
    <xf numFmtId="176" fontId="54" fillId="43" borderId="0" xfId="856" applyNumberFormat="1" applyFont="1" applyFill="1"/>
    <xf numFmtId="176" fontId="54" fillId="5" borderId="0" xfId="856" applyNumberFormat="1" applyFont="1" applyFill="1"/>
    <xf numFmtId="165" fontId="5" fillId="0" borderId="19" xfId="1" applyNumberFormat="1" applyFont="1" applyFill="1" applyBorder="1" applyAlignment="1">
      <alignment horizontal="right" vertical="center"/>
    </xf>
    <xf numFmtId="165" fontId="54" fillId="5" borderId="20" xfId="1" applyNumberFormat="1" applyFont="1" applyFill="1" applyBorder="1"/>
    <xf numFmtId="165" fontId="54" fillId="5" borderId="0" xfId="1" applyNumberFormat="1" applyFont="1" applyFill="1"/>
    <xf numFmtId="165" fontId="6" fillId="41" borderId="0" xfId="1" applyNumberFormat="1" applyFont="1" applyFill="1" applyBorder="1" applyAlignment="1">
      <alignment horizontal="right" vertical="center"/>
    </xf>
    <xf numFmtId="165" fontId="6" fillId="0" borderId="19" xfId="1" applyNumberFormat="1" applyFont="1" applyFill="1" applyBorder="1" applyAlignment="1">
      <alignment horizontal="right" vertical="center"/>
    </xf>
    <xf numFmtId="165" fontId="17" fillId="3" borderId="0" xfId="1" applyNumberFormat="1" applyFont="1" applyFill="1" applyBorder="1" applyAlignment="1">
      <alignment horizontal="right" vertical="center" wrapText="1"/>
    </xf>
    <xf numFmtId="165" fontId="55" fillId="2" borderId="0" xfId="0" applyNumberFormat="1" applyFont="1" applyFill="1" applyAlignment="1">
      <alignment horizontal="center" wrapText="1"/>
    </xf>
    <xf numFmtId="165" fontId="59" fillId="4" borderId="0" xfId="1" applyNumberFormat="1" applyFont="1" applyFill="1" applyBorder="1" applyAlignment="1">
      <alignment horizontal="right" vertical="center"/>
    </xf>
    <xf numFmtId="166" fontId="6" fillId="0" borderId="19" xfId="1" applyNumberFormat="1" applyFont="1" applyFill="1" applyBorder="1" applyAlignment="1">
      <alignment horizontal="right" vertical="center" wrapText="1"/>
    </xf>
    <xf numFmtId="165" fontId="0" fillId="0" borderId="20" xfId="1" applyNumberFormat="1" applyFont="1" applyBorder="1"/>
    <xf numFmtId="176" fontId="16" fillId="3" borderId="0" xfId="856" applyNumberFormat="1" applyFont="1" applyFill="1" applyAlignment="1">
      <alignment horizontal="center" vertical="center"/>
    </xf>
    <xf numFmtId="176" fontId="7" fillId="3" borderId="0" xfId="856" applyNumberFormat="1" applyFont="1" applyFill="1" applyAlignment="1">
      <alignment horizontal="center" wrapText="1"/>
    </xf>
    <xf numFmtId="176" fontId="52" fillId="0" borderId="0" xfId="749" applyNumberFormat="1"/>
    <xf numFmtId="177" fontId="5" fillId="2" borderId="0" xfId="1" applyNumberFormat="1" applyFont="1" applyFill="1" applyBorder="1" applyAlignment="1">
      <alignment horizontal="right" vertical="center"/>
    </xf>
    <xf numFmtId="176" fontId="54" fillId="0" borderId="0" xfId="749" applyNumberFormat="1" applyFont="1"/>
    <xf numFmtId="0" fontId="61" fillId="0" borderId="0" xfId="915" applyFont="1"/>
    <xf numFmtId="0" fontId="60" fillId="0" borderId="0" xfId="915" applyFont="1" applyAlignment="1">
      <alignment vertical="center" wrapText="1" readingOrder="1"/>
    </xf>
    <xf numFmtId="0" fontId="62" fillId="0" borderId="0" xfId="915" applyFont="1" applyAlignment="1">
      <alignment vertical="top" wrapText="1" readingOrder="1"/>
    </xf>
    <xf numFmtId="175" fontId="61" fillId="0" borderId="0" xfId="916" applyNumberFormat="1" applyFont="1"/>
    <xf numFmtId="175" fontId="61" fillId="0" borderId="0" xfId="918" applyNumberFormat="1" applyFont="1" applyBorder="1" applyAlignment="1">
      <alignment horizontal="center" vertical="center"/>
    </xf>
    <xf numFmtId="39" fontId="61" fillId="0" borderId="0" xfId="915" applyNumberFormat="1" applyFont="1"/>
    <xf numFmtId="175" fontId="61" fillId="0" borderId="0" xfId="918" applyNumberFormat="1" applyFont="1"/>
    <xf numFmtId="175" fontId="61" fillId="0" borderId="0" xfId="918" applyNumberFormat="1" applyFont="1" applyFill="1" applyBorder="1"/>
    <xf numFmtId="0" fontId="61" fillId="0" borderId="0" xfId="915" applyFont="1" applyAlignment="1">
      <alignment horizontal="center"/>
    </xf>
    <xf numFmtId="178" fontId="63" fillId="0" borderId="0" xfId="915" applyNumberFormat="1" applyFont="1" applyAlignment="1">
      <alignment horizontal="center" vertical="center"/>
    </xf>
    <xf numFmtId="175" fontId="61" fillId="0" borderId="0" xfId="916" applyNumberFormat="1" applyFont="1" applyBorder="1"/>
    <xf numFmtId="0" fontId="1" fillId="0" borderId="0" xfId="439"/>
    <xf numFmtId="0" fontId="60" fillId="4" borderId="24" xfId="919" applyFont="1" applyFill="1" applyBorder="1"/>
    <xf numFmtId="175" fontId="0" fillId="0" borderId="0" xfId="920" applyNumberFormat="1" applyFont="1"/>
    <xf numFmtId="175" fontId="1" fillId="0" borderId="0" xfId="920" applyNumberFormat="1"/>
    <xf numFmtId="10" fontId="0" fillId="0" borderId="0" xfId="920" applyNumberFormat="1" applyFont="1"/>
    <xf numFmtId="0" fontId="67" fillId="0" borderId="0" xfId="919" applyFont="1" applyAlignment="1">
      <alignment horizontal="left" vertical="center" wrapText="1" indent="2"/>
    </xf>
    <xf numFmtId="175" fontId="67" fillId="0" borderId="0" xfId="920" applyNumberFormat="1" applyFont="1" applyBorder="1" applyAlignment="1">
      <alignment horizontal="center" vertical="center"/>
    </xf>
    <xf numFmtId="0" fontId="67" fillId="0" borderId="0" xfId="439" applyFont="1"/>
    <xf numFmtId="175" fontId="67" fillId="0" borderId="0" xfId="920" applyNumberFormat="1" applyFont="1"/>
    <xf numFmtId="0" fontId="66" fillId="0" borderId="0" xfId="919" applyFont="1" applyAlignment="1">
      <alignment horizontal="left" vertical="center" wrapText="1" indent="1"/>
    </xf>
    <xf numFmtId="175" fontId="66" fillId="0" borderId="0" xfId="920" applyNumberFormat="1" applyFont="1" applyBorder="1" applyAlignment="1">
      <alignment horizontal="center" vertical="center"/>
    </xf>
    <xf numFmtId="0" fontId="66" fillId="4" borderId="0" xfId="919" applyFont="1" applyFill="1" applyAlignment="1">
      <alignment horizontal="left" vertical="center" wrapText="1"/>
    </xf>
    <xf numFmtId="175" fontId="66" fillId="4" borderId="0" xfId="920" applyNumberFormat="1" applyFont="1" applyFill="1" applyBorder="1" applyAlignment="1">
      <alignment horizontal="center" vertical="center"/>
    </xf>
    <xf numFmtId="0" fontId="6" fillId="4" borderId="23" xfId="915" applyFont="1" applyFill="1" applyBorder="1" applyAlignment="1">
      <alignment horizontal="left" vertical="center" wrapText="1"/>
    </xf>
    <xf numFmtId="0" fontId="6" fillId="0" borderId="0" xfId="915" applyFont="1" applyAlignment="1">
      <alignment horizontal="left" vertical="center" wrapText="1" indent="1"/>
    </xf>
    <xf numFmtId="0" fontId="5" fillId="0" borderId="0" xfId="915" applyFont="1" applyAlignment="1">
      <alignment horizontal="left" vertical="center" wrapText="1" indent="2"/>
    </xf>
    <xf numFmtId="0" fontId="5" fillId="0" borderId="22" xfId="915" applyFont="1" applyBorder="1" applyAlignment="1">
      <alignment horizontal="left" vertical="center" wrapText="1" indent="2"/>
    </xf>
    <xf numFmtId="0" fontId="5" fillId="0" borderId="22" xfId="444" applyFont="1" applyBorder="1" applyAlignment="1">
      <alignment horizontal="left" vertical="center" wrapText="1" indent="2"/>
    </xf>
    <xf numFmtId="0" fontId="5" fillId="0" borderId="0" xfId="444" applyFont="1" applyAlignment="1">
      <alignment horizontal="left" vertical="center" wrapText="1" indent="2"/>
    </xf>
    <xf numFmtId="0" fontId="55" fillId="42" borderId="0" xfId="915" applyFont="1" applyFill="1" applyAlignment="1">
      <alignment horizontal="center" vertical="center" wrapText="1"/>
    </xf>
    <xf numFmtId="0" fontId="6" fillId="4" borderId="0" xfId="915" applyFont="1" applyFill="1" applyAlignment="1">
      <alignment horizontal="left" vertical="center" wrapText="1"/>
    </xf>
    <xf numFmtId="0" fontId="55" fillId="3" borderId="0" xfId="915" applyFont="1" applyFill="1" applyAlignment="1">
      <alignment horizontal="left" vertical="center"/>
    </xf>
    <xf numFmtId="0" fontId="65" fillId="42" borderId="0" xfId="919" applyFont="1" applyFill="1" applyAlignment="1">
      <alignment horizontal="center" vertical="center" wrapText="1"/>
    </xf>
    <xf numFmtId="165" fontId="67" fillId="0" borderId="0" xfId="1" applyNumberFormat="1" applyFont="1" applyFill="1" applyBorder="1" applyAlignment="1">
      <alignment horizontal="center" vertical="center"/>
    </xf>
    <xf numFmtId="165" fontId="66" fillId="4" borderId="0" xfId="1" applyNumberFormat="1" applyFont="1" applyFill="1" applyBorder="1" applyAlignment="1">
      <alignment horizontal="center" vertical="center"/>
    </xf>
    <xf numFmtId="165" fontId="66" fillId="0" borderId="0" xfId="1" applyNumberFormat="1" applyFont="1" applyFill="1" applyBorder="1" applyAlignment="1">
      <alignment horizontal="center" vertical="center"/>
    </xf>
    <xf numFmtId="165" fontId="65" fillId="3" borderId="0" xfId="1" applyNumberFormat="1" applyFont="1" applyFill="1" applyBorder="1" applyAlignment="1">
      <alignment horizontal="center" vertical="center"/>
    </xf>
    <xf numFmtId="165" fontId="66" fillId="0" borderId="0" xfId="1" applyNumberFormat="1" applyFont="1" applyBorder="1" applyAlignment="1">
      <alignment horizontal="center" vertical="center"/>
    </xf>
    <xf numFmtId="165" fontId="67" fillId="0" borderId="0" xfId="1" applyNumberFormat="1" applyFont="1" applyBorder="1" applyAlignment="1">
      <alignment horizontal="center" vertical="center"/>
    </xf>
    <xf numFmtId="0" fontId="1" fillId="0" borderId="21" xfId="439" applyBorder="1"/>
    <xf numFmtId="43" fontId="1" fillId="0" borderId="0" xfId="1"/>
    <xf numFmtId="43" fontId="64" fillId="4" borderId="25" xfId="1" applyFont="1" applyFill="1" applyBorder="1" applyAlignment="1">
      <alignment horizontal="center" vertical="center"/>
    </xf>
    <xf numFmtId="175" fontId="67" fillId="0" borderId="0" xfId="920" applyNumberFormat="1" applyFont="1" applyFill="1" applyBorder="1" applyAlignment="1">
      <alignment horizontal="center" vertical="center"/>
    </xf>
    <xf numFmtId="175" fontId="66" fillId="0" borderId="0" xfId="920" applyNumberFormat="1" applyFont="1" applyFill="1" applyBorder="1" applyAlignment="1">
      <alignment horizontal="center" vertical="center"/>
    </xf>
    <xf numFmtId="0" fontId="0" fillId="0" borderId="0" xfId="0" applyAlignment="1">
      <alignment vertical="center" wrapText="1"/>
    </xf>
    <xf numFmtId="0" fontId="65" fillId="3" borderId="0" xfId="919" applyFont="1" applyFill="1" applyAlignment="1">
      <alignment horizontal="left" vertical="center"/>
    </xf>
    <xf numFmtId="175" fontId="65" fillId="3" borderId="0" xfId="920" applyNumberFormat="1" applyFont="1" applyFill="1" applyBorder="1" applyAlignment="1">
      <alignment horizontal="center" vertical="center"/>
    </xf>
    <xf numFmtId="175" fontId="0" fillId="0" borderId="0" xfId="920" applyNumberFormat="1" applyFont="1" applyBorder="1"/>
    <xf numFmtId="165" fontId="66" fillId="4" borderId="0" xfId="1" applyNumberFormat="1" applyFont="1" applyFill="1" applyBorder="1" applyAlignment="1">
      <alignment horizontal="right" vertical="center"/>
    </xf>
    <xf numFmtId="165" fontId="67" fillId="0" borderId="0" xfId="1" applyNumberFormat="1" applyFont="1" applyFill="1" applyBorder="1" applyAlignment="1">
      <alignment horizontal="right" vertical="center"/>
    </xf>
    <xf numFmtId="165" fontId="66" fillId="0" borderId="0" xfId="1" applyNumberFormat="1" applyFont="1" applyBorder="1" applyAlignment="1">
      <alignment horizontal="right" vertical="center"/>
    </xf>
    <xf numFmtId="165" fontId="67" fillId="0" borderId="0" xfId="1" applyNumberFormat="1" applyFont="1" applyBorder="1" applyAlignment="1">
      <alignment horizontal="right" vertical="center"/>
    </xf>
    <xf numFmtId="165" fontId="66" fillId="0" borderId="0" xfId="1" applyNumberFormat="1" applyFont="1" applyFill="1" applyBorder="1" applyAlignment="1">
      <alignment horizontal="right" vertical="center"/>
    </xf>
    <xf numFmtId="165" fontId="66" fillId="0" borderId="23" xfId="1" applyNumberFormat="1" applyFont="1" applyFill="1" applyBorder="1" applyAlignment="1">
      <alignment horizontal="right" vertical="center"/>
    </xf>
    <xf numFmtId="165" fontId="67" fillId="0" borderId="23" xfId="1" applyNumberFormat="1" applyFont="1" applyFill="1" applyBorder="1" applyAlignment="1">
      <alignment horizontal="right" vertical="center"/>
    </xf>
    <xf numFmtId="165" fontId="67" fillId="0" borderId="0" xfId="1" applyNumberFormat="1" applyFont="1" applyAlignment="1">
      <alignment horizontal="right" vertical="center"/>
    </xf>
    <xf numFmtId="165" fontId="65" fillId="3" borderId="0" xfId="1" applyNumberFormat="1" applyFont="1" applyFill="1" applyBorder="1" applyAlignment="1">
      <alignment horizontal="right" vertical="center"/>
    </xf>
    <xf numFmtId="165" fontId="6" fillId="0" borderId="20" xfId="1" applyNumberFormat="1" applyFont="1" applyFill="1" applyBorder="1" applyAlignment="1">
      <alignment horizontal="right" vertical="center" wrapText="1"/>
    </xf>
    <xf numFmtId="176" fontId="54" fillId="0" borderId="0" xfId="0" applyNumberFormat="1" applyFont="1"/>
    <xf numFmtId="176" fontId="0" fillId="0" borderId="0" xfId="0" applyNumberFormat="1"/>
    <xf numFmtId="176" fontId="17" fillId="3" borderId="0" xfId="1" applyNumberFormat="1" applyFont="1" applyFill="1" applyBorder="1" applyAlignment="1">
      <alignment horizontal="right" vertical="center" wrapText="1"/>
    </xf>
    <xf numFmtId="176" fontId="6" fillId="4" borderId="0" xfId="1" applyNumberFormat="1" applyFont="1" applyFill="1" applyBorder="1" applyAlignment="1">
      <alignment horizontal="right" vertical="center" wrapText="1"/>
    </xf>
    <xf numFmtId="176" fontId="54" fillId="5" borderId="0" xfId="0" applyNumberFormat="1" applyFont="1" applyFill="1"/>
    <xf numFmtId="165" fontId="58" fillId="0" borderId="0" xfId="1" applyNumberFormat="1" applyFont="1" applyFill="1" applyBorder="1" applyAlignment="1">
      <alignment horizontal="right" vertical="center"/>
    </xf>
    <xf numFmtId="0" fontId="52" fillId="0" borderId="0" xfId="749" applyAlignment="1">
      <alignment horizontal="left" indent="5"/>
    </xf>
    <xf numFmtId="0" fontId="52" fillId="0" borderId="0" xfId="749" applyAlignment="1">
      <alignment horizontal="left" indent="4"/>
    </xf>
    <xf numFmtId="0" fontId="54" fillId="0" borderId="0" xfId="749" applyFont="1" applyAlignment="1">
      <alignment horizontal="left" indent="3"/>
    </xf>
    <xf numFmtId="0" fontId="52" fillId="0" borderId="0" xfId="749" applyAlignment="1">
      <alignment horizontal="left" indent="2"/>
    </xf>
    <xf numFmtId="0" fontId="0" fillId="0" borderId="0" xfId="0" applyAlignment="1">
      <alignment horizontal="left" indent="2"/>
    </xf>
    <xf numFmtId="0" fontId="54" fillId="0" borderId="0" xfId="0" applyFont="1" applyAlignment="1">
      <alignment horizontal="left" indent="3"/>
    </xf>
    <xf numFmtId="0" fontId="0" fillId="0" borderId="0" xfId="0" applyAlignment="1">
      <alignment horizontal="left" indent="4"/>
    </xf>
    <xf numFmtId="0" fontId="9" fillId="0" borderId="0" xfId="0" applyFont="1" applyAlignment="1">
      <alignment horizontal="left" vertical="center" wrapText="1"/>
    </xf>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6" fillId="3" borderId="0" xfId="0" applyFont="1" applyFill="1" applyAlignment="1">
      <alignment horizontal="center" vertical="center"/>
    </xf>
    <xf numFmtId="0" fontId="4" fillId="2" borderId="0" xfId="0" applyFont="1" applyFill="1" applyAlignment="1">
      <alignment horizontal="center"/>
    </xf>
    <xf numFmtId="0" fontId="16" fillId="3" borderId="0" xfId="0" applyFont="1" applyFill="1" applyAlignment="1">
      <alignment horizontal="center" vertical="center" wrapText="1"/>
    </xf>
    <xf numFmtId="0" fontId="55" fillId="42" borderId="0" xfId="915" applyFont="1" applyFill="1" applyAlignment="1">
      <alignment horizontal="center" vertical="center" wrapText="1"/>
    </xf>
    <xf numFmtId="0" fontId="3" fillId="0" borderId="0" xfId="0" applyFont="1" applyAlignment="1">
      <alignment horizontal="center" vertical="center" wrapText="1" readingOrder="1"/>
    </xf>
    <xf numFmtId="0" fontId="65" fillId="42" borderId="0" xfId="919" applyFont="1" applyFill="1" applyAlignment="1">
      <alignment horizontal="center" vertical="center" wrapText="1"/>
    </xf>
    <xf numFmtId="0" fontId="65" fillId="42" borderId="0" xfId="439" applyFont="1" applyFill="1" applyAlignment="1">
      <alignment horizontal="center" vertical="center"/>
    </xf>
    <xf numFmtId="176" fontId="16" fillId="3" borderId="0" xfId="436" applyNumberFormat="1" applyFont="1" applyFill="1" applyAlignment="1">
      <alignment horizontal="center" vertical="center"/>
    </xf>
    <xf numFmtId="176" fontId="16" fillId="3" borderId="0" xfId="856" applyNumberFormat="1" applyFont="1" applyFill="1" applyAlignment="1">
      <alignment horizontal="center" vertical="center" wrapText="1"/>
    </xf>
  </cellXfs>
  <cellStyles count="921">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00" xfId="856" xr:uid="{F1BB408B-D813-430F-9782-96911FC86A9C}"/>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10" xfId="799" xr:uid="{782483C1-EC86-4EF0-9331-3FEED32DC3AD}"/>
    <cellStyle name="Millares 2 2" xfId="280" xr:uid="{00000000-0005-0000-0000-00000F010000}"/>
    <cellStyle name="Millares 2 2 2" xfId="281" xr:uid="{00000000-0005-0000-0000-000010010000}"/>
    <cellStyle name="Millares 2 2 2 2" xfId="282" xr:uid="{00000000-0005-0000-0000-000011010000}"/>
    <cellStyle name="Millares 2 2 2 2 2" xfId="917" xr:uid="{9F8128EC-2762-4AB6-BFB2-16AF9D01FEE6}"/>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 7" xfId="786" xr:uid="{8F2D8B2D-9F3D-479F-9D72-0BF91A2B0CE1}"/>
    <cellStyle name="Millares 2 8" xfId="795" xr:uid="{FF38588D-3412-4A54-8857-2F996AB55544}"/>
    <cellStyle name="Millares 2 9" xfId="797" xr:uid="{84D5FA38-7B82-4B3E-A933-7F8D65DC290E}"/>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65" xfId="787" xr:uid="{83111DA2-F791-4985-A49C-392A51CAD596}"/>
    <cellStyle name="Millares 66" xfId="789" xr:uid="{2DDD01E7-64AE-4904-B8A4-CF64DB468E32}"/>
    <cellStyle name="Millares 67" xfId="790" xr:uid="{A1C141AE-D70B-4113-A50F-FEE751A662F5}"/>
    <cellStyle name="Millares 68" xfId="791" xr:uid="{A18EF329-3B34-4323-A572-3E0908091965}"/>
    <cellStyle name="Millares 69" xfId="792" xr:uid="{7C4E7F81-7CD6-4069-AB4E-C6A4EEEE9AFF}"/>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70" xfId="805" xr:uid="{5314CA82-776D-4907-A272-9F21FB6DC766}"/>
    <cellStyle name="Millares 70 2" xfId="911" xr:uid="{5691A7F4-33AC-4840-BDC2-8DF1050C840B}"/>
    <cellStyle name="Millares 71" xfId="807" xr:uid="{74DBAE09-CDAA-4122-86B8-E83DFC9F1983}"/>
    <cellStyle name="Millares 71 2" xfId="912" xr:uid="{DE4AB0D9-153E-46F8-B65F-D1D0FF899093}"/>
    <cellStyle name="Millares 72" xfId="809" xr:uid="{0736A9EA-50E3-4662-AA27-3E2A01BD6FE8}"/>
    <cellStyle name="Millares 72 2" xfId="913" xr:uid="{D0FBCA19-8C19-4952-B248-F3F866606A06}"/>
    <cellStyle name="Millares 73" xfId="811" xr:uid="{02E58942-62A1-480D-B9D7-A590482D7511}"/>
    <cellStyle name="Millares 73 2" xfId="914" xr:uid="{DFA454F5-632A-447F-B6E0-A15F9BB7DEFA}"/>
    <cellStyle name="Millares 74" xfId="813" xr:uid="{55768678-7198-4760-A6B4-D0636ECD0F3E}"/>
    <cellStyle name="Millares 75" xfId="815" xr:uid="{7EC84B83-7B82-4C41-9485-9D10E4250C08}"/>
    <cellStyle name="Millares 76" xfId="817" xr:uid="{02ADF5F2-0C60-4976-8D14-9046242FAF58}"/>
    <cellStyle name="Millares 77" xfId="819" xr:uid="{DE0E5596-5641-4233-AF01-A28019B0C725}"/>
    <cellStyle name="Millares 78" xfId="821" xr:uid="{0ECD126E-B6C7-41C8-966F-874CC2850CF4}"/>
    <cellStyle name="Millares 79" xfId="823" xr:uid="{1CB34DB9-4E28-4325-BCC9-FD8C56276AD6}"/>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80" xfId="825" xr:uid="{D08374BA-5C8C-4151-A86C-594B77C9B9A9}"/>
    <cellStyle name="Millares 81" xfId="827" xr:uid="{EBC2D22D-7BFF-43B8-9188-5DEB65D7D720}"/>
    <cellStyle name="Millares 82" xfId="829" xr:uid="{FD3603B4-D252-445D-81B8-64A5F558B6BB}"/>
    <cellStyle name="Millares 83" xfId="831" xr:uid="{4EC08D04-B957-4AF5-ADDD-1645ABDD066D}"/>
    <cellStyle name="Millares 84" xfId="833" xr:uid="{2E0483B0-3C8E-465C-8A17-FB25111A5505}"/>
    <cellStyle name="Millares 85" xfId="835" xr:uid="{9F42A309-4E67-429D-860E-730EC71EC90F}"/>
    <cellStyle name="Millares 86" xfId="837" xr:uid="{1A36811F-FD0C-45FB-AD11-E245EE559035}"/>
    <cellStyle name="Millares 87" xfId="839" xr:uid="{D077F41E-BF70-4FF4-BA6A-E7007C600AE0}"/>
    <cellStyle name="Millares 88" xfId="841" xr:uid="{5E9E49CD-D5BB-4823-B6C2-CDA364AB8136}"/>
    <cellStyle name="Millares 89" xfId="843" xr:uid="{1F9153DB-EFF0-49C6-AAED-AAF6DA3AEB33}"/>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illares 90" xfId="845" xr:uid="{60CFAC6C-A5A6-4614-A441-A18A16AE58DC}"/>
    <cellStyle name="Millares 91" xfId="847" xr:uid="{E8C69075-AD92-4DB8-9AF8-C66430FE60D2}"/>
    <cellStyle name="Millares 92" xfId="849" xr:uid="{A914BBA9-2DEF-449B-AF4A-3B4671FBBB2B}"/>
    <cellStyle name="Millares 93" xfId="851" xr:uid="{87979B38-EC2E-4A57-8263-2CD7122E54B6}"/>
    <cellStyle name="Millares 94" xfId="855" xr:uid="{2E7AA1DB-75B5-4410-A51D-3791E189BF7D}"/>
    <cellStyle name="Millares 95" xfId="853" xr:uid="{D4F33BE4-5490-4CDF-9C78-223480BEB064}"/>
    <cellStyle name="Millares 96" xfId="894" xr:uid="{A35C7616-0838-409A-8535-BC725C6BCFDC}"/>
    <cellStyle name="Millares 97" xfId="866" xr:uid="{A940A4D9-8AFD-499B-9699-2C4F21C76ADE}"/>
    <cellStyle name="Millares 98" xfId="898" xr:uid="{F2979473-4D1C-4C20-B742-279F32D7D09E}"/>
    <cellStyle name="Millares 99" xfId="876" xr:uid="{C428D6BE-C3C0-4A9F-9F86-C3D838AF3104}"/>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49" xr:uid="{00000000-0005-0000-0000-0000B6010000}"/>
    <cellStyle name="Normal 101" xfId="750" xr:uid="{00000000-0005-0000-0000-0000B7010000}"/>
    <cellStyle name="Normal 102" xfId="751" xr:uid="{00000000-0005-0000-0000-0000B8010000}"/>
    <cellStyle name="Normal 103" xfId="752" xr:uid="{00000000-0005-0000-0000-0000B9010000}"/>
    <cellStyle name="Normal 104" xfId="753" xr:uid="{00000000-0005-0000-0000-0000BA010000}"/>
    <cellStyle name="Normal 105" xfId="754" xr:uid="{00000000-0005-0000-0000-0000BB010000}"/>
    <cellStyle name="Normal 106" xfId="755" xr:uid="{00000000-0005-0000-0000-0000BC010000}"/>
    <cellStyle name="Normal 107" xfId="756" xr:uid="{00000000-0005-0000-0000-0000BD010000}"/>
    <cellStyle name="Normal 108" xfId="757" xr:uid="{00000000-0005-0000-0000-0000BE010000}"/>
    <cellStyle name="Normal 109" xfId="758"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59" xr:uid="{00000000-0005-0000-0000-0000C3010000}"/>
    <cellStyle name="Normal 111" xfId="760" xr:uid="{00000000-0005-0000-0000-0000C4010000}"/>
    <cellStyle name="Normal 112" xfId="761" xr:uid="{00000000-0005-0000-0000-0000C5010000}"/>
    <cellStyle name="Normal 113" xfId="762" xr:uid="{00000000-0005-0000-0000-0000C6010000}"/>
    <cellStyle name="Normal 114" xfId="763" xr:uid="{00000000-0005-0000-0000-0000C7010000}"/>
    <cellStyle name="Normal 115" xfId="764" xr:uid="{00000000-0005-0000-0000-0000C8010000}"/>
    <cellStyle name="Normal 116" xfId="765" xr:uid="{00000000-0005-0000-0000-0000C9010000}"/>
    <cellStyle name="Normal 117" xfId="766" xr:uid="{00000000-0005-0000-0000-0000CA010000}"/>
    <cellStyle name="Normal 118" xfId="767" xr:uid="{00000000-0005-0000-0000-0000CB010000}"/>
    <cellStyle name="Normal 119" xfId="768" xr:uid="{00000000-0005-0000-0000-0000CC010000}"/>
    <cellStyle name="Normal 12" xfId="446" xr:uid="{00000000-0005-0000-0000-0000CD010000}"/>
    <cellStyle name="Normal 12 2" xfId="447" xr:uid="{00000000-0005-0000-0000-0000CE010000}"/>
    <cellStyle name="Normal 120" xfId="769" xr:uid="{00000000-0005-0000-0000-0000CF010000}"/>
    <cellStyle name="Normal 121" xfId="770" xr:uid="{00000000-0005-0000-0000-0000D0010000}"/>
    <cellStyle name="Normal 122" xfId="771" xr:uid="{00000000-0005-0000-0000-0000D1010000}"/>
    <cellStyle name="Normal 123" xfId="772" xr:uid="{00000000-0005-0000-0000-0000D2010000}"/>
    <cellStyle name="Normal 124" xfId="773" xr:uid="{00000000-0005-0000-0000-0000D3010000}"/>
    <cellStyle name="Normal 125" xfId="774" xr:uid="{00000000-0005-0000-0000-0000D4010000}"/>
    <cellStyle name="Normal 126" xfId="775" xr:uid="{00000000-0005-0000-0000-0000D5010000}"/>
    <cellStyle name="Normal 127" xfId="776" xr:uid="{00000000-0005-0000-0000-0000D6010000}"/>
    <cellStyle name="Normal 128" xfId="777" xr:uid="{00000000-0005-0000-0000-0000D7010000}"/>
    <cellStyle name="Normal 129" xfId="778" xr:uid="{00000000-0005-0000-0000-0000D8010000}"/>
    <cellStyle name="Normal 13" xfId="448" xr:uid="{00000000-0005-0000-0000-0000D9010000}"/>
    <cellStyle name="Normal 13 2" xfId="449" xr:uid="{00000000-0005-0000-0000-0000DA010000}"/>
    <cellStyle name="Normal 130" xfId="779" xr:uid="{00000000-0005-0000-0000-0000DB010000}"/>
    <cellStyle name="Normal 131" xfId="780" xr:uid="{00000000-0005-0000-0000-0000DC010000}"/>
    <cellStyle name="Normal 132" xfId="781" xr:uid="{00000000-0005-0000-0000-0000DD010000}"/>
    <cellStyle name="Normal 133" xfId="782" xr:uid="{00000000-0005-0000-0000-0000DE010000}"/>
    <cellStyle name="Normal 134" xfId="783" xr:uid="{00000000-0005-0000-0000-0000DF010000}"/>
    <cellStyle name="Normal 135" xfId="784" xr:uid="{00000000-0005-0000-0000-0000E0010000}"/>
    <cellStyle name="Normal 136" xfId="785" xr:uid="{00000000-0005-0000-0000-0000E1010000}"/>
    <cellStyle name="Normal 137" xfId="793" xr:uid="{719FE3CE-9BDE-41B8-89D1-879B87DA893C}"/>
    <cellStyle name="Normal 138" xfId="794" xr:uid="{67179E11-2B6C-428D-A44B-0E39102046D6}"/>
    <cellStyle name="Normal 139" xfId="796" xr:uid="{B9C22AB1-7FEE-45B9-914E-A354BD4FECFF}"/>
    <cellStyle name="Normal 14" xfId="450" xr:uid="{00000000-0005-0000-0000-0000E2010000}"/>
    <cellStyle name="Normal 14 2" xfId="451" xr:uid="{00000000-0005-0000-0000-0000E3010000}"/>
    <cellStyle name="Normal 140" xfId="798" xr:uid="{7BF61905-479C-4E33-A57C-B0577812B853}"/>
    <cellStyle name="Normal 141" xfId="800" xr:uid="{89011CD8-AFC5-42A9-87F5-4C1ED93C6F1D}"/>
    <cellStyle name="Normal 142" xfId="801" xr:uid="{36C021B6-E8C8-4BE6-9604-53938BCFC26E}"/>
    <cellStyle name="Normal 143" xfId="802" xr:uid="{A7632FD4-BD2C-4A31-A992-9D8CAAC41964}"/>
    <cellStyle name="Normal 144" xfId="803" xr:uid="{AB60FE9B-A497-4CDF-8E1E-40BAD20CFBF2}"/>
    <cellStyle name="Normal 145" xfId="804" xr:uid="{B1B195AE-C784-4393-8C31-BBBB3A3F6EC8}"/>
    <cellStyle name="Normal 146" xfId="806" xr:uid="{91FFB6AF-B090-4F19-9C4B-6BEC067D5352}"/>
    <cellStyle name="Normal 147" xfId="808" xr:uid="{FD5DF162-04CD-4E0A-B8C4-6516056C9B56}"/>
    <cellStyle name="Normal 148" xfId="810" xr:uid="{CC3AE8B1-02F2-41F6-BF42-6CF5FDBEA7FA}"/>
    <cellStyle name="Normal 149" xfId="812" xr:uid="{5F9D04DE-07BF-4E5E-B232-CED79AAE2C98}"/>
    <cellStyle name="Normal 15" xfId="452" xr:uid="{00000000-0005-0000-0000-0000E4010000}"/>
    <cellStyle name="Normal 15 2" xfId="453" xr:uid="{00000000-0005-0000-0000-0000E5010000}"/>
    <cellStyle name="Normal 150" xfId="814" xr:uid="{963A6677-0AA4-437B-B7B8-8EA1A1F32320}"/>
    <cellStyle name="Normal 151" xfId="816" xr:uid="{8F08E0B9-CBC0-4462-91F9-0A2C062002F1}"/>
    <cellStyle name="Normal 152" xfId="818" xr:uid="{D9A9732C-E009-4DFA-88AC-27994DD79043}"/>
    <cellStyle name="Normal 153" xfId="820" xr:uid="{7B938BD7-CC98-475A-9801-248A4715879B}"/>
    <cellStyle name="Normal 154" xfId="822" xr:uid="{A4B365CC-DEA4-4F50-81E3-6693EE31DA90}"/>
    <cellStyle name="Normal 155" xfId="824" xr:uid="{D50369B7-122C-4512-AC4E-344CD885CB9D}"/>
    <cellStyle name="Normal 156" xfId="826" xr:uid="{7720FA39-643D-4D02-A24C-D6C7F6AA1F98}"/>
    <cellStyle name="Normal 157" xfId="828" xr:uid="{ED8749E9-A328-4F02-87FC-57A446F5C8E3}"/>
    <cellStyle name="Normal 158" xfId="830" xr:uid="{4E9ED8FD-68D4-4094-8BFA-9DF4FA5BA614}"/>
    <cellStyle name="Normal 159" xfId="832" xr:uid="{C6CA0225-125F-4358-808D-3B7E114AD361}"/>
    <cellStyle name="Normal 16" xfId="454" xr:uid="{00000000-0005-0000-0000-0000E6010000}"/>
    <cellStyle name="Normal 160" xfId="834" xr:uid="{794AAFA9-F78C-4499-88C9-5A3F218EBC7A}"/>
    <cellStyle name="Normal 161" xfId="836" xr:uid="{21DEB72A-77D2-485E-8B22-79841BC3EDBA}"/>
    <cellStyle name="Normal 162" xfId="838" xr:uid="{508EBA69-4087-42C1-894B-23D3BCFC035D}"/>
    <cellStyle name="Normal 163" xfId="840" xr:uid="{62EE30C0-F27F-4ADD-AE01-5DE0738D38E7}"/>
    <cellStyle name="Normal 164" xfId="842" xr:uid="{7ADD801D-9A14-4C06-894E-414F21F54B64}"/>
    <cellStyle name="Normal 165" xfId="844" xr:uid="{2BC97087-CE9B-49FC-812B-B6AC72F0E391}"/>
    <cellStyle name="Normal 166" xfId="846" xr:uid="{DF0E527E-9BF3-46C2-A041-91C188C95B8F}"/>
    <cellStyle name="Normal 167" xfId="848" xr:uid="{A1B9FC9A-B790-439B-9D80-BA8E076120DB}"/>
    <cellStyle name="Normal 168" xfId="850" xr:uid="{AA1A4BED-3A63-46A1-94B7-C6D3BBC10518}"/>
    <cellStyle name="Normal 169" xfId="854" xr:uid="{687B5E1E-4425-4039-A6F5-64A2E490599A}"/>
    <cellStyle name="Normal 17" xfId="455" xr:uid="{00000000-0005-0000-0000-0000E7010000}"/>
    <cellStyle name="Normal 170" xfId="852" xr:uid="{A014033B-3713-42B4-87F6-80EE59A1445C}"/>
    <cellStyle name="Normal 171" xfId="895" xr:uid="{251FE6A1-9B72-4839-984F-F269FB45115B}"/>
    <cellStyle name="Normal 172" xfId="865" xr:uid="{CD1F5439-CCA3-4A0B-AE53-32F29145A386}"/>
    <cellStyle name="Normal 173" xfId="887" xr:uid="{FCD9C2F7-C904-4539-99E3-2AFC424A9A07}"/>
    <cellStyle name="Normal 174" xfId="875" xr:uid="{95E6ACB1-C12C-4005-8D22-9521FC567EE1}"/>
    <cellStyle name="Normal 175" xfId="882" xr:uid="{E29AD7B6-C5CD-4BFC-A300-8134DB263930}"/>
    <cellStyle name="Normal 176" xfId="881" xr:uid="{E869A37F-0A11-4AA9-88AB-B7DE3A34AFD4}"/>
    <cellStyle name="Normal 177" xfId="858" xr:uid="{39B1388F-0A7D-46EF-A165-0A23803C9080}"/>
    <cellStyle name="Normal 178" xfId="892" xr:uid="{56723001-3546-4824-BA74-AA9D8539D96C}"/>
    <cellStyle name="Normal 179" xfId="870" xr:uid="{5A8957C7-E029-4190-8289-95A499FA832E}"/>
    <cellStyle name="Normal 18" xfId="456" xr:uid="{00000000-0005-0000-0000-0000E8010000}"/>
    <cellStyle name="Normal 180" xfId="886" xr:uid="{EA58ACC2-88B0-4B48-9ECD-9ED1467A75D7}"/>
    <cellStyle name="Normal 181" xfId="878" xr:uid="{DE628CCB-2FF8-4CAB-B8AE-AAA656AFE9D5}"/>
    <cellStyle name="Normal 182" xfId="905" xr:uid="{9CE54D80-E98E-465A-AA82-BA531E4EE948}"/>
    <cellStyle name="Normal 183" xfId="859" xr:uid="{2D338AF1-9FE1-44A1-9421-691697AC2F79}"/>
    <cellStyle name="Normal 184" xfId="891" xr:uid="{D3DB0A2E-FA72-4914-806C-DB4DE1504E23}"/>
    <cellStyle name="Normal 185" xfId="871" xr:uid="{E56FB0D2-402F-4312-87A8-158003B26173}"/>
    <cellStyle name="Normal 186" xfId="885" xr:uid="{C487BC80-8F2E-4E89-8F52-54870D739B3A}"/>
    <cellStyle name="Normal 187" xfId="893" xr:uid="{DAE5DF40-6F0E-47C5-8E38-C920C6EFCCC6}"/>
    <cellStyle name="Normal 188" xfId="868" xr:uid="{7952C662-7032-4EF8-A241-BD071FB91A5B}"/>
    <cellStyle name="Normal 189" xfId="860" xr:uid="{1B8439E6-322D-4096-95B2-4DA9A86F056C}"/>
    <cellStyle name="Normal 19" xfId="457" xr:uid="{00000000-0005-0000-0000-0000E9010000}"/>
    <cellStyle name="Normal 190" xfId="890" xr:uid="{4C2412BC-85B2-4D28-80A5-BA6576C4863F}"/>
    <cellStyle name="Normal 191" xfId="872" xr:uid="{E6EE64FD-0890-4BB9-8DC9-72EC67E9E2F2}"/>
    <cellStyle name="Normal 192" xfId="884" xr:uid="{C2689CED-300D-4604-8F7A-F30A4FE5080B}"/>
    <cellStyle name="Normal 193" xfId="879" xr:uid="{01181DB5-A8FB-4D94-BCA5-5CD45EC6E27A}"/>
    <cellStyle name="Normal 194" xfId="904" xr:uid="{F77BAA12-3D91-444C-9ED7-7CC050BFE035}"/>
    <cellStyle name="Normal 195" xfId="861" xr:uid="{521E3E54-1963-432A-B861-B59A21AFAA61}"/>
    <cellStyle name="Normal 196" xfId="889" xr:uid="{C59EA43F-F5A6-4B70-A7B8-F1653BF3DE62}"/>
    <cellStyle name="Normal 197" xfId="873" xr:uid="{74F3FDF7-F928-40B2-8960-E9481FE74310}"/>
    <cellStyle name="Normal 198" xfId="883" xr:uid="{48F7EE6D-9578-42FA-A186-03842A086570}"/>
    <cellStyle name="Normal 199" xfId="880" xr:uid="{B1DBFA60-C950-4B01-A45B-B230D0101CE3}"/>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2 2 2 2" xfId="915" xr:uid="{E573E490-801C-4E95-8978-EC4404A59F5D}"/>
    <cellStyle name="Normal 2 2 2 2 2 3" xfId="919" xr:uid="{1E0A53FC-E800-498D-AAAD-1892845EE0C3}"/>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00" xfId="903" xr:uid="{F29E9481-0135-46E2-87B7-32A64C76B905}"/>
    <cellStyle name="Normal 201" xfId="908" xr:uid="{94A82ACA-4E94-42E5-9334-328A20493D3D}"/>
    <cellStyle name="Normal 202" xfId="857" xr:uid="{AF3CC4AB-4811-4581-9053-2B09AF91815A}"/>
    <cellStyle name="Normal 203" xfId="867" xr:uid="{E2E98A07-9775-431F-8A0D-1EABEB47303F}"/>
    <cellStyle name="Normal 204" xfId="897" xr:uid="{EE803A68-5636-405D-B695-9D043DFDE9DD}"/>
    <cellStyle name="Normal 205" xfId="900" xr:uid="{741088DF-BA11-4FD8-8B28-A049BD7950E2}"/>
    <cellStyle name="Normal 206" xfId="906" xr:uid="{D5CFD064-CD09-4909-B900-F1838AE25504}"/>
    <cellStyle name="Normal 207" xfId="902" xr:uid="{D1B74B1F-AA01-41B8-A2AC-7B363726A3A1}"/>
    <cellStyle name="Normal 208" xfId="862" xr:uid="{90D93A27-C377-4258-AE6F-D9BC7429837E}"/>
    <cellStyle name="Normal 209" xfId="863" xr:uid="{BC11C87B-2730-4EBB-920D-400AFB8EC099}"/>
    <cellStyle name="Normal 21" xfId="471" xr:uid="{00000000-0005-0000-0000-0000FA010000}"/>
    <cellStyle name="Normal 210" xfId="888" xr:uid="{4EC36CD3-9D9F-43C0-96D0-934AE5733487}"/>
    <cellStyle name="Normal 211" xfId="910" xr:uid="{60B85E9E-502D-42B1-9D07-49EEEB78B821}"/>
    <cellStyle name="Normal 212" xfId="874" xr:uid="{C6C7D14E-2A0A-4555-9930-F425794BC6AF}"/>
    <cellStyle name="Normal 213" xfId="869" xr:uid="{4F6E6130-7F81-4E09-B550-A9EDD1399C6B}"/>
    <cellStyle name="Normal 214" xfId="896" xr:uid="{EBD2EF5E-9BEB-4482-9665-66A7DEBF8736}"/>
    <cellStyle name="Normal 215" xfId="899" xr:uid="{B24690F0-B9A1-4931-8BF2-3EE55F8ED8C0}"/>
    <cellStyle name="Normal 216" xfId="864" xr:uid="{EDFC2217-0D50-44C7-A183-B4F9DEC77B14}"/>
    <cellStyle name="Normal 217" xfId="909" xr:uid="{0AAF3857-2902-4444-A8D4-4EE1048B0622}"/>
    <cellStyle name="Normal 218" xfId="877" xr:uid="{CF5EBE72-B9C6-4B7B-B074-FC3A296DF942}"/>
    <cellStyle name="Normal 219" xfId="901" xr:uid="{538788C1-BC9E-45B8-8E89-470D22EDEF5A}"/>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0" xr:uid="{00000000-0005-0000-0000-000066020000}"/>
    <cellStyle name="Normal 62" xfId="711" xr:uid="{00000000-0005-0000-0000-000067020000}"/>
    <cellStyle name="Normal 63" xfId="712" xr:uid="{00000000-0005-0000-0000-000068020000}"/>
    <cellStyle name="Normal 64" xfId="713" xr:uid="{00000000-0005-0000-0000-000069020000}"/>
    <cellStyle name="Normal 65" xfId="714" xr:uid="{00000000-0005-0000-0000-00006A020000}"/>
    <cellStyle name="Normal 66" xfId="715" xr:uid="{00000000-0005-0000-0000-00006B020000}"/>
    <cellStyle name="Normal 67" xfId="716" xr:uid="{00000000-0005-0000-0000-00006C020000}"/>
    <cellStyle name="Normal 68" xfId="717" xr:uid="{00000000-0005-0000-0000-00006D020000}"/>
    <cellStyle name="Normal 69" xfId="718"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19" xr:uid="{00000000-0005-0000-0000-000080020000}"/>
    <cellStyle name="Normal 71" xfId="720" xr:uid="{00000000-0005-0000-0000-000081020000}"/>
    <cellStyle name="Normal 72" xfId="721" xr:uid="{00000000-0005-0000-0000-000082020000}"/>
    <cellStyle name="Normal 73" xfId="722" xr:uid="{00000000-0005-0000-0000-000083020000}"/>
    <cellStyle name="Normal 74" xfId="723" xr:uid="{00000000-0005-0000-0000-000084020000}"/>
    <cellStyle name="Normal 75" xfId="724" xr:uid="{00000000-0005-0000-0000-000085020000}"/>
    <cellStyle name="Normal 76" xfId="725" xr:uid="{00000000-0005-0000-0000-000086020000}"/>
    <cellStyle name="Normal 77" xfId="726" xr:uid="{00000000-0005-0000-0000-000087020000}"/>
    <cellStyle name="Normal 78" xfId="727" xr:uid="{00000000-0005-0000-0000-000088020000}"/>
    <cellStyle name="Normal 79" xfId="728"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29" xr:uid="{00000000-0005-0000-0000-000094020000}"/>
    <cellStyle name="Normal 81" xfId="730" xr:uid="{00000000-0005-0000-0000-000095020000}"/>
    <cellStyle name="Normal 82" xfId="731" xr:uid="{00000000-0005-0000-0000-000096020000}"/>
    <cellStyle name="Normal 83" xfId="732" xr:uid="{00000000-0005-0000-0000-000097020000}"/>
    <cellStyle name="Normal 84" xfId="733" xr:uid="{00000000-0005-0000-0000-000098020000}"/>
    <cellStyle name="Normal 85" xfId="734" xr:uid="{00000000-0005-0000-0000-000099020000}"/>
    <cellStyle name="Normal 86" xfId="735" xr:uid="{00000000-0005-0000-0000-00009A020000}"/>
    <cellStyle name="Normal 87" xfId="736" xr:uid="{00000000-0005-0000-0000-00009B020000}"/>
    <cellStyle name="Normal 88" xfId="737" xr:uid="{00000000-0005-0000-0000-00009C020000}"/>
    <cellStyle name="Normal 89" xfId="738"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39" xr:uid="{00000000-0005-0000-0000-0000A9020000}"/>
    <cellStyle name="Normal 91" xfId="740" xr:uid="{00000000-0005-0000-0000-0000AA020000}"/>
    <cellStyle name="Normal 92" xfId="741" xr:uid="{00000000-0005-0000-0000-0000AB020000}"/>
    <cellStyle name="Normal 93" xfId="742" xr:uid="{00000000-0005-0000-0000-0000AC020000}"/>
    <cellStyle name="Normal 94" xfId="743" xr:uid="{00000000-0005-0000-0000-0000AD020000}"/>
    <cellStyle name="Normal 95" xfId="744" xr:uid="{00000000-0005-0000-0000-0000AE020000}"/>
    <cellStyle name="Normal 96" xfId="745" xr:uid="{00000000-0005-0000-0000-0000AF020000}"/>
    <cellStyle name="Normal 97" xfId="746" xr:uid="{00000000-0005-0000-0000-0000B0020000}"/>
    <cellStyle name="Normal 98" xfId="747" xr:uid="{00000000-0005-0000-0000-0000B1020000}"/>
    <cellStyle name="Normal 99" xfId="748"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88" builtinId="5"/>
    <cellStyle name="Porcentaje 2" xfId="646" xr:uid="{00000000-0005-0000-0000-0000DD020000}"/>
    <cellStyle name="Porcentaje 2 2 2 2 2" xfId="918" xr:uid="{A1A5536B-F754-4A76-9210-811BD32631D2}"/>
    <cellStyle name="Porcentaje 2 2 2 2 3" xfId="920" xr:uid="{BF0B9097-7F8E-4615-A265-03DB81174035}"/>
    <cellStyle name="Porcentaje 3" xfId="647" xr:uid="{00000000-0005-0000-0000-0000DE020000}"/>
    <cellStyle name="Porcentaje 3 2" xfId="916" xr:uid="{1B8B18F6-9C38-4F59-B49A-9C9C7CE7CE58}"/>
    <cellStyle name="Porcentaje 4" xfId="907" xr:uid="{08389FC9-7BAF-45E5-957D-B83DB2CC2D4E}"/>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7.xml"/><Relationship Id="rId21" Type="http://schemas.openxmlformats.org/officeDocument/2006/relationships/externalLink" Target="externalLinks/externalLink11.xml"/><Relationship Id="rId42" Type="http://schemas.openxmlformats.org/officeDocument/2006/relationships/externalLink" Target="externalLinks/externalLink32.xml"/><Relationship Id="rId63" Type="http://schemas.openxmlformats.org/officeDocument/2006/relationships/externalLink" Target="externalLinks/externalLink53.xml"/><Relationship Id="rId84" Type="http://schemas.openxmlformats.org/officeDocument/2006/relationships/externalLink" Target="externalLinks/externalLink74.xml"/><Relationship Id="rId138" Type="http://schemas.openxmlformats.org/officeDocument/2006/relationships/externalLink" Target="externalLinks/externalLink128.xml"/><Relationship Id="rId159" Type="http://schemas.openxmlformats.org/officeDocument/2006/relationships/externalLink" Target="externalLinks/externalLink149.xml"/><Relationship Id="rId170" Type="http://schemas.openxmlformats.org/officeDocument/2006/relationships/externalLink" Target="externalLinks/externalLink160.xml"/><Relationship Id="rId107" Type="http://schemas.openxmlformats.org/officeDocument/2006/relationships/externalLink" Target="externalLinks/externalLink97.xml"/><Relationship Id="rId11" Type="http://schemas.openxmlformats.org/officeDocument/2006/relationships/externalLink" Target="externalLinks/externalLink1.xml"/><Relationship Id="rId32" Type="http://schemas.openxmlformats.org/officeDocument/2006/relationships/externalLink" Target="externalLinks/externalLink22.xml"/><Relationship Id="rId53" Type="http://schemas.openxmlformats.org/officeDocument/2006/relationships/externalLink" Target="externalLinks/externalLink43.xml"/><Relationship Id="rId74" Type="http://schemas.openxmlformats.org/officeDocument/2006/relationships/externalLink" Target="externalLinks/externalLink64.xml"/><Relationship Id="rId128" Type="http://schemas.openxmlformats.org/officeDocument/2006/relationships/externalLink" Target="externalLinks/externalLink118.xml"/><Relationship Id="rId149" Type="http://schemas.openxmlformats.org/officeDocument/2006/relationships/externalLink" Target="externalLinks/externalLink139.xml"/><Relationship Id="rId5" Type="http://schemas.openxmlformats.org/officeDocument/2006/relationships/worksheet" Target="worksheets/sheet5.xml"/><Relationship Id="rId95" Type="http://schemas.openxmlformats.org/officeDocument/2006/relationships/externalLink" Target="externalLinks/externalLink85.xml"/><Relationship Id="rId160" Type="http://schemas.openxmlformats.org/officeDocument/2006/relationships/externalLink" Target="externalLinks/externalLink150.xml"/><Relationship Id="rId181" Type="http://schemas.openxmlformats.org/officeDocument/2006/relationships/calcChain" Target="calcChain.xml"/><Relationship Id="rId22" Type="http://schemas.openxmlformats.org/officeDocument/2006/relationships/externalLink" Target="externalLinks/externalLink12.xml"/><Relationship Id="rId43" Type="http://schemas.openxmlformats.org/officeDocument/2006/relationships/externalLink" Target="externalLinks/externalLink33.xml"/><Relationship Id="rId64" Type="http://schemas.openxmlformats.org/officeDocument/2006/relationships/externalLink" Target="externalLinks/externalLink54.xml"/><Relationship Id="rId118" Type="http://schemas.openxmlformats.org/officeDocument/2006/relationships/externalLink" Target="externalLinks/externalLink108.xml"/><Relationship Id="rId139" Type="http://schemas.openxmlformats.org/officeDocument/2006/relationships/externalLink" Target="externalLinks/externalLink129.xml"/><Relationship Id="rId85" Type="http://schemas.openxmlformats.org/officeDocument/2006/relationships/externalLink" Target="externalLinks/externalLink75.xml"/><Relationship Id="rId150" Type="http://schemas.openxmlformats.org/officeDocument/2006/relationships/externalLink" Target="externalLinks/externalLink140.xml"/><Relationship Id="rId171" Type="http://schemas.openxmlformats.org/officeDocument/2006/relationships/externalLink" Target="externalLinks/externalLink161.xml"/><Relationship Id="rId12" Type="http://schemas.openxmlformats.org/officeDocument/2006/relationships/externalLink" Target="externalLinks/externalLink2.xml"/><Relationship Id="rId33" Type="http://schemas.openxmlformats.org/officeDocument/2006/relationships/externalLink" Target="externalLinks/externalLink23.xml"/><Relationship Id="rId108" Type="http://schemas.openxmlformats.org/officeDocument/2006/relationships/externalLink" Target="externalLinks/externalLink98.xml"/><Relationship Id="rId129" Type="http://schemas.openxmlformats.org/officeDocument/2006/relationships/externalLink" Target="externalLinks/externalLink119.xml"/><Relationship Id="rId54" Type="http://schemas.openxmlformats.org/officeDocument/2006/relationships/externalLink" Target="externalLinks/externalLink44.xml"/><Relationship Id="rId75" Type="http://schemas.openxmlformats.org/officeDocument/2006/relationships/externalLink" Target="externalLinks/externalLink65.xml"/><Relationship Id="rId96" Type="http://schemas.openxmlformats.org/officeDocument/2006/relationships/externalLink" Target="externalLinks/externalLink86.xml"/><Relationship Id="rId140" Type="http://schemas.openxmlformats.org/officeDocument/2006/relationships/externalLink" Target="externalLinks/externalLink130.xml"/><Relationship Id="rId161" Type="http://schemas.openxmlformats.org/officeDocument/2006/relationships/externalLink" Target="externalLinks/externalLink151.xml"/><Relationship Id="rId182" Type="http://schemas.openxmlformats.org/officeDocument/2006/relationships/customXml" Target="../customXml/item1.xml"/><Relationship Id="rId6" Type="http://schemas.openxmlformats.org/officeDocument/2006/relationships/worksheet" Target="worksheets/sheet6.xml"/><Relationship Id="rId23" Type="http://schemas.openxmlformats.org/officeDocument/2006/relationships/externalLink" Target="externalLinks/externalLink13.xml"/><Relationship Id="rId119" Type="http://schemas.openxmlformats.org/officeDocument/2006/relationships/externalLink" Target="externalLinks/externalLink109.xml"/><Relationship Id="rId44" Type="http://schemas.openxmlformats.org/officeDocument/2006/relationships/externalLink" Target="externalLinks/externalLink34.xml"/><Relationship Id="rId60" Type="http://schemas.openxmlformats.org/officeDocument/2006/relationships/externalLink" Target="externalLinks/externalLink50.xml"/><Relationship Id="rId65" Type="http://schemas.openxmlformats.org/officeDocument/2006/relationships/externalLink" Target="externalLinks/externalLink55.xml"/><Relationship Id="rId81" Type="http://schemas.openxmlformats.org/officeDocument/2006/relationships/externalLink" Target="externalLinks/externalLink71.xml"/><Relationship Id="rId86" Type="http://schemas.openxmlformats.org/officeDocument/2006/relationships/externalLink" Target="externalLinks/externalLink76.xml"/><Relationship Id="rId130" Type="http://schemas.openxmlformats.org/officeDocument/2006/relationships/externalLink" Target="externalLinks/externalLink120.xml"/><Relationship Id="rId135" Type="http://schemas.openxmlformats.org/officeDocument/2006/relationships/externalLink" Target="externalLinks/externalLink125.xml"/><Relationship Id="rId151" Type="http://schemas.openxmlformats.org/officeDocument/2006/relationships/externalLink" Target="externalLinks/externalLink141.xml"/><Relationship Id="rId156" Type="http://schemas.openxmlformats.org/officeDocument/2006/relationships/externalLink" Target="externalLinks/externalLink146.xml"/><Relationship Id="rId177" Type="http://schemas.openxmlformats.org/officeDocument/2006/relationships/theme" Target="theme/theme1.xml"/><Relationship Id="rId172" Type="http://schemas.openxmlformats.org/officeDocument/2006/relationships/externalLink" Target="externalLinks/externalLink162.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9" Type="http://schemas.openxmlformats.org/officeDocument/2006/relationships/externalLink" Target="externalLinks/externalLink29.xml"/><Relationship Id="rId109" Type="http://schemas.openxmlformats.org/officeDocument/2006/relationships/externalLink" Target="externalLinks/externalLink99.xml"/><Relationship Id="rId34" Type="http://schemas.openxmlformats.org/officeDocument/2006/relationships/externalLink" Target="externalLinks/externalLink24.xml"/><Relationship Id="rId50" Type="http://schemas.openxmlformats.org/officeDocument/2006/relationships/externalLink" Target="externalLinks/externalLink40.xml"/><Relationship Id="rId55" Type="http://schemas.openxmlformats.org/officeDocument/2006/relationships/externalLink" Target="externalLinks/externalLink45.xml"/><Relationship Id="rId76" Type="http://schemas.openxmlformats.org/officeDocument/2006/relationships/externalLink" Target="externalLinks/externalLink66.xml"/><Relationship Id="rId97" Type="http://schemas.openxmlformats.org/officeDocument/2006/relationships/externalLink" Target="externalLinks/externalLink87.xml"/><Relationship Id="rId104" Type="http://schemas.openxmlformats.org/officeDocument/2006/relationships/externalLink" Target="externalLinks/externalLink94.xml"/><Relationship Id="rId120" Type="http://schemas.openxmlformats.org/officeDocument/2006/relationships/externalLink" Target="externalLinks/externalLink110.xml"/><Relationship Id="rId125" Type="http://schemas.openxmlformats.org/officeDocument/2006/relationships/externalLink" Target="externalLinks/externalLink115.xml"/><Relationship Id="rId141" Type="http://schemas.openxmlformats.org/officeDocument/2006/relationships/externalLink" Target="externalLinks/externalLink131.xml"/><Relationship Id="rId146" Type="http://schemas.openxmlformats.org/officeDocument/2006/relationships/externalLink" Target="externalLinks/externalLink136.xml"/><Relationship Id="rId167" Type="http://schemas.openxmlformats.org/officeDocument/2006/relationships/externalLink" Target="externalLinks/externalLink157.xml"/><Relationship Id="rId7" Type="http://schemas.openxmlformats.org/officeDocument/2006/relationships/worksheet" Target="worksheets/sheet7.xml"/><Relationship Id="rId71" Type="http://schemas.openxmlformats.org/officeDocument/2006/relationships/externalLink" Target="externalLinks/externalLink61.xml"/><Relationship Id="rId92" Type="http://schemas.openxmlformats.org/officeDocument/2006/relationships/externalLink" Target="externalLinks/externalLink82.xml"/><Relationship Id="rId162" Type="http://schemas.openxmlformats.org/officeDocument/2006/relationships/externalLink" Target="externalLinks/externalLink152.xml"/><Relationship Id="rId183" Type="http://schemas.openxmlformats.org/officeDocument/2006/relationships/customXml" Target="../customXml/item2.xml"/><Relationship Id="rId2" Type="http://schemas.openxmlformats.org/officeDocument/2006/relationships/worksheet" Target="worksheets/sheet2.xml"/><Relationship Id="rId29" Type="http://schemas.openxmlformats.org/officeDocument/2006/relationships/externalLink" Target="externalLinks/externalLink19.xml"/><Relationship Id="rId24" Type="http://schemas.openxmlformats.org/officeDocument/2006/relationships/externalLink" Target="externalLinks/externalLink14.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66" Type="http://schemas.openxmlformats.org/officeDocument/2006/relationships/externalLink" Target="externalLinks/externalLink56.xml"/><Relationship Id="rId87" Type="http://schemas.openxmlformats.org/officeDocument/2006/relationships/externalLink" Target="externalLinks/externalLink77.xml"/><Relationship Id="rId110" Type="http://schemas.openxmlformats.org/officeDocument/2006/relationships/externalLink" Target="externalLinks/externalLink100.xml"/><Relationship Id="rId115" Type="http://schemas.openxmlformats.org/officeDocument/2006/relationships/externalLink" Target="externalLinks/externalLink105.xml"/><Relationship Id="rId131" Type="http://schemas.openxmlformats.org/officeDocument/2006/relationships/externalLink" Target="externalLinks/externalLink121.xml"/><Relationship Id="rId136" Type="http://schemas.openxmlformats.org/officeDocument/2006/relationships/externalLink" Target="externalLinks/externalLink126.xml"/><Relationship Id="rId157" Type="http://schemas.openxmlformats.org/officeDocument/2006/relationships/externalLink" Target="externalLinks/externalLink147.xml"/><Relationship Id="rId178" Type="http://schemas.openxmlformats.org/officeDocument/2006/relationships/connections" Target="connections.xml"/><Relationship Id="rId61" Type="http://schemas.openxmlformats.org/officeDocument/2006/relationships/externalLink" Target="externalLinks/externalLink51.xml"/><Relationship Id="rId82" Type="http://schemas.openxmlformats.org/officeDocument/2006/relationships/externalLink" Target="externalLinks/externalLink72.xml"/><Relationship Id="rId152" Type="http://schemas.openxmlformats.org/officeDocument/2006/relationships/externalLink" Target="externalLinks/externalLink142.xml"/><Relationship Id="rId173" Type="http://schemas.openxmlformats.org/officeDocument/2006/relationships/externalLink" Target="externalLinks/externalLink163.xml"/><Relationship Id="rId19" Type="http://schemas.openxmlformats.org/officeDocument/2006/relationships/externalLink" Target="externalLinks/externalLink9.xml"/><Relationship Id="rId14" Type="http://schemas.openxmlformats.org/officeDocument/2006/relationships/externalLink" Target="externalLinks/externalLink4.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56" Type="http://schemas.openxmlformats.org/officeDocument/2006/relationships/externalLink" Target="externalLinks/externalLink46.xml"/><Relationship Id="rId77" Type="http://schemas.openxmlformats.org/officeDocument/2006/relationships/externalLink" Target="externalLinks/externalLink67.xml"/><Relationship Id="rId100" Type="http://schemas.openxmlformats.org/officeDocument/2006/relationships/externalLink" Target="externalLinks/externalLink90.xml"/><Relationship Id="rId105" Type="http://schemas.openxmlformats.org/officeDocument/2006/relationships/externalLink" Target="externalLinks/externalLink95.xml"/><Relationship Id="rId126" Type="http://schemas.openxmlformats.org/officeDocument/2006/relationships/externalLink" Target="externalLinks/externalLink116.xml"/><Relationship Id="rId147" Type="http://schemas.openxmlformats.org/officeDocument/2006/relationships/externalLink" Target="externalLinks/externalLink137.xml"/><Relationship Id="rId168" Type="http://schemas.openxmlformats.org/officeDocument/2006/relationships/externalLink" Target="externalLinks/externalLink158.xml"/><Relationship Id="rId8" Type="http://schemas.openxmlformats.org/officeDocument/2006/relationships/worksheet" Target="worksheets/sheet8.xml"/><Relationship Id="rId51" Type="http://schemas.openxmlformats.org/officeDocument/2006/relationships/externalLink" Target="externalLinks/externalLink41.xml"/><Relationship Id="rId72" Type="http://schemas.openxmlformats.org/officeDocument/2006/relationships/externalLink" Target="externalLinks/externalLink62.xml"/><Relationship Id="rId93" Type="http://schemas.openxmlformats.org/officeDocument/2006/relationships/externalLink" Target="externalLinks/externalLink83.xml"/><Relationship Id="rId98" Type="http://schemas.openxmlformats.org/officeDocument/2006/relationships/externalLink" Target="externalLinks/externalLink88.xml"/><Relationship Id="rId121" Type="http://schemas.openxmlformats.org/officeDocument/2006/relationships/externalLink" Target="externalLinks/externalLink111.xml"/><Relationship Id="rId142" Type="http://schemas.openxmlformats.org/officeDocument/2006/relationships/externalLink" Target="externalLinks/externalLink132.xml"/><Relationship Id="rId163" Type="http://schemas.openxmlformats.org/officeDocument/2006/relationships/externalLink" Target="externalLinks/externalLink153.xml"/><Relationship Id="rId184" Type="http://schemas.openxmlformats.org/officeDocument/2006/relationships/customXml" Target="../customXml/item3.xml"/><Relationship Id="rId3" Type="http://schemas.openxmlformats.org/officeDocument/2006/relationships/worksheet" Target="worksheets/sheet3.xml"/><Relationship Id="rId25" Type="http://schemas.openxmlformats.org/officeDocument/2006/relationships/externalLink" Target="externalLinks/externalLink15.xml"/><Relationship Id="rId46" Type="http://schemas.openxmlformats.org/officeDocument/2006/relationships/externalLink" Target="externalLinks/externalLink36.xml"/><Relationship Id="rId67" Type="http://schemas.openxmlformats.org/officeDocument/2006/relationships/externalLink" Target="externalLinks/externalLink57.xml"/><Relationship Id="rId116" Type="http://schemas.openxmlformats.org/officeDocument/2006/relationships/externalLink" Target="externalLinks/externalLink106.xml"/><Relationship Id="rId137" Type="http://schemas.openxmlformats.org/officeDocument/2006/relationships/externalLink" Target="externalLinks/externalLink127.xml"/><Relationship Id="rId158" Type="http://schemas.openxmlformats.org/officeDocument/2006/relationships/externalLink" Target="externalLinks/externalLink148.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 Id="rId62" Type="http://schemas.openxmlformats.org/officeDocument/2006/relationships/externalLink" Target="externalLinks/externalLink52.xml"/><Relationship Id="rId83" Type="http://schemas.openxmlformats.org/officeDocument/2006/relationships/externalLink" Target="externalLinks/externalLink73.xml"/><Relationship Id="rId88" Type="http://schemas.openxmlformats.org/officeDocument/2006/relationships/externalLink" Target="externalLinks/externalLink78.xml"/><Relationship Id="rId111" Type="http://schemas.openxmlformats.org/officeDocument/2006/relationships/externalLink" Target="externalLinks/externalLink101.xml"/><Relationship Id="rId132" Type="http://schemas.openxmlformats.org/officeDocument/2006/relationships/externalLink" Target="externalLinks/externalLink122.xml"/><Relationship Id="rId153" Type="http://schemas.openxmlformats.org/officeDocument/2006/relationships/externalLink" Target="externalLinks/externalLink143.xml"/><Relationship Id="rId174" Type="http://schemas.openxmlformats.org/officeDocument/2006/relationships/externalLink" Target="externalLinks/externalLink164.xml"/><Relationship Id="rId179" Type="http://schemas.openxmlformats.org/officeDocument/2006/relationships/styles" Target="styles.xml"/><Relationship Id="rId15" Type="http://schemas.openxmlformats.org/officeDocument/2006/relationships/externalLink" Target="externalLinks/externalLink5.xml"/><Relationship Id="rId36" Type="http://schemas.openxmlformats.org/officeDocument/2006/relationships/externalLink" Target="externalLinks/externalLink26.xml"/><Relationship Id="rId57" Type="http://schemas.openxmlformats.org/officeDocument/2006/relationships/externalLink" Target="externalLinks/externalLink47.xml"/><Relationship Id="rId106" Type="http://schemas.openxmlformats.org/officeDocument/2006/relationships/externalLink" Target="externalLinks/externalLink96.xml"/><Relationship Id="rId127" Type="http://schemas.openxmlformats.org/officeDocument/2006/relationships/externalLink" Target="externalLinks/externalLink117.xml"/><Relationship Id="rId10" Type="http://schemas.openxmlformats.org/officeDocument/2006/relationships/worksheet" Target="worksheets/sheet10.xml"/><Relationship Id="rId31" Type="http://schemas.openxmlformats.org/officeDocument/2006/relationships/externalLink" Target="externalLinks/externalLink21.xml"/><Relationship Id="rId52" Type="http://schemas.openxmlformats.org/officeDocument/2006/relationships/externalLink" Target="externalLinks/externalLink42.xml"/><Relationship Id="rId73" Type="http://schemas.openxmlformats.org/officeDocument/2006/relationships/externalLink" Target="externalLinks/externalLink63.xml"/><Relationship Id="rId78" Type="http://schemas.openxmlformats.org/officeDocument/2006/relationships/externalLink" Target="externalLinks/externalLink68.xml"/><Relationship Id="rId94" Type="http://schemas.openxmlformats.org/officeDocument/2006/relationships/externalLink" Target="externalLinks/externalLink84.xml"/><Relationship Id="rId99" Type="http://schemas.openxmlformats.org/officeDocument/2006/relationships/externalLink" Target="externalLinks/externalLink89.xml"/><Relationship Id="rId101" Type="http://schemas.openxmlformats.org/officeDocument/2006/relationships/externalLink" Target="externalLinks/externalLink91.xml"/><Relationship Id="rId122" Type="http://schemas.openxmlformats.org/officeDocument/2006/relationships/externalLink" Target="externalLinks/externalLink112.xml"/><Relationship Id="rId143" Type="http://schemas.openxmlformats.org/officeDocument/2006/relationships/externalLink" Target="externalLinks/externalLink133.xml"/><Relationship Id="rId148" Type="http://schemas.openxmlformats.org/officeDocument/2006/relationships/externalLink" Target="externalLinks/externalLink138.xml"/><Relationship Id="rId164" Type="http://schemas.openxmlformats.org/officeDocument/2006/relationships/externalLink" Target="externalLinks/externalLink154.xml"/><Relationship Id="rId169" Type="http://schemas.openxmlformats.org/officeDocument/2006/relationships/externalLink" Target="externalLinks/externalLink159.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sharedStrings" Target="sharedStrings.xml"/><Relationship Id="rId26" Type="http://schemas.openxmlformats.org/officeDocument/2006/relationships/externalLink" Target="externalLinks/externalLink16.xml"/><Relationship Id="rId47" Type="http://schemas.openxmlformats.org/officeDocument/2006/relationships/externalLink" Target="externalLinks/externalLink37.xml"/><Relationship Id="rId68" Type="http://schemas.openxmlformats.org/officeDocument/2006/relationships/externalLink" Target="externalLinks/externalLink58.xml"/><Relationship Id="rId89" Type="http://schemas.openxmlformats.org/officeDocument/2006/relationships/externalLink" Target="externalLinks/externalLink79.xml"/><Relationship Id="rId112" Type="http://schemas.openxmlformats.org/officeDocument/2006/relationships/externalLink" Target="externalLinks/externalLink102.xml"/><Relationship Id="rId133" Type="http://schemas.openxmlformats.org/officeDocument/2006/relationships/externalLink" Target="externalLinks/externalLink123.xml"/><Relationship Id="rId154" Type="http://schemas.openxmlformats.org/officeDocument/2006/relationships/externalLink" Target="externalLinks/externalLink144.xml"/><Relationship Id="rId175" Type="http://schemas.openxmlformats.org/officeDocument/2006/relationships/externalLink" Target="externalLinks/externalLink165.xml"/><Relationship Id="rId16" Type="http://schemas.openxmlformats.org/officeDocument/2006/relationships/externalLink" Target="externalLinks/externalLink6.xml"/><Relationship Id="rId37" Type="http://schemas.openxmlformats.org/officeDocument/2006/relationships/externalLink" Target="externalLinks/externalLink27.xml"/><Relationship Id="rId58" Type="http://schemas.openxmlformats.org/officeDocument/2006/relationships/externalLink" Target="externalLinks/externalLink48.xml"/><Relationship Id="rId79" Type="http://schemas.openxmlformats.org/officeDocument/2006/relationships/externalLink" Target="externalLinks/externalLink69.xml"/><Relationship Id="rId102" Type="http://schemas.openxmlformats.org/officeDocument/2006/relationships/externalLink" Target="externalLinks/externalLink92.xml"/><Relationship Id="rId123" Type="http://schemas.openxmlformats.org/officeDocument/2006/relationships/externalLink" Target="externalLinks/externalLink113.xml"/><Relationship Id="rId144" Type="http://schemas.openxmlformats.org/officeDocument/2006/relationships/externalLink" Target="externalLinks/externalLink134.xml"/><Relationship Id="rId90" Type="http://schemas.openxmlformats.org/officeDocument/2006/relationships/externalLink" Target="externalLinks/externalLink80.xml"/><Relationship Id="rId165" Type="http://schemas.openxmlformats.org/officeDocument/2006/relationships/externalLink" Target="externalLinks/externalLink155.xml"/><Relationship Id="rId27" Type="http://schemas.openxmlformats.org/officeDocument/2006/relationships/externalLink" Target="externalLinks/externalLink17.xml"/><Relationship Id="rId48" Type="http://schemas.openxmlformats.org/officeDocument/2006/relationships/externalLink" Target="externalLinks/externalLink38.xml"/><Relationship Id="rId69" Type="http://schemas.openxmlformats.org/officeDocument/2006/relationships/externalLink" Target="externalLinks/externalLink59.xml"/><Relationship Id="rId113" Type="http://schemas.openxmlformats.org/officeDocument/2006/relationships/externalLink" Target="externalLinks/externalLink103.xml"/><Relationship Id="rId134" Type="http://schemas.openxmlformats.org/officeDocument/2006/relationships/externalLink" Target="externalLinks/externalLink124.xml"/><Relationship Id="rId80" Type="http://schemas.openxmlformats.org/officeDocument/2006/relationships/externalLink" Target="externalLinks/externalLink70.xml"/><Relationship Id="rId155" Type="http://schemas.openxmlformats.org/officeDocument/2006/relationships/externalLink" Target="externalLinks/externalLink145.xml"/><Relationship Id="rId176" Type="http://schemas.openxmlformats.org/officeDocument/2006/relationships/externalLink" Target="externalLinks/externalLink166.xml"/><Relationship Id="rId17" Type="http://schemas.openxmlformats.org/officeDocument/2006/relationships/externalLink" Target="externalLinks/externalLink7.xml"/><Relationship Id="rId38" Type="http://schemas.openxmlformats.org/officeDocument/2006/relationships/externalLink" Target="externalLinks/externalLink28.xml"/><Relationship Id="rId59" Type="http://schemas.openxmlformats.org/officeDocument/2006/relationships/externalLink" Target="externalLinks/externalLink49.xml"/><Relationship Id="rId103" Type="http://schemas.openxmlformats.org/officeDocument/2006/relationships/externalLink" Target="externalLinks/externalLink93.xml"/><Relationship Id="rId124" Type="http://schemas.openxmlformats.org/officeDocument/2006/relationships/externalLink" Target="externalLinks/externalLink114.xml"/><Relationship Id="rId70" Type="http://schemas.openxmlformats.org/officeDocument/2006/relationships/externalLink" Target="externalLinks/externalLink60.xml"/><Relationship Id="rId91" Type="http://schemas.openxmlformats.org/officeDocument/2006/relationships/externalLink" Target="externalLinks/externalLink81.xml"/><Relationship Id="rId145" Type="http://schemas.openxmlformats.org/officeDocument/2006/relationships/externalLink" Target="externalLinks/externalLink135.xml"/><Relationship Id="rId166" Type="http://schemas.openxmlformats.org/officeDocument/2006/relationships/externalLink" Target="externalLinks/externalLink156.xml"/><Relationship Id="rId1" Type="http://schemas.openxmlformats.org/officeDocument/2006/relationships/worksheet" Target="worksheets/sheet1.xml"/><Relationship Id="rId28" Type="http://schemas.openxmlformats.org/officeDocument/2006/relationships/externalLink" Target="externalLinks/externalLink18.xml"/><Relationship Id="rId49" Type="http://schemas.openxmlformats.org/officeDocument/2006/relationships/externalLink" Target="externalLinks/externalLink39.xml"/><Relationship Id="rId114" Type="http://schemas.openxmlformats.org/officeDocument/2006/relationships/externalLink" Target="externalLinks/externalLink10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131904</xdr:rowOff>
    </xdr:to>
    <xdr:pic>
      <xdr:nvPicPr>
        <xdr:cNvPr id="2" name="Imagen 1">
          <a:extLst>
            <a:ext uri="{FF2B5EF4-FFF2-40B4-BE49-F238E27FC236}">
              <a16:creationId xmlns:a16="http://schemas.microsoft.com/office/drawing/2014/main" id="{035ADCDB-526F-41F3-AD42-45834D2EC665}"/>
            </a:ext>
          </a:extLst>
        </xdr:cNvPr>
        <xdr:cNvPicPr>
          <a:picLocks noChangeAspect="1"/>
        </xdr:cNvPicPr>
      </xdr:nvPicPr>
      <xdr:blipFill>
        <a:blip xmlns:r="http://schemas.openxmlformats.org/officeDocument/2006/relationships" r:embed="rId1"/>
        <a:stretch>
          <a:fillRect/>
        </a:stretch>
      </xdr:blipFill>
      <xdr:spPr>
        <a:xfrm>
          <a:off x="0" y="9525"/>
          <a:ext cx="307975" cy="1354914"/>
        </a:xfrm>
        <a:prstGeom prst="rect">
          <a:avLst/>
        </a:prstGeom>
      </xdr:spPr>
    </xdr:pic>
    <xdr:clientData/>
  </xdr:twoCellAnchor>
  <xdr:twoCellAnchor editAs="oneCell">
    <xdr:from>
      <xdr:col>4</xdr:col>
      <xdr:colOff>704850</xdr:colOff>
      <xdr:row>1</xdr:row>
      <xdr:rowOff>132715</xdr:rowOff>
    </xdr:from>
    <xdr:to>
      <xdr:col>5</xdr:col>
      <xdr:colOff>913170</xdr:colOff>
      <xdr:row>4</xdr:row>
      <xdr:rowOff>132080</xdr:rowOff>
    </xdr:to>
    <xdr:pic>
      <xdr:nvPicPr>
        <xdr:cNvPr id="3" name="Imagen 2">
          <a:extLst>
            <a:ext uri="{FF2B5EF4-FFF2-40B4-BE49-F238E27FC236}">
              <a16:creationId xmlns:a16="http://schemas.microsoft.com/office/drawing/2014/main" id="{08E59683-9315-4A93-AA27-505ED9EA8B0C}"/>
            </a:ext>
          </a:extLst>
        </xdr:cNvPr>
        <xdr:cNvPicPr>
          <a:picLocks noChangeAspect="1"/>
        </xdr:cNvPicPr>
      </xdr:nvPicPr>
      <xdr:blipFill>
        <a:blip xmlns:r="http://schemas.openxmlformats.org/officeDocument/2006/relationships" r:embed="rId2"/>
        <a:stretch>
          <a:fillRect/>
        </a:stretch>
      </xdr:blipFill>
      <xdr:spPr>
        <a:xfrm>
          <a:off x="6991350" y="494665"/>
          <a:ext cx="1551345" cy="869950"/>
        </a:xfrm>
        <a:prstGeom prst="rect">
          <a:avLst/>
        </a:prstGeom>
      </xdr:spPr>
    </xdr:pic>
    <xdr:clientData/>
  </xdr:twoCellAnchor>
  <xdr:twoCellAnchor editAs="oneCell">
    <xdr:from>
      <xdr:col>1</xdr:col>
      <xdr:colOff>85726</xdr:colOff>
      <xdr:row>1</xdr:row>
      <xdr:rowOff>217488</xdr:rowOff>
    </xdr:from>
    <xdr:to>
      <xdr:col>2</xdr:col>
      <xdr:colOff>263381</xdr:colOff>
      <xdr:row>4</xdr:row>
      <xdr:rowOff>148590</xdr:rowOff>
    </xdr:to>
    <xdr:pic>
      <xdr:nvPicPr>
        <xdr:cNvPr id="4" name="Imagen 3">
          <a:extLst>
            <a:ext uri="{FF2B5EF4-FFF2-40B4-BE49-F238E27FC236}">
              <a16:creationId xmlns:a16="http://schemas.microsoft.com/office/drawing/2014/main" id="{78D8BE4C-6699-4A2D-AA07-C25E737AB1E2}"/>
            </a:ext>
          </a:extLst>
        </xdr:cNvPr>
        <xdr:cNvPicPr>
          <a:picLocks noChangeAspect="1"/>
        </xdr:cNvPicPr>
      </xdr:nvPicPr>
      <xdr:blipFill>
        <a:blip xmlns:r="http://schemas.openxmlformats.org/officeDocument/2006/relationships" r:embed="rId3"/>
        <a:stretch>
          <a:fillRect/>
        </a:stretch>
      </xdr:blipFill>
      <xdr:spPr>
        <a:xfrm>
          <a:off x="914401" y="579438"/>
          <a:ext cx="1615930" cy="79787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2" name="Imagen 1">
          <a:extLst>
            <a:ext uri="{FF2B5EF4-FFF2-40B4-BE49-F238E27FC236}">
              <a16:creationId xmlns:a16="http://schemas.microsoft.com/office/drawing/2014/main" id="{E7853250-B326-4EAE-AD22-49C9486F5066}"/>
            </a:ext>
          </a:extLst>
        </xdr:cNvPr>
        <xdr:cNvPicPr>
          <a:picLocks noChangeAspect="1"/>
        </xdr:cNvPicPr>
      </xdr:nvPicPr>
      <xdr:blipFill>
        <a:blip xmlns:r="http://schemas.openxmlformats.org/officeDocument/2006/relationships" r:embed="rId1"/>
        <a:stretch>
          <a:fillRect/>
        </a:stretch>
      </xdr:blipFill>
      <xdr:spPr>
        <a:xfrm>
          <a:off x="0" y="0"/>
          <a:ext cx="339090" cy="134874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3" name="Imagen 2">
          <a:extLst>
            <a:ext uri="{FF2B5EF4-FFF2-40B4-BE49-F238E27FC236}">
              <a16:creationId xmlns:a16="http://schemas.microsoft.com/office/drawing/2014/main" id="{4127F119-A8AA-4667-AC94-DD7DE54EC810}"/>
            </a:ext>
          </a:extLst>
        </xdr:cNvPr>
        <xdr:cNvPicPr>
          <a:picLocks noChangeAspect="1"/>
        </xdr:cNvPicPr>
      </xdr:nvPicPr>
      <xdr:blipFill>
        <a:blip xmlns:r="http://schemas.openxmlformats.org/officeDocument/2006/relationships" r:embed="rId2"/>
        <a:stretch>
          <a:fillRect/>
        </a:stretch>
      </xdr:blipFill>
      <xdr:spPr>
        <a:xfrm>
          <a:off x="864870" y="563881"/>
          <a:ext cx="1757779" cy="750570"/>
        </a:xfrm>
        <a:prstGeom prst="rect">
          <a:avLst/>
        </a:prstGeom>
      </xdr:spPr>
    </xdr:pic>
    <xdr:clientData/>
  </xdr:twoCellAnchor>
  <xdr:twoCellAnchor editAs="oneCell">
    <xdr:from>
      <xdr:col>3</xdr:col>
      <xdr:colOff>137583</xdr:colOff>
      <xdr:row>0</xdr:row>
      <xdr:rowOff>36831</xdr:rowOff>
    </xdr:from>
    <xdr:to>
      <xdr:col>4</xdr:col>
      <xdr:colOff>706400</xdr:colOff>
      <xdr:row>3</xdr:row>
      <xdr:rowOff>54610</xdr:rowOff>
    </xdr:to>
    <xdr:pic>
      <xdr:nvPicPr>
        <xdr:cNvPr id="4" name="Imagen 3">
          <a:extLst>
            <a:ext uri="{FF2B5EF4-FFF2-40B4-BE49-F238E27FC236}">
              <a16:creationId xmlns:a16="http://schemas.microsoft.com/office/drawing/2014/main" id="{EE6F0CCB-8936-4B05-A892-1A26F57B7F59}"/>
            </a:ext>
          </a:extLst>
        </xdr:cNvPr>
        <xdr:cNvPicPr>
          <a:picLocks noChangeAspect="1"/>
        </xdr:cNvPicPr>
      </xdr:nvPicPr>
      <xdr:blipFill>
        <a:blip xmlns:r="http://schemas.openxmlformats.org/officeDocument/2006/relationships" r:embed="rId3"/>
        <a:stretch>
          <a:fillRect/>
        </a:stretch>
      </xdr:blipFill>
      <xdr:spPr>
        <a:xfrm>
          <a:off x="13641916" y="36831"/>
          <a:ext cx="1687898" cy="825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112395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716280</xdr:colOff>
      <xdr:row>2</xdr:row>
      <xdr:rowOff>129540</xdr:rowOff>
    </xdr:from>
    <xdr:to>
      <xdr:col>4</xdr:col>
      <xdr:colOff>1234962</xdr:colOff>
      <xdr:row>6</xdr:row>
      <xdr:rowOff>211455</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498205" y="758190"/>
          <a:ext cx="1852182" cy="933450"/>
        </a:xfrm>
        <a:prstGeom prst="rect">
          <a:avLst/>
        </a:prstGeom>
      </xdr:spPr>
    </xdr:pic>
    <xdr:clientData/>
  </xdr:twoCellAnchor>
  <xdr:twoCellAnchor editAs="oneCell">
    <xdr:from>
      <xdr:col>1</xdr:col>
      <xdr:colOff>19050</xdr:colOff>
      <xdr:row>3</xdr:row>
      <xdr:rowOff>120016</xdr:rowOff>
    </xdr:from>
    <xdr:to>
      <xdr:col>1</xdr:col>
      <xdr:colOff>1908567</xdr:colOff>
      <xdr:row>7</xdr:row>
      <xdr:rowOff>76201</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1219200" y="939166"/>
          <a:ext cx="1889517" cy="8058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152399</xdr:colOff>
      <xdr:row>2</xdr:row>
      <xdr:rowOff>66676</xdr:rowOff>
    </xdr:from>
    <xdr:to>
      <xdr:col>4</xdr:col>
      <xdr:colOff>534210</xdr:colOff>
      <xdr:row>6</xdr:row>
      <xdr:rowOff>60474</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324724" y="695326"/>
          <a:ext cx="1772461" cy="856763"/>
        </a:xfrm>
        <a:prstGeom prst="rect">
          <a:avLst/>
        </a:prstGeom>
      </xdr:spPr>
    </xdr:pic>
    <xdr:clientData/>
  </xdr:twoCellAnchor>
  <xdr:twoCellAnchor editAs="oneCell">
    <xdr:from>
      <xdr:col>0</xdr:col>
      <xdr:colOff>809625</xdr:colOff>
      <xdr:row>2</xdr:row>
      <xdr:rowOff>171451</xdr:rowOff>
    </xdr:from>
    <xdr:to>
      <xdr:col>1</xdr:col>
      <xdr:colOff>624840</xdr:colOff>
      <xdr:row>6</xdr:row>
      <xdr:rowOff>94046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809625" y="800101"/>
          <a:ext cx="1767840" cy="7874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110490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3</xdr:row>
      <xdr:rowOff>47626</xdr:rowOff>
    </xdr:from>
    <xdr:to>
      <xdr:col>4</xdr:col>
      <xdr:colOff>325313</xdr:colOff>
      <xdr:row>6</xdr:row>
      <xdr:rowOff>173355</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486775" y="866776"/>
          <a:ext cx="1587270" cy="796289"/>
        </a:xfrm>
        <a:prstGeom prst="rect">
          <a:avLst/>
        </a:prstGeom>
      </xdr:spPr>
    </xdr:pic>
    <xdr:clientData/>
  </xdr:twoCellAnchor>
  <xdr:twoCellAnchor editAs="oneCell">
    <xdr:from>
      <xdr:col>0</xdr:col>
      <xdr:colOff>857250</xdr:colOff>
      <xdr:row>3</xdr:row>
      <xdr:rowOff>0</xdr:rowOff>
    </xdr:from>
    <xdr:to>
      <xdr:col>1</xdr:col>
      <xdr:colOff>1558975</xdr:colOff>
      <xdr:row>6</xdr:row>
      <xdr:rowOff>110490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26670</xdr:colOff>
      <xdr:row>0</xdr:row>
      <xdr:rowOff>0</xdr:rowOff>
    </xdr:from>
    <xdr:ext cx="331470" cy="1877786"/>
    <xdr:pic>
      <xdr:nvPicPr>
        <xdr:cNvPr id="2" name="Imagen 2">
          <a:extLst>
            <a:ext uri="{FF2B5EF4-FFF2-40B4-BE49-F238E27FC236}">
              <a16:creationId xmlns:a16="http://schemas.microsoft.com/office/drawing/2014/main" id="{A9D88EEB-CFFF-4206-B435-DDF3CBEFCB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 y="0"/>
          <a:ext cx="331470" cy="1877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3</xdr:row>
      <xdr:rowOff>57151</xdr:rowOff>
    </xdr:from>
    <xdr:to>
      <xdr:col>4</xdr:col>
      <xdr:colOff>510963</xdr:colOff>
      <xdr:row>7</xdr:row>
      <xdr:rowOff>172387</xdr:rowOff>
    </xdr:to>
    <xdr:pic>
      <xdr:nvPicPr>
        <xdr:cNvPr id="9" name="Imagen 3">
          <a:extLst>
            <a:ext uri="{FF2B5EF4-FFF2-40B4-BE49-F238E27FC236}">
              <a16:creationId xmlns:a16="http://schemas.microsoft.com/office/drawing/2014/main" id="{18B3DF25-DDE7-4C55-B495-8DC908D64068}"/>
            </a:ext>
          </a:extLst>
        </xdr:cNvPr>
        <xdr:cNvPicPr>
          <a:picLocks noChangeAspect="1"/>
        </xdr:cNvPicPr>
      </xdr:nvPicPr>
      <xdr:blipFill>
        <a:blip xmlns:r="http://schemas.openxmlformats.org/officeDocument/2006/relationships" r:embed="rId2"/>
        <a:stretch>
          <a:fillRect/>
        </a:stretch>
      </xdr:blipFill>
      <xdr:spPr>
        <a:xfrm>
          <a:off x="11017250" y="1189568"/>
          <a:ext cx="1735667" cy="975449"/>
        </a:xfrm>
        <a:prstGeom prst="rect">
          <a:avLst/>
        </a:prstGeom>
      </xdr:spPr>
    </xdr:pic>
    <xdr:clientData/>
  </xdr:twoCellAnchor>
  <xdr:twoCellAnchor editAs="oneCell">
    <xdr:from>
      <xdr:col>0</xdr:col>
      <xdr:colOff>587800</xdr:colOff>
      <xdr:row>2</xdr:row>
      <xdr:rowOff>164467</xdr:rowOff>
    </xdr:from>
    <xdr:to>
      <xdr:col>1</xdr:col>
      <xdr:colOff>1619039</xdr:colOff>
      <xdr:row>7</xdr:row>
      <xdr:rowOff>58634</xdr:rowOff>
    </xdr:to>
    <xdr:pic>
      <xdr:nvPicPr>
        <xdr:cNvPr id="10" name="Imagen 9">
          <a:extLst>
            <a:ext uri="{FF2B5EF4-FFF2-40B4-BE49-F238E27FC236}">
              <a16:creationId xmlns:a16="http://schemas.microsoft.com/office/drawing/2014/main" id="{0B0869F2-488F-4FC8-9A51-DB8C38235A21}"/>
            </a:ext>
          </a:extLst>
        </xdr:cNvPr>
        <xdr:cNvPicPr>
          <a:picLocks noChangeAspect="1"/>
        </xdr:cNvPicPr>
      </xdr:nvPicPr>
      <xdr:blipFill>
        <a:blip xmlns:r="http://schemas.openxmlformats.org/officeDocument/2006/relationships" r:embed="rId3"/>
        <a:stretch>
          <a:fillRect/>
        </a:stretch>
      </xdr:blipFill>
      <xdr:spPr>
        <a:xfrm>
          <a:off x="587800" y="1095800"/>
          <a:ext cx="1827741" cy="9535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54429</xdr:colOff>
      <xdr:row>0</xdr:row>
      <xdr:rowOff>13607</xdr:rowOff>
    </xdr:from>
    <xdr:to>
      <xdr:col>0</xdr:col>
      <xdr:colOff>401139</xdr:colOff>
      <xdr:row>7</xdr:row>
      <xdr:rowOff>97427</xdr:rowOff>
    </xdr:to>
    <xdr:pic>
      <xdr:nvPicPr>
        <xdr:cNvPr id="5" name="Imagen 4">
          <a:extLst>
            <a:ext uri="{FF2B5EF4-FFF2-40B4-BE49-F238E27FC236}">
              <a16:creationId xmlns:a16="http://schemas.microsoft.com/office/drawing/2014/main" id="{18F12D0A-88F6-4172-84AD-2F8045264690}"/>
            </a:ext>
          </a:extLst>
        </xdr:cNvPr>
        <xdr:cNvPicPr>
          <a:picLocks noChangeAspect="1"/>
        </xdr:cNvPicPr>
      </xdr:nvPicPr>
      <xdr:blipFill>
        <a:blip xmlns:r="http://schemas.openxmlformats.org/officeDocument/2006/relationships" r:embed="rId1"/>
        <a:stretch>
          <a:fillRect/>
        </a:stretch>
      </xdr:blipFill>
      <xdr:spPr>
        <a:xfrm>
          <a:off x="54429" y="13607"/>
          <a:ext cx="339090" cy="1771106"/>
        </a:xfrm>
        <a:prstGeom prst="rect">
          <a:avLst/>
        </a:prstGeom>
      </xdr:spPr>
    </xdr:pic>
    <xdr:clientData/>
  </xdr:twoCellAnchor>
  <xdr:twoCellAnchor editAs="oneCell">
    <xdr:from>
      <xdr:col>1</xdr:col>
      <xdr:colOff>1263288</xdr:colOff>
      <xdr:row>2</xdr:row>
      <xdr:rowOff>54157</xdr:rowOff>
    </xdr:from>
    <xdr:to>
      <xdr:col>1</xdr:col>
      <xdr:colOff>3030319</xdr:colOff>
      <xdr:row>6</xdr:row>
      <xdr:rowOff>149135</xdr:rowOff>
    </xdr:to>
    <xdr:pic>
      <xdr:nvPicPr>
        <xdr:cNvPr id="6" name="Imagen 5">
          <a:extLst>
            <a:ext uri="{FF2B5EF4-FFF2-40B4-BE49-F238E27FC236}">
              <a16:creationId xmlns:a16="http://schemas.microsoft.com/office/drawing/2014/main" id="{AB3350ED-A54B-4933-A3E2-1DC9B49F5537}"/>
            </a:ext>
          </a:extLst>
        </xdr:cNvPr>
        <xdr:cNvPicPr>
          <a:picLocks noChangeAspect="1"/>
        </xdr:cNvPicPr>
      </xdr:nvPicPr>
      <xdr:blipFill>
        <a:blip xmlns:r="http://schemas.openxmlformats.org/officeDocument/2006/relationships" r:embed="rId2"/>
        <a:stretch>
          <a:fillRect/>
        </a:stretch>
      </xdr:blipFill>
      <xdr:spPr>
        <a:xfrm>
          <a:off x="2052502" y="693693"/>
          <a:ext cx="1757506" cy="911406"/>
        </a:xfrm>
        <a:prstGeom prst="rect">
          <a:avLst/>
        </a:prstGeom>
      </xdr:spPr>
    </xdr:pic>
    <xdr:clientData/>
  </xdr:twoCellAnchor>
  <xdr:twoCellAnchor editAs="oneCell">
    <xdr:from>
      <xdr:col>5</xdr:col>
      <xdr:colOff>1364524</xdr:colOff>
      <xdr:row>2</xdr:row>
      <xdr:rowOff>25855</xdr:rowOff>
    </xdr:from>
    <xdr:to>
      <xdr:col>6</xdr:col>
      <xdr:colOff>1218693</xdr:colOff>
      <xdr:row>7</xdr:row>
      <xdr:rowOff>1293</xdr:rowOff>
    </xdr:to>
    <xdr:pic>
      <xdr:nvPicPr>
        <xdr:cNvPr id="7" name="Imagen 3">
          <a:extLst>
            <a:ext uri="{FF2B5EF4-FFF2-40B4-BE49-F238E27FC236}">
              <a16:creationId xmlns:a16="http://schemas.microsoft.com/office/drawing/2014/main" id="{CE545F1C-5F5E-47E2-A8EE-373AEFCD6F71}"/>
            </a:ext>
          </a:extLst>
        </xdr:cNvPr>
        <xdr:cNvPicPr>
          <a:picLocks noChangeAspect="1"/>
        </xdr:cNvPicPr>
      </xdr:nvPicPr>
      <xdr:blipFill>
        <a:blip xmlns:r="http://schemas.openxmlformats.org/officeDocument/2006/relationships" r:embed="rId3"/>
        <a:stretch>
          <a:fillRect/>
        </a:stretch>
      </xdr:blipFill>
      <xdr:spPr>
        <a:xfrm>
          <a:off x="14019167" y="665391"/>
          <a:ext cx="1677526" cy="10180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551671</xdr:colOff>
      <xdr:row>5</xdr:row>
      <xdr:rowOff>110490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323850</xdr:colOff>
      <xdr:row>5</xdr:row>
      <xdr:rowOff>95250</xdr:rowOff>
    </xdr:to>
    <xdr:pic>
      <xdr:nvPicPr>
        <xdr:cNvPr id="2" name="Imagen 1">
          <a:extLst>
            <a:ext uri="{FF2B5EF4-FFF2-40B4-BE49-F238E27FC236}">
              <a16:creationId xmlns:a16="http://schemas.microsoft.com/office/drawing/2014/main" id="{147289E1-3E2D-48E4-A078-83CBEE2A413D}"/>
            </a:ext>
          </a:extLst>
        </xdr:cNvPr>
        <xdr:cNvPicPr>
          <a:picLocks noChangeAspect="1"/>
        </xdr:cNvPicPr>
      </xdr:nvPicPr>
      <xdr:blipFill>
        <a:blip xmlns:r="http://schemas.openxmlformats.org/officeDocument/2006/relationships" r:embed="rId1"/>
        <a:stretch>
          <a:fillRect/>
        </a:stretch>
      </xdr:blipFill>
      <xdr:spPr>
        <a:xfrm>
          <a:off x="0" y="0"/>
          <a:ext cx="323850" cy="1343025"/>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3" name="Imagen 2">
          <a:extLst>
            <a:ext uri="{FF2B5EF4-FFF2-40B4-BE49-F238E27FC236}">
              <a16:creationId xmlns:a16="http://schemas.microsoft.com/office/drawing/2014/main" id="{E1594EC9-47F0-400C-A3BA-E4EF92448A7D}"/>
            </a:ext>
          </a:extLst>
        </xdr:cNvPr>
        <xdr:cNvPicPr>
          <a:picLocks noChangeAspect="1"/>
        </xdr:cNvPicPr>
      </xdr:nvPicPr>
      <xdr:blipFill>
        <a:blip xmlns:r="http://schemas.openxmlformats.org/officeDocument/2006/relationships" r:embed="rId2"/>
        <a:stretch>
          <a:fillRect/>
        </a:stretch>
      </xdr:blipFill>
      <xdr:spPr>
        <a:xfrm>
          <a:off x="866775" y="561976"/>
          <a:ext cx="1727299" cy="762000"/>
        </a:xfrm>
        <a:prstGeom prst="rect">
          <a:avLst/>
        </a:prstGeom>
      </xdr:spPr>
    </xdr:pic>
    <xdr:clientData/>
  </xdr:twoCellAnchor>
  <xdr:twoCellAnchor editAs="oneCell">
    <xdr:from>
      <xdr:col>3</xdr:col>
      <xdr:colOff>0</xdr:colOff>
      <xdr:row>1</xdr:row>
      <xdr:rowOff>161926</xdr:rowOff>
    </xdr:from>
    <xdr:to>
      <xdr:col>5</xdr:col>
      <xdr:colOff>59259</xdr:colOff>
      <xdr:row>5</xdr:row>
      <xdr:rowOff>110490</xdr:rowOff>
    </xdr:to>
    <xdr:pic>
      <xdr:nvPicPr>
        <xdr:cNvPr id="4" name="Imagen 3">
          <a:extLst>
            <a:ext uri="{FF2B5EF4-FFF2-40B4-BE49-F238E27FC236}">
              <a16:creationId xmlns:a16="http://schemas.microsoft.com/office/drawing/2014/main" id="{D99940D5-30FF-44C9-93B6-9147F856373B}"/>
            </a:ext>
          </a:extLst>
        </xdr:cNvPr>
        <xdr:cNvPicPr>
          <a:picLocks noChangeAspect="1"/>
        </xdr:cNvPicPr>
      </xdr:nvPicPr>
      <xdr:blipFill>
        <a:blip xmlns:r="http://schemas.openxmlformats.org/officeDocument/2006/relationships" r:embed="rId3"/>
        <a:stretch>
          <a:fillRect/>
        </a:stretch>
      </xdr:blipFill>
      <xdr:spPr>
        <a:xfrm>
          <a:off x="8429625" y="523876"/>
          <a:ext cx="1656571" cy="83438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95250</xdr:rowOff>
    </xdr:to>
    <xdr:pic>
      <xdr:nvPicPr>
        <xdr:cNvPr id="2" name="Imagen 1">
          <a:extLst>
            <a:ext uri="{FF2B5EF4-FFF2-40B4-BE49-F238E27FC236}">
              <a16:creationId xmlns:a16="http://schemas.microsoft.com/office/drawing/2014/main" id="{402DBEA1-B7CB-4762-A559-184AF3389E79}"/>
            </a:ext>
          </a:extLst>
        </xdr:cNvPr>
        <xdr:cNvPicPr>
          <a:picLocks noChangeAspect="1"/>
        </xdr:cNvPicPr>
      </xdr:nvPicPr>
      <xdr:blipFill>
        <a:blip xmlns:r="http://schemas.openxmlformats.org/officeDocument/2006/relationships" r:embed="rId1"/>
        <a:stretch>
          <a:fillRect/>
        </a:stretch>
      </xdr:blipFill>
      <xdr:spPr>
        <a:xfrm>
          <a:off x="1" y="0"/>
          <a:ext cx="266700" cy="1343025"/>
        </a:xfrm>
        <a:prstGeom prst="rect">
          <a:avLst/>
        </a:prstGeom>
      </xdr:spPr>
    </xdr:pic>
    <xdr:clientData/>
  </xdr:twoCellAnchor>
  <xdr:twoCellAnchor editAs="oneCell">
    <xdr:from>
      <xdr:col>3</xdr:col>
      <xdr:colOff>0</xdr:colOff>
      <xdr:row>2</xdr:row>
      <xdr:rowOff>95251</xdr:rowOff>
    </xdr:from>
    <xdr:to>
      <xdr:col>4</xdr:col>
      <xdr:colOff>358545</xdr:colOff>
      <xdr:row>6</xdr:row>
      <xdr:rowOff>38100</xdr:rowOff>
    </xdr:to>
    <xdr:pic>
      <xdr:nvPicPr>
        <xdr:cNvPr id="3" name="Imagen 3">
          <a:extLst>
            <a:ext uri="{FF2B5EF4-FFF2-40B4-BE49-F238E27FC236}">
              <a16:creationId xmlns:a16="http://schemas.microsoft.com/office/drawing/2014/main" id="{D4A8B08A-C93D-4B55-BD40-3CDAD2E44F45}"/>
            </a:ext>
          </a:extLst>
        </xdr:cNvPr>
        <xdr:cNvPicPr>
          <a:picLocks noChangeAspect="1"/>
        </xdr:cNvPicPr>
      </xdr:nvPicPr>
      <xdr:blipFill>
        <a:blip xmlns:r="http://schemas.openxmlformats.org/officeDocument/2006/relationships" r:embed="rId2"/>
        <a:stretch>
          <a:fillRect/>
        </a:stretch>
      </xdr:blipFill>
      <xdr:spPr>
        <a:xfrm>
          <a:off x="8029575" y="723901"/>
          <a:ext cx="1568220" cy="798194"/>
        </a:xfrm>
        <a:prstGeom prst="rect">
          <a:avLst/>
        </a:prstGeom>
      </xdr:spPr>
    </xdr:pic>
    <xdr:clientData/>
  </xdr:twoCellAnchor>
  <xdr:twoCellAnchor editAs="oneCell">
    <xdr:from>
      <xdr:col>0</xdr:col>
      <xdr:colOff>921926</xdr:colOff>
      <xdr:row>3</xdr:row>
      <xdr:rowOff>0</xdr:rowOff>
    </xdr:from>
    <xdr:to>
      <xdr:col>1</xdr:col>
      <xdr:colOff>1543734</xdr:colOff>
      <xdr:row>6</xdr:row>
      <xdr:rowOff>57150</xdr:rowOff>
    </xdr:to>
    <xdr:pic>
      <xdr:nvPicPr>
        <xdr:cNvPr id="4" name="Imagen 3">
          <a:extLst>
            <a:ext uri="{FF2B5EF4-FFF2-40B4-BE49-F238E27FC236}">
              <a16:creationId xmlns:a16="http://schemas.microsoft.com/office/drawing/2014/main" id="{78473027-AA9C-4124-930F-65BC711089DB}"/>
            </a:ext>
          </a:extLst>
        </xdr:cNvPr>
        <xdr:cNvPicPr>
          <a:picLocks noChangeAspect="1"/>
        </xdr:cNvPicPr>
      </xdr:nvPicPr>
      <xdr:blipFill>
        <a:blip xmlns:r="http://schemas.openxmlformats.org/officeDocument/2006/relationships" r:embed="rId3"/>
        <a:stretch>
          <a:fillRect/>
        </a:stretch>
      </xdr:blipFill>
      <xdr:spPr>
        <a:xfrm>
          <a:off x="921926" y="819150"/>
          <a:ext cx="1660033" cy="733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2\whd\DATA\LC\DOM\Monetary\DRMONEY_current.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V:\Archivos%20Excel\Boletines\Cuadros%20M%20y%20X%20mensuales\Excel\Otros\FAX.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dgp1.digepres.local\UAE\Departamento\My%20Documents\Excel\Otros\FAX.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Archives\Arg%20Public%20Debt%20(Jun%2026%2003).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K:\FPSSWN06p\wrs2\mcd\system\WRSTAB.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Bancene\deuda\PROYECCIONES%20DEL%20SERVICIO\PROY2003\PROY%20-%20PROY2003C%20%20A%20JUN2003%20-%20PARA%20RENG%20CLUB%20DE%20PARIS.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A:\Documents%20and%20Settings\1995063\Local%20Settings\Temporary%20Internet%20Files\OLKCE\PROY2003\EXCEL\PROY%20-%20PROYECCION%20SERVICIO%202000-20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dgp1.digepres.local\UAE\Departamento\My%20Documents\Excel\Paises\My%20Documents\Excel\Otros\FAX.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https://dgprd.sharepoint.com/Documents%20and%20Settings/1994738/Local%20Settings/Temporary%20Internet%20Files/OLK1EAE/DATA/CA/SLV/Monetary%20Sector/Input/Info/PM99%20Jan%20FMI-200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192.168.0.1\Compartida\My%20Documents\BCIE\Modelos\Mar\Fuentes\Julio-2001\MESES\Model\MESES\Model\MESES\Model\Deloitte\Joaquin\Banca\DATA%20MASTER\base\Mis%20documentos\RACG1024.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F:\Data\Equity%20prices\EM%20equity%20prices%20and%20exchange%20rate%20table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5d\WHD\DATA\S1\BLZ\Reports\BLZRedTables6_0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K:\Bcfs1\promieco\Politica%20Fiscal\Sector%20publico\Sector%20Publico%202006%20%202010.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DATOS\MACROS\MIMPORTA.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DATA1\PDR\Docs\O-DRIVE\JM\BEN\HIPC\excelfiles\with%20libya\BN-DSA-Kad2.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Hpxp-49253\Archivos%20de%20Trabajo\My%20Documents\Excel\Otros\FAX.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TEMPLATE\IL_TEMPL.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F:\E\Secto%20publico\PBSECQKaren%202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F:\Projects\Occaisonal%20paper%20on%20access\Analysis\Concentration%20of%20FDI%20and%20GD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https://dgprd.sharepoint.com/Documents%20and%20Settings/1994738/Local%20Settings/Temporary%20Internet%20Files/OLK1EAE/HTI_real%2010-07.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bcfs1\WINDOWS\TEMP\CRI-BOP-01.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Pel\am\EXCEL\MARTY\ALEX\LONGTERM\LONGGDP.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bcfs1\DATA\CA\CRI\EXTERNAL\Output\CRI-BOP-01.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M:\BOARD\BENIN\Decion%20Pt\HIPC%20tables.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https://d.docs.live.net/Users/jenny/Downloads/CONSOLIDACION_U_BD01_Registro%20de%20Demandas%20Territoriales%20V2.0.xlsm"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DATA1\PDR\TEMP\HIPC\Other%20HIPCs\Burkina%20Faso\BUR%201299.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H:\Documents%20and%20Settings\jmatz\My%20Local%20Documents\Excel\BSA\Final%20versions%20(with%20IIP%20&amp;edits)\Versions%20with%20Summary%20matricies\RSA%20BSA%20rev2.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bcfs1\DATA\CA\CRI\EXTERNAL\Output\Other-2002\CRI-INPUT-ABOP-4.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D:\DATA\CA\CRI\EXTERNAL\Output\CRI-BOP-01.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bcfs1\DATA\CA\CRI\Dbase\Dinput\CRI-INPUT-ABOP.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bcfs1\Departamento\Internacional\BOP%20Y%20PII\Bienes\Nacionales\Tablas\Tablas%20Aperturadas.xlsx"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F:\Projects\Occaisonal%20paper%20on%20access\Report\Figure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F:\GDF%202009\Chapter%202%20Data\CHAPTER%20TABLES%20&amp;%20FIGURES\Net%20capital%20flows%20-%20projections.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F:\GDF%202007\Data\DRS\External%20debt.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F:\GDF%202008\Data\Net%20capital%20flows%20-%20table%202.1%20Nov%2020.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FPSFWN03P\STA\DATA\DH\GEO\BOP\Data\FLOW2004a.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Bcfs1\Consolidacion%20Estadisticas%20Monetarias\FUNCIONES%20SUBDIRECCION\Propuesta%20Reestructuraci&#243;n\FyU.xlsx"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https://dgprd.sharepoint.com/Documents%20and%20Settings/1994738/Local%20Settings/Temporary%20Internet%20Files/OLK1EAE/WINNT/Profiles/bpweil/Archivos%20temporales%20de%20Internet/OLK43/CONSA%20$$$1%20SPNF%209dic02.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K:\FPSFWN03P\STA\DATA\S1\ECU\SECTORS\External\PERUMF97.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DATA1\PDR\DATA\GHA\WORKING\Ghfis0500m.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debiase\c\MEMORIA\MEM5\CAPIT6\SUCP3009.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DATA1\PDR\BOARD\MALI\1ST-COMP\DSA\MLI-buyback.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ECMON98.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orary%20Internet%20Files\OLKE0E1\Ec-Mon-July.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K:\FPSFWN03P\STA\DATA\S1\ECU\SECTORS\External\ecuredtab.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dgp1\UAE\Users\SM\AppData\Local\Microsoft\Windows\Temporary%20Internet%20Files\Low\Content.IE5\XIZWT4B9\STARTSall.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http://www.bancentral.gov.do/Documents%20and%20Settings/1989644/Desktop/CUADROS%20PARA%20PUBLICAR%20EN%20LA%20WEBB%20-%2002%20JUN2004%20.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DATA1\PDR\Users\BHouse\My%20Documents\DomRep\DomRep-BCRD-0401\DebtService\FMI%20%20OCTUBRE%20%20DE%20%202003%20con%20correcciones%20el%2029%20de%20diciembre%20de%202003%20-%20Res&#250;menes-TPCPMP-031604.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D:\DATA\CA\SLV\External%20Sector\Output\Working%20files%202003\Data\REER04-03.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172.16.14.158\Dir.%20EESF\Users\fperez\Desktop\2022\PRESUPUESTO%202023\SEPTIEMBRE\Copia%20de%20Proyeccion%20Ingresos%20CUT%202023%20-%202026%20Envio%20a%20Presupuesto%20AL%2012%20Agosto%202022.xlsx"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https://dgprd.sharepoint.com/Users/fperez/Desktop/2022/PRESUPUESTO%202023/SEPTIEMBRE/Copia%20de%20Proyeccion%20Ingresos%20CUT%202023%20-%202026%20Envio%20a%20Presupuesto%20AL%2012%20Agosto%202022.xlsx"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https://dgprd.sharepoint.com/promieco/DATA/RL/URY/EXTERNAL/XTN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cfs1\DATA\PA\CHL\SECTORS\BOP\Bop0209.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A:\CPLAZO\IMAE\PR\INF1-ALEX.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D:\Real2001\HTIreal.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DATA1\PDR\My%20Documents\Missions\Uruguay\Mission_ASBA_Review1_July8_15\July17\DSA_URY_July13_PlanC.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K:\El_mnt\c\1Edas\FMI\mision\BCHDIC97.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DATA1\PDR\My%20Documents\Temp\Chad\mission\150dp.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DATA1\PDR\My%20Documents\Temp\Cameroon\mission\DSARept.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R:\DOC\B2\CHIEF\CRI\97RED\CGOVFEB.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K:\FPSFWN03P\STA\DOC\SI\IMSection\DP\MFS%20Workfiles\Generic%20Files\Graduated%20to%20DC\Chile%20EIS.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https://dgprd.sharepoint.com/promieco/Documents%20and%20Settings/MFIGUEROLA/Local%20Settings/Temporary%20Internet%20Files/OLK22/DomRep-DSA-DRSc-NoDRNBonly/DomRep-DSAExtSusTabs-NoDRNBonly.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K:\Users\fperez\Desktop\Copia%20de%20ESTIMACION%20%20MENSUAL%202018(CON%20NUEVAS%20MEDIDAS%20ajustado%20a%20590%209%20mills%20)22-09-17%20(6).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ancene\Internacional\04%20BOLIVAR%20-%20Y-O%20-%20HUASCAR%20J\BASE%20CUADROS%20PRESIDENTE%202004\EST.%20SERVICIO%20DEUDA%20SEPTIEMBRE%202004.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enemar0001.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trimestre9900rev.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https://dgprd.sharepoint.com/Documents%20and%20Settings/1994738/Local%20Settings/Temporary%20Internet%20Files/OLK1EAE/DATA/ML/DOM/Vulnerability%20exercise/March%202005/DR%20SVI%20table%20Feb%202005.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K:\DATA\S1\ECU\SECTORS\External\PERUMF97.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D:\DATA\CA\CRI\Dbase\Dinput\CRI-INPUT-ABOP.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https://dgprd.sharepoint.com/Documents%20and%20Settings/1994738/Local%20Settings/Temporary%20Internet%20Files/OLK1EAE/TRIMALEX/corrts99-2.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D:\TRIMALEX\corrts99-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ancene\deuda\PROYECCIONES%20DEL%20SERVICIO\PROY2004\PROY%20-%20PROY2004B%20CON%20TASAS%20CAMBIO%2004%20SEP01%20ORIGINAL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K:\FPSFWN03P\STA\Documents%20and%20Settings\JMATZ\My%20Local%20Documents\EXCEL\Guyana\2003%20Mission\Final\Other%20Depository%20Corporations%20Balanc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K:\FPSFWN03P\STA\Documents%20and%20Settings\LABREGO\My%20Local%20Documents\Ecuador\ecubopLa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ARG\Bop\fev01\ARGBOP%20final%20(2fev01)%20(WE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Users\Juliana\AppData\Local\Temp\WIN\TEMP\MFLOW9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whd\WINDOWS\TEMP\GeoBop0900_BseLin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DATOS\series\afiliado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dgprd.sharepoint.com/Documents%20and%20Settings/1994738/Local%20Settings/Temporary%20Internet%20Files/OLK1EAE/PROFINAN/Programa/prog2003/prog2003mensualizaci&#243;nener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Data2/whd/DATA/US/ARM/REP/97ARMRED/TABLES/EDSSARMRED97.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Users\Juliana\AppData\Local\Temp\DATA\DD\GEO\BOP\GeoBop.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72.16.14.158\Dir.%20EESF\Sector%20Files\DR%20Fiscal%20File%20Update%2006-26-200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dgprd.sharepoint.com/Sector%20Files/DR%20Fiscal%20File%20Update%2006-26-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Users\Juliana\AppData\Local\Temp\Documents%20and%20Settings\JMATZ\My%20Local%20Documents\EXCEL\Guyana\2003%20Mission\Final\Other%20Depository%20Corporations%20Balanc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K:\Fpsfwn03p\sta\DOC\AI\SIMS\Workfiles\Guyana\MB\IMD\2003%20Mission\Final\Other%20Depository%20Corporations%20Balance.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Kbcat\data\crude\NWE\Normprice\2003\1Q%202003%20New%20Normprice.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K:\srvadm\users\WIN\TEMP\MFLOW9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DATA\S1\ECU\rev-jul-00\SR%20Ecubop700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gp1.digepres.local\UAE\Departamento\Archivos%20Excel\Boletines\Excel\Otros\FAX.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ATA1\PDR\TEMP\My%20Documents\Moz\E-Final\BOP9703_stres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ATA1\PDR\DATA\ST\Access%20Note\Tables%20and%20Note\2001\MACC060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bcfs1\My%20Documents\Excel\Otros\FAX.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DNCFP\Recursos\Proyrena\Anual\2002\Alt4_Proy200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dgprd.sharepoint.com/Documents%20and%20Settings/1994738/Local%20Settings/Temporary%20Internet%20Files/OLK1EAE/DATA/CA/SLV/Fiscal%20Sector/Output/Output%202003/Working%20files%202003/SLV-Fiscal-March%2012%20200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ATA1\PDR\AC\WesternHem\Paraguay\Temporary\Paraguay%20Monetary%20File%20-%20Oct%20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dgprd.sharepoint.com/promieco/AC/WesternHem/Paraguay/Temporary/Paraguay%20Monetary%20File%20-%20Oct%20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dgprd.sharepoint.com/promieco/DATA/RL/PRY/Monetary/SR%20and%20RED%20Monetary%20table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IMF1S\VOL1\DATA\EU2\LVA\LVA_RED_2001_tab.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ATA1\PDR\My%20Documents\GHBopbaseline05150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K:\SEGURIDAD\Secto%20publico\DATA\ML\DOM\Macro\2002\DRSHARE.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Nidia%20Cierre%202009\MODELO%20ANEXOS%20CAP3%201AL%205%20Y%20DEL%201-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gprd.sharepoint.com/Documents%20and%20Settings/enc100115/Desktop/3.1.3.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mepyd-my.sharepoint.com/personal/melissa_jimenez_economia_gob_do/Documents/Escritorio/Insumos%20taller%20MUCI%20Direcciones/MUCI%202020%20v3.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K:\Users\Juliana\AppData\Local\Temp\DATA\F1\SRF\Paraguay.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My%20Documents\BCIE\Modelos\Mar\Fuentes\Julio-2001\MESES\Model\MESES\Model\MESES\Model\Deloitte\Joaquin\Banca\DATA%20MASTER\base\Mis%20documentos\RACG"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ata2\whd\DNCFP\Recursos\Proyrena\Anual\2002\Alt4_Proy200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ATA1\PDR\Cameroon\DSA\Cam_Relief.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dgprd.sharepoint.com/promieco/DATA/ML/DOM/archives/June%20%202003%20SBA%20Mission/Real/DRGDP_prog.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My%20Documents\BCIE\Modelos\Profis\Fuentes\VALOR-BHV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https://dgprd.sharepoint.com/Departamento/Financiero/Subd_Entidades_financieras/Division_Banca_Comercial/Martha%20Soto/My%20Documents/BCIE/Modelos/Profis/Fuentes/VALOR-BHV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gp1\UAE\data\Andrew\GEP10\chap2\KO%20charts%20and%20tables.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s://dgprd.sharepoint.com/Documents%20and%20Settings/1994738/Local%20Settings/Temporary%20Internet%20Files/OLK1EAE/sept%202/IN/DR%20WEO%20Shor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v2kp-47212\Secto%20publico\DATA\ML\DOM\Macro\2002\DRSHARE.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psgwn03p\whd\ARG\Bop\fev01\ARGBOP%20final%20(2fev01)%20(WEO).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K:\PROMIECO\Politica%20Fiscal\Sector%20publico\BKUP%20SPNF\2010\Blance%20Trimestral%20enviado%20a%20Rosa%20Yunes%202009_20enero2010.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s://dgprd.sharepoint.com/Documents%20and%20Settings/1994738/Desktop/CORE%20INFLACION.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Working%20Files\AC%20Fiscal%20File.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Documents%20and%20Settings\mangeli\Local%20Settings\Temporary%20Internet%20Files\OLK81\Corp%20Banca%20Sep-200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Ppd\d\STATISTICS\DEPLOYMENT.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bcfs1\Archivos%20Excel\Boletines\Excel\Otros\FAX.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ATA1\PDR\My%20Documents\Temp\ETHIOPIA\Mission\Temp.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dgp1\UAE\Documents%20and%20Settings\routtm\Local%20Settings\Temporary%20Internet%20Files\OLK13\chartsheets.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http://www-int.imf.org/depts/fad/info_guide/info_resources/databases/WEO%20OECD%20Proj%202000_NEW.Refreshed(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el\data\DEMAND\BALANCES\GDP%20updated.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gp1\UAE\Samuel\QIV%2007-08%20data\daily.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Documents%20and%20Settings\CHAINES\Local%20Settings\Temporary%20Internet%20Files\OLKC5\SECTORS\MONETARY\Col_Prog%20_Mon-Feb8.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K:\PROMIECO\Politica%20Fiscal\FISCAL\Cr&#233;dito\2013\Credito%20Balance%20Fiscal%20Sin%20inversiones%202013%20(Ejercicio).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ATA1\PDR\joe\Guinea%20Bissau\Guinea-Bissau\Guinea%20Bissau_mdb.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Lba01\compartida\Documents%20and%20Settings\Toshiba\My%20Documents\Riesgos\Insumos%20Riesgo%20Importante\Risk\Risk-Managemnet.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L:\Y\Mensual\Recimp2000.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Data2\whd\DRAFTS\ST\RK\Requests\Christoph\debt%20restructuring%20comparison%20countries%2014.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K:\FPSFWN03P\STA\DATA\DH\GEO\BOP\GeoBop.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O:\DATOS\financiero\comunicado%20estad&#237;stico\GENERA%20CUADRO%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cfs1\Departamento\Archivos%20Excel\Boletines\Excel\Otros\FAX.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A:\EXPED.xls" TargetMode="External"/></Relationships>
</file>

<file path=xl/externalLinks/_rels/externalLink81.xml.rels><?xml version="1.0" encoding="UTF-8" standalone="yes"?>
<Relationships xmlns="http://schemas.openxmlformats.org/package/2006/relationships"><Relationship Id="rId2" Type="http://schemas.openxmlformats.org/officeDocument/2006/relationships/externalLinkPath" Target="https://dgprd-my.sharepoint.com/personal/nrodriguez_digepres_gob_do/Documents/Desktop/Reporte%20semanal%2010.05.2024/Plantilla%20reporte%20semanal%2003.05.2024.xlsx" TargetMode="External"/><Relationship Id="rId1" Type="http://schemas.openxmlformats.org/officeDocument/2006/relationships/externalLinkPath" Target="Plantilla%20reporte%20semanal%2003.05.2024.xlsx" TargetMode="External"/></Relationships>
</file>

<file path=xl/externalLinks/_rels/externalLink82.xml.rels><?xml version="1.0" encoding="UTF-8" standalone="yes"?>
<Relationships xmlns="http://schemas.openxmlformats.org/package/2006/relationships"><Relationship Id="rId2" Type="http://schemas.openxmlformats.org/officeDocument/2006/relationships/externalLinkPath" Target="https://dgprd-my.sharepoint.com/personal/nrodriguez_digepres_gob_do/Documents/Desktop/Reporte%20semanal%2026.04.2024/Plantilla%20reporte%20semanal%2019.04.2024.xlsx" TargetMode="External"/><Relationship Id="rId1" Type="http://schemas.openxmlformats.org/officeDocument/2006/relationships/externalLinkPath" Target="Plantilla%20reporte%20semanal%2019.04.2024.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PEL\data\DEMAND\BALANCES\s&amp;d%20balanc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O:\DATA\ML\DOM\Real\DR_Real%20August%202006.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https://dgprd.sharepoint.com/promieco/Personal/My%20Documents/Moz/E-Final/BOP9703_stress.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https://dgprd.sharepoint.com/Documents%20and%20Settings/1994738/Local%20Settings/Temporary%20Internet%20Files/OLK1EAE/DATA/CA/SLV/Staff%20Report%20Tables/2003%20SR/Tables-SR-03.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HTI_CPI%20&amp;%20Forex.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cunaam\c\modelo\MODELOMACRO-ESC-4.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Documents%20and%20Settings\1986061\Local%20Settings\Temporary%20Internet%20Files\OLK7C\Secto%20publico\PBSECQKaren%2022.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Mdebiase\c\COPIA\CAP10\CAP102\FDOAFL.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I:\dbsr\pachi\INFORMEC\Cua298.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https://dgprd.sharepoint.com/Documents%20and%20Settings/1994738/Local%20Settings/Temporary%20Internet%20Files/OLK1EAE/Colombia/WEO/GEEColombiaOct2001.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F:\USB\Occaisonal%20paper%20on%20access\Analysis\120507_first%20issue_GNI%20per%20capita.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https://dgprd.sharepoint.com/Users/fbaez/AppData/Local/Microsoft/Windows/INetCache/Content.Outlook/HTMLJ493/Marco%20Macro%20Commoditties%20-%20Fixed.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G:\Archivos%20Excel\Boletines\Archivos%20de%20trabajo%202004\Excel\Otros\FAX.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I:\DATA\WRS\SYSTEM\WRS97TAB.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F:\F\DGCP-STRUCTURE\Manual%20Operativo%20DGCP\Manuales%20de%20Soporte\Sistema%20de%20Informacion%20Financiera\Sistema%20de%20Informacion.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Datos\Mis%20documentos\Siec\Modelo\Calificaci&#243;n%20Mayo%202003\SIECAR-052003%20sin%20ajustes%203.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https://dgprd.sharepoint.com/Departamento/Financiero/Subd_Entidades_financieras/Division_Banca_Comercial/Martha%20Soto/Datos/Mis%20documentos/Siec/Modelo/Calificaci&#243;n%20Mayo%202003/SIECAR-052003%20sin%20ajustes%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E32">
            <v>-493.67282104492199</v>
          </cell>
          <cell r="F32">
            <v>-472.80181884765602</v>
          </cell>
          <cell r="G32">
            <v>-706.7900390625</v>
          </cell>
          <cell r="H32">
            <v>-1172.18542480469</v>
          </cell>
          <cell r="I32">
            <v>-2174.98486328125</v>
          </cell>
          <cell r="J32">
            <v>-4539.14990234375</v>
          </cell>
          <cell r="K32">
            <v>-5438.3037109375</v>
          </cell>
          <cell r="L32">
            <v>-5422</v>
          </cell>
          <cell r="M32">
            <v>-5537</v>
          </cell>
          <cell r="N32">
            <v>-5132</v>
          </cell>
          <cell r="O32">
            <v>-4290.99951171875</v>
          </cell>
          <cell r="P32">
            <v>-4145</v>
          </cell>
          <cell r="Q32">
            <v>-4678</v>
          </cell>
          <cell r="R32">
            <v>-6023</v>
          </cell>
          <cell r="S32">
            <v>-5610</v>
          </cell>
          <cell r="T32">
            <v>-5183</v>
          </cell>
          <cell r="U32">
            <v>-4167</v>
          </cell>
          <cell r="V32">
            <v>-3591</v>
          </cell>
          <cell r="W32">
            <v>-4757</v>
          </cell>
          <cell r="X32">
            <v>-6338</v>
          </cell>
          <cell r="Y32">
            <v>-7284</v>
          </cell>
          <cell r="Z32">
            <v>-8756</v>
          </cell>
          <cell r="AA32">
            <v>-10284</v>
          </cell>
          <cell r="AB32">
            <v>-11203</v>
          </cell>
          <cell r="AC32">
            <v>-12593.8681640625</v>
          </cell>
          <cell r="AD32">
            <v>-13946.44921875</v>
          </cell>
          <cell r="AE32">
            <v>-15478.31640625</v>
          </cell>
          <cell r="AF32">
            <v>-16821.908203125</v>
          </cell>
          <cell r="AG32">
            <v>-17722.5078125</v>
          </cell>
          <cell r="AH32">
            <v>-18496.873046875</v>
          </cell>
        </row>
        <row r="132">
          <cell r="E132">
            <v>1.3998386894087399E-9</v>
          </cell>
          <cell r="F132">
            <v>4.0763494801865396E-9</v>
          </cell>
          <cell r="G132">
            <v>7.9575297462497507E-9</v>
          </cell>
          <cell r="H132">
            <v>1.31697177607748E-8</v>
          </cell>
          <cell r="I132">
            <v>1.83716544199797E-8</v>
          </cell>
          <cell r="J132">
            <v>4.40270859769498E-8</v>
          </cell>
          <cell r="K132">
            <v>2.5922636837094599E-7</v>
          </cell>
          <cell r="L132">
            <v>1.0529964811212301E-6</v>
          </cell>
          <cell r="M132">
            <v>6.7740002123173301E-6</v>
          </cell>
          <cell r="N132">
            <v>6.0155998653499403E-5</v>
          </cell>
          <cell r="O132">
            <v>9.4149996584747E-5</v>
          </cell>
          <cell r="P132">
            <v>2.1460000425577199E-4</v>
          </cell>
          <cell r="Q132">
            <v>8.72100004926324E-4</v>
          </cell>
          <cell r="R132">
            <v>3.9715748280286803E-2</v>
          </cell>
          <cell r="S132">
            <v>0.48764547705650302</v>
          </cell>
          <cell r="T132">
            <v>0.95413225889205899</v>
          </cell>
          <cell r="U132">
            <v>0.99064999818801902</v>
          </cell>
          <cell r="V132">
            <v>1</v>
          </cell>
          <cell r="W132">
            <v>1</v>
          </cell>
          <cell r="X132">
            <v>1</v>
          </cell>
          <cell r="Y132">
            <v>1</v>
          </cell>
          <cell r="Z132">
            <v>1</v>
          </cell>
          <cell r="AA132">
            <v>1</v>
          </cell>
          <cell r="AB132">
            <v>1</v>
          </cell>
          <cell r="AC132">
            <v>1</v>
          </cell>
          <cell r="AD132">
            <v>1</v>
          </cell>
          <cell r="AE132">
            <v>1</v>
          </cell>
          <cell r="AF132">
            <v>1</v>
          </cell>
          <cell r="AG132">
            <v>1</v>
          </cell>
          <cell r="AH132">
            <v>1</v>
          </cell>
        </row>
        <row r="141">
          <cell r="E141">
            <v>1.00000004749745E-3</v>
          </cell>
          <cell r="F141">
            <v>1.00000004749745E-3</v>
          </cell>
          <cell r="G141">
            <v>1.00000004749745E-3</v>
          </cell>
          <cell r="H141">
            <v>1.00000004749745E-3</v>
          </cell>
          <cell r="I141">
            <v>1.00000004749745E-3</v>
          </cell>
          <cell r="J141">
            <v>1.00000004749745E-3</v>
          </cell>
          <cell r="K141">
            <v>1.00000004749745E-3</v>
          </cell>
          <cell r="L141">
            <v>1.00000004749745E-3</v>
          </cell>
          <cell r="M141">
            <v>1.00000004749745E-3</v>
          </cell>
          <cell r="N141">
            <v>1.00000004749745E-3</v>
          </cell>
          <cell r="O141">
            <v>1.00000004749745E-3</v>
          </cell>
          <cell r="P141">
            <v>1.00000004749745E-3</v>
          </cell>
          <cell r="Q141">
            <v>1.00000004749745E-3</v>
          </cell>
          <cell r="R141">
            <v>1.00000004749745E-3</v>
          </cell>
          <cell r="S141">
            <v>1.00000004749745E-3</v>
          </cell>
          <cell r="T141">
            <v>1.00000004749745E-3</v>
          </cell>
          <cell r="U141">
            <v>1.00000004749745E-3</v>
          </cell>
          <cell r="V141">
            <v>1.00000004749745E-3</v>
          </cell>
          <cell r="W141">
            <v>1.00000004749745E-3</v>
          </cell>
          <cell r="X141">
            <v>1.00000004749745E-3</v>
          </cell>
          <cell r="Y141">
            <v>1.00000004749745E-3</v>
          </cell>
          <cell r="Z141">
            <v>1.00000004749745E-3</v>
          </cell>
          <cell r="AA141">
            <v>1.00000004749745E-3</v>
          </cell>
          <cell r="AB141">
            <v>1.00000004749745E-3</v>
          </cell>
          <cell r="AC141">
            <v>1.00000004749745E-3</v>
          </cell>
          <cell r="AD141">
            <v>1.00000004749745E-3</v>
          </cell>
          <cell r="AE141">
            <v>1.00000004749745E-3</v>
          </cell>
          <cell r="AF141">
            <v>1.00000004749745E-3</v>
          </cell>
          <cell r="AG141">
            <v>1.00000004749745E-3</v>
          </cell>
          <cell r="AH141">
            <v>1.00000004749745E-3</v>
          </cell>
        </row>
      </sheetData>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ssumptions"/>
      <sheetName val="Money Table"/>
      <sheetName val="Sheet2"/>
      <sheetName val="Program BCRD Table"/>
      <sheetName val="Program Money Table"/>
      <sheetName val="Balance sheets"/>
      <sheetName val="older year Balance sheets"/>
      <sheetName val="A-II.5"/>
      <sheetName val="Money Program"/>
      <sheetName val="IN-OUT"/>
      <sheetName val="vencimiento"/>
      <sheetName val="IN-EDSS"/>
      <sheetName val="IN_Cable"/>
      <sheetName val="Cuasi 2005 historical"/>
      <sheetName val="cuasifiscal historical"/>
      <sheetName val="cuasifiscal projections"/>
      <sheetName val="QF Summary"/>
      <sheetName val="OLD QF Summary (2)"/>
      <sheetName val="Summary Money Table"/>
      <sheetName val="Financing NFPS"/>
      <sheetName val="Staff Report Money Table"/>
      <sheetName val="Sheet3"/>
      <sheetName val="Sheet1"/>
      <sheetName val="Cable_old"/>
      <sheetName val="Graphs"/>
      <sheetName val="graph_aggregates"/>
      <sheetName val="Monetary aggregates"/>
      <sheetName val="Table Monetary Aggregates"/>
      <sheetName val="Small Money Table"/>
      <sheetName val="MONPROG"/>
      <sheetName val="QF small table"/>
      <sheetName val="Summary Weekly"/>
      <sheetName val="QF Summary wekly"/>
      <sheetName val="QF SBA Oct 05"/>
      <sheetName val="Sheet1 (2)"/>
      <sheetName val="RED Table 25"/>
      <sheetName val="IN_QuasiFiscal"/>
      <sheetName val="cuasifiscal"/>
      <sheetName val="Mon Table SBA Oct 05"/>
      <sheetName val="PPM BS"/>
      <sheetName val="PPM SMT"/>
      <sheetName val="Out-BOP"/>
      <sheetName val="OUT-Fiscal"/>
      <sheetName val="Small Table"/>
      <sheetName val="Summary Table"/>
      <sheetName val="QF long"/>
      <sheetName val="QF short"/>
      <sheetName val="Mon Table SBA 05 "/>
      <sheetName val="QF Table SBA 05"/>
      <sheetName val="short-annual-table"/>
      <sheetName val="short-monthly-table"/>
      <sheetName val="Real Monetary Aggregates Chart"/>
      <sheetName val="Money Aggregates Chart"/>
      <sheetName val="MT Quasi fiscal"/>
      <sheetName val="Comparativo"/>
      <sheetName val="Scenarios"/>
      <sheetName val="QuasiFiscal"/>
      <sheetName val="Cable"/>
      <sheetName val="Summary Table Reduced"/>
      <sheetName val="Summary QuasiFiscal Table"/>
      <sheetName val="Money_Table"/>
      <sheetName val="Program_BCRD_Table"/>
      <sheetName val="Program_Money_Table"/>
      <sheetName val="Balance_sheets"/>
      <sheetName val="Money_Program"/>
      <sheetName val="QF_Summary"/>
      <sheetName val="OLD_QF_Summary_(2)"/>
      <sheetName val="Summary_Money_Table"/>
      <sheetName val="Financing_NFPS"/>
      <sheetName val="Staff_Report_Money_Table"/>
      <sheetName val="Monetary_aggregates"/>
      <sheetName val="Table_Monetary_Aggregates"/>
      <sheetName val="Small_Money_Table"/>
      <sheetName val="QF_small_table"/>
      <sheetName val="Summary_Weekly"/>
      <sheetName val="QF_Summary_wekly"/>
      <sheetName val="QF_SBA_Oct_05"/>
      <sheetName val="Sheet1_(2)"/>
      <sheetName val="RED_Table_25"/>
      <sheetName val="Mon_Table_SBA_Oct_05"/>
      <sheetName val="PPM_BS"/>
      <sheetName val="PPM_SMT"/>
      <sheetName val="cuasifiscal_projections"/>
      <sheetName val="Cuasi_2005_historical"/>
      <sheetName val="cuasifiscal_historical"/>
      <sheetName val="older_year_Balance_sheets"/>
      <sheetName val="A-II_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cn"/>
      <sheetName val="ROE"/>
      <sheetName val="Historico Probabilidad"/>
      <sheetName val="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Inputs(q)"/>
      <sheetName val="By Debtor"/>
      <sheetName val="SR 1"/>
      <sheetName val="SR 2"/>
      <sheetName val="FactSheet"/>
      <sheetName val="Debt"/>
      <sheetName val="Debt Dynamics"/>
      <sheetName val="IMF"/>
      <sheetName val="existing"/>
      <sheetName val="Financing Prg"/>
      <sheetName val="FinPrg-sum"/>
      <sheetName val="Fin tab"/>
      <sheetName val="Vencimientos I"/>
      <sheetName val="Vencimientos K"/>
      <sheetName val="Vencimientos sum"/>
      <sheetName val="A.1 bis"/>
      <sheetName val="A.4"/>
      <sheetName val="A.5"/>
      <sheetName val="A.6"/>
      <sheetName val="A.7"/>
      <sheetName val="A.8"/>
      <sheetName val="A.8 bis"/>
      <sheetName val="A.9"/>
      <sheetName val="A.10"/>
      <sheetName val="A.11"/>
      <sheetName val="A.12"/>
      <sheetName val="A.13"/>
      <sheetName val="A.21"/>
      <sheetName val="A.22"/>
    </sheetNames>
    <sheetDataSet>
      <sheetData sheetId="0" refreshError="1"/>
      <sheetData sheetId="1"/>
      <sheetData sheetId="2"/>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refreshError="1"/>
      <sheetData sheetId="28" refreshError="1"/>
      <sheetData sheetId="2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Ago-Dic"/>
      <sheetName val="Club x Agencia"/>
      <sheetName val="Paises Club"/>
      <sheetName val="Bzas.P"/>
      <sheetName val="Bza P ene-may real"/>
      <sheetName val="Cam Gob"/>
      <sheetName val="Codigos"/>
      <sheetName val="A.11"/>
    </sheetNames>
    <sheetDataSet>
      <sheetData sheetId="0" refreshError="1">
        <row r="2816">
          <cell r="H2816">
            <v>1000000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BalanceComprobacion"/>
      <sheetName val="Resumido"/>
      <sheetName val="Base"/>
      <sheetName val="A.11"/>
      <sheetName val="RES XDEVEN"/>
      <sheetName val="Fax a env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ntiago"/>
      <sheetName val="fax1"/>
      <sheetName val="Fax"/>
      <sheetName val="Mail"/>
      <sheetName val="Sheet3"/>
      <sheetName val="Fax a enviar"/>
    </sheetNames>
    <sheetDataSet>
      <sheetData sheetId="0"/>
      <sheetData sheetId="1" refreshError="1"/>
      <sheetData sheetId="2" refreshError="1"/>
      <sheetData sheetId="3" refreshError="1"/>
      <sheetData sheetId="4" refreshError="1"/>
      <sheetData sheetId="5"/>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
      <sheetName val="BCR"/>
      <sheetName val="BMI"/>
      <sheetName val="BC"/>
      <sheetName val="FIN"/>
      <sheetName val="BCYFIN"/>
      <sheetName val="SB"/>
      <sheetName val="SF"/>
      <sheetName val="Sergio BC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Input EMBI Spread"/>
      <sheetName val="Fax a env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
          <cell r="E7" t="str">
            <v>NIVEL</v>
          </cell>
        </row>
        <row r="8">
          <cell r="B8" t="str">
            <v>BANCOS</v>
          </cell>
          <cell r="C8" t="str">
            <v>INDICE</v>
          </cell>
          <cell r="D8" t="str">
            <v>Rk</v>
          </cell>
          <cell r="E8" t="str">
            <v>DE RIESGO</v>
          </cell>
        </row>
        <row r="10">
          <cell r="B10" t="str">
            <v>ABN AMRO BANK</v>
          </cell>
          <cell r="C10">
            <v>4.32</v>
          </cell>
          <cell r="D10">
            <v>35</v>
          </cell>
          <cell r="E10" t="str">
            <v>MEDIO-ALTO</v>
          </cell>
        </row>
        <row r="11">
          <cell r="B11" t="str">
            <v xml:space="preserve">BANCOEX </v>
          </cell>
          <cell r="C11">
            <v>10</v>
          </cell>
          <cell r="D11">
            <v>1</v>
          </cell>
          <cell r="E11" t="str">
            <v>MUY BAJO</v>
          </cell>
        </row>
        <row r="12">
          <cell r="B12" t="str">
            <v xml:space="preserve">BANESCO               </v>
          </cell>
          <cell r="C12">
            <v>4.42</v>
          </cell>
          <cell r="D12">
            <v>34</v>
          </cell>
          <cell r="E12" t="str">
            <v>MEDIO-ALTO</v>
          </cell>
        </row>
        <row r="13">
          <cell r="B13" t="str">
            <v xml:space="preserve">BANFOANDES            </v>
          </cell>
          <cell r="C13">
            <v>5.76</v>
          </cell>
          <cell r="D13">
            <v>28</v>
          </cell>
          <cell r="E13" t="str">
            <v>MEDIO</v>
          </cell>
        </row>
        <row r="14">
          <cell r="B14" t="str">
            <v xml:space="preserve">BANFOCORO             </v>
          </cell>
          <cell r="C14">
            <v>5.44</v>
          </cell>
          <cell r="D14">
            <v>32</v>
          </cell>
          <cell r="E14" t="str">
            <v>MEDIO</v>
          </cell>
        </row>
        <row r="15">
          <cell r="B15" t="str">
            <v xml:space="preserve">BRASIL                </v>
          </cell>
          <cell r="C15">
            <v>9</v>
          </cell>
          <cell r="D15">
            <v>9</v>
          </cell>
          <cell r="E15" t="str">
            <v>MUY BAJO</v>
          </cell>
        </row>
        <row r="16">
          <cell r="B16" t="str">
            <v xml:space="preserve">CANARIAS DE VENEZUELA </v>
          </cell>
          <cell r="C16">
            <v>3.84</v>
          </cell>
          <cell r="D16">
            <v>38</v>
          </cell>
          <cell r="E16" t="str">
            <v>ALTO</v>
          </cell>
        </row>
        <row r="17">
          <cell r="B17" t="str">
            <v>CAPITAL</v>
          </cell>
          <cell r="C17">
            <v>5.52</v>
          </cell>
          <cell r="D17">
            <v>30</v>
          </cell>
          <cell r="E17" t="str">
            <v>MEDIO</v>
          </cell>
        </row>
        <row r="18">
          <cell r="B18" t="str">
            <v>CARACAS</v>
          </cell>
          <cell r="C18">
            <v>8.84</v>
          </cell>
          <cell r="D18">
            <v>11</v>
          </cell>
          <cell r="E18" t="str">
            <v>MUY BAJO</v>
          </cell>
        </row>
        <row r="19">
          <cell r="B19" t="str">
            <v xml:space="preserve">CARIBE                </v>
          </cell>
          <cell r="C19">
            <v>8.36</v>
          </cell>
          <cell r="D19">
            <v>15</v>
          </cell>
          <cell r="E19" t="str">
            <v>MUY BAJO</v>
          </cell>
        </row>
        <row r="20">
          <cell r="B20" t="str">
            <v xml:space="preserve">CARONI                </v>
          </cell>
          <cell r="C20">
            <v>9</v>
          </cell>
          <cell r="D20">
            <v>10</v>
          </cell>
          <cell r="E20" t="str">
            <v>MUY BAJO</v>
          </cell>
        </row>
        <row r="21">
          <cell r="B21" t="str">
            <v xml:space="preserve">CITIBANK              </v>
          </cell>
          <cell r="C21">
            <v>9.24</v>
          </cell>
          <cell r="D21">
            <v>6</v>
          </cell>
          <cell r="E21" t="str">
            <v>MUY BAJO</v>
          </cell>
        </row>
        <row r="22">
          <cell r="B22" t="str">
            <v xml:space="preserve">CONFEDERADO           </v>
          </cell>
          <cell r="C22">
            <v>5.66</v>
          </cell>
          <cell r="D22">
            <v>29</v>
          </cell>
          <cell r="E22" t="str">
            <v>MEDIO</v>
          </cell>
        </row>
        <row r="23">
          <cell r="B23" t="str">
            <v>CORP BANCA</v>
          </cell>
          <cell r="C23">
            <v>5.44</v>
          </cell>
          <cell r="D23">
            <v>33</v>
          </cell>
          <cell r="E23" t="str">
            <v>MEDIO</v>
          </cell>
        </row>
        <row r="24">
          <cell r="B24" t="str">
            <v>EUROBANK</v>
          </cell>
          <cell r="C24">
            <v>9.24</v>
          </cell>
          <cell r="D24">
            <v>7</v>
          </cell>
          <cell r="E24" t="str">
            <v>MUY BAJO</v>
          </cell>
        </row>
        <row r="25">
          <cell r="B25" t="str">
            <v xml:space="preserve">EXTERIOR              </v>
          </cell>
          <cell r="C25">
            <v>8.52</v>
          </cell>
          <cell r="D25">
            <v>14</v>
          </cell>
          <cell r="E25" t="str">
            <v>MUY BAJO</v>
          </cell>
        </row>
        <row r="26">
          <cell r="B26" t="str">
            <v xml:space="preserve">FEDERAL               </v>
          </cell>
          <cell r="C26">
            <v>4.2</v>
          </cell>
          <cell r="D26">
            <v>37</v>
          </cell>
          <cell r="E26" t="str">
            <v>MEDIO-ALTO</v>
          </cell>
        </row>
        <row r="27">
          <cell r="B27" t="str">
            <v>FIVENEZ</v>
          </cell>
          <cell r="C27">
            <v>6.72</v>
          </cell>
          <cell r="D27">
            <v>26</v>
          </cell>
          <cell r="E27" t="str">
            <v>MEDIO-BAJO</v>
          </cell>
        </row>
        <row r="28">
          <cell r="B28" t="str">
            <v xml:space="preserve">GANADERO              </v>
          </cell>
          <cell r="C28">
            <v>9.24</v>
          </cell>
          <cell r="D28">
            <v>8</v>
          </cell>
          <cell r="E28" t="str">
            <v>MUY BAJO</v>
          </cell>
        </row>
        <row r="29">
          <cell r="B29" t="str">
            <v xml:space="preserve">GUAYANA               </v>
          </cell>
          <cell r="C29">
            <v>2.84</v>
          </cell>
          <cell r="D29">
            <v>41</v>
          </cell>
          <cell r="E29" t="str">
            <v>ALTO</v>
          </cell>
        </row>
        <row r="30">
          <cell r="B30" t="str">
            <v xml:space="preserve">I.M.C.P.              </v>
          </cell>
          <cell r="C30">
            <v>3.72</v>
          </cell>
          <cell r="D30">
            <v>39</v>
          </cell>
          <cell r="E30" t="str">
            <v>ALTO</v>
          </cell>
        </row>
        <row r="31">
          <cell r="B31" t="str">
            <v xml:space="preserve">INDUSTRIAL DE VZLA.   </v>
          </cell>
          <cell r="C31">
            <v>4.3</v>
          </cell>
          <cell r="D31">
            <v>36</v>
          </cell>
          <cell r="E31" t="str">
            <v>MEDIO-ALTO</v>
          </cell>
        </row>
        <row r="32">
          <cell r="B32" t="str">
            <v xml:space="preserve">ING BANK              </v>
          </cell>
          <cell r="C32">
            <v>7.24</v>
          </cell>
          <cell r="D32">
            <v>24</v>
          </cell>
          <cell r="E32" t="str">
            <v>BAJO</v>
          </cell>
        </row>
        <row r="33">
          <cell r="B33" t="str">
            <v>INTERBANK</v>
          </cell>
          <cell r="C33">
            <v>7.28</v>
          </cell>
          <cell r="D33">
            <v>23</v>
          </cell>
          <cell r="E33" t="str">
            <v>BAJO</v>
          </cell>
        </row>
        <row r="34">
          <cell r="B34" t="str">
            <v>LARA</v>
          </cell>
          <cell r="C34">
            <v>8.08</v>
          </cell>
          <cell r="D34">
            <v>19</v>
          </cell>
          <cell r="E34" t="str">
            <v>MUY BAJO</v>
          </cell>
        </row>
        <row r="35">
          <cell r="B35" t="str">
            <v xml:space="preserve">MERCANTIL             </v>
          </cell>
          <cell r="C35">
            <v>8.2799999999999994</v>
          </cell>
          <cell r="D35">
            <v>16</v>
          </cell>
          <cell r="E35" t="str">
            <v>MUY BAJO</v>
          </cell>
        </row>
        <row r="36">
          <cell r="B36" t="str">
            <v xml:space="preserve">MONAGAS               </v>
          </cell>
          <cell r="C36">
            <v>8.76</v>
          </cell>
          <cell r="D36">
            <v>12</v>
          </cell>
          <cell r="E36" t="str">
            <v>MUY BAJO</v>
          </cell>
        </row>
        <row r="37">
          <cell r="B37" t="str">
            <v xml:space="preserve">NOROCO                </v>
          </cell>
          <cell r="C37">
            <v>7.72</v>
          </cell>
          <cell r="D37">
            <v>20</v>
          </cell>
          <cell r="E37" t="str">
            <v>BAJO</v>
          </cell>
        </row>
        <row r="38">
          <cell r="B38" t="str">
            <v xml:space="preserve">OCCIDENTAL DE DCTO.   </v>
          </cell>
          <cell r="C38">
            <v>7.44</v>
          </cell>
          <cell r="D38">
            <v>21</v>
          </cell>
          <cell r="E38" t="str">
            <v>BAJO</v>
          </cell>
        </row>
        <row r="39">
          <cell r="B39" t="str">
            <v>OCCIDENTE</v>
          </cell>
          <cell r="C39">
            <v>8.76</v>
          </cell>
          <cell r="D39">
            <v>13</v>
          </cell>
          <cell r="E39" t="str">
            <v>MUY BAJO</v>
          </cell>
        </row>
        <row r="40">
          <cell r="B40" t="str">
            <v xml:space="preserve">ORINOCO               </v>
          </cell>
          <cell r="C40">
            <v>8.2799999999999994</v>
          </cell>
          <cell r="D40">
            <v>17</v>
          </cell>
          <cell r="E40" t="str">
            <v>MUY BAJO</v>
          </cell>
        </row>
        <row r="41">
          <cell r="B41" t="str">
            <v xml:space="preserve">PLAZA                 </v>
          </cell>
          <cell r="C41">
            <v>9.76</v>
          </cell>
          <cell r="D41">
            <v>2</v>
          </cell>
          <cell r="E41" t="str">
            <v>MUY BAJO</v>
          </cell>
        </row>
        <row r="42">
          <cell r="B42" t="str">
            <v>POPULAR</v>
          </cell>
          <cell r="C42">
            <v>7.4</v>
          </cell>
          <cell r="D42">
            <v>22</v>
          </cell>
          <cell r="E42" t="str">
            <v>BAJO</v>
          </cell>
        </row>
        <row r="43">
          <cell r="B43" t="str">
            <v xml:space="preserve">PROVINCIAL            </v>
          </cell>
          <cell r="C43">
            <v>8.1999999999999993</v>
          </cell>
          <cell r="D43">
            <v>18</v>
          </cell>
          <cell r="E43" t="str">
            <v>MUY BAJO</v>
          </cell>
        </row>
        <row r="44">
          <cell r="B44" t="str">
            <v>REPUBLICA</v>
          </cell>
          <cell r="C44">
            <v>6.68</v>
          </cell>
          <cell r="D44">
            <v>27</v>
          </cell>
          <cell r="E44" t="str">
            <v>MEDIO-BAJO</v>
          </cell>
        </row>
        <row r="45">
          <cell r="B45" t="str">
            <v xml:space="preserve">SOFITASA              </v>
          </cell>
          <cell r="C45">
            <v>6.92</v>
          </cell>
          <cell r="D45">
            <v>25</v>
          </cell>
          <cell r="E45" t="str">
            <v>MEDIO-BAJO</v>
          </cell>
        </row>
        <row r="46">
          <cell r="B46" t="str">
            <v>STANDARD CHARTERED</v>
          </cell>
          <cell r="C46">
            <v>9.52</v>
          </cell>
          <cell r="D46">
            <v>4</v>
          </cell>
          <cell r="E46" t="str">
            <v>MUY BAJO</v>
          </cell>
        </row>
        <row r="47">
          <cell r="B47" t="str">
            <v xml:space="preserve">TEQUENDAMA            </v>
          </cell>
          <cell r="C47">
            <v>9.76</v>
          </cell>
          <cell r="D47">
            <v>3</v>
          </cell>
          <cell r="E47" t="str">
            <v>MUY BAJO</v>
          </cell>
        </row>
        <row r="48">
          <cell r="B48" t="str">
            <v xml:space="preserve">UNION                 </v>
          </cell>
          <cell r="C48">
            <v>3.02</v>
          </cell>
          <cell r="D48">
            <v>40</v>
          </cell>
          <cell r="E48" t="str">
            <v>ALTO</v>
          </cell>
        </row>
        <row r="49">
          <cell r="B49" t="str">
            <v xml:space="preserve">VENEZOLANO DE CREDITO </v>
          </cell>
          <cell r="C49">
            <v>9.36</v>
          </cell>
          <cell r="D49">
            <v>5</v>
          </cell>
          <cell r="E49" t="str">
            <v>MUY BAJO</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4">
          <cell r="Z4" t="str">
            <v>COBERTURA PATRIMONIAL AJUSTADA</v>
          </cell>
        </row>
        <row r="5">
          <cell r="Z5" t="str">
            <v>Agosto-98/Junio-98</v>
          </cell>
          <cell r="BF5" t="str">
            <v>INTERMEDIACION EN CREDITOS</v>
          </cell>
        </row>
        <row r="6">
          <cell r="AB6" t="str">
            <v>COBERTURA</v>
          </cell>
          <cell r="AD6" t="str">
            <v>COBERTURA</v>
          </cell>
          <cell r="BF6" t="str">
            <v>Agosto-98/Junio-98</v>
          </cell>
        </row>
        <row r="7">
          <cell r="AB7" t="str">
            <v>PATRIMONIAL</v>
          </cell>
          <cell r="AD7" t="str">
            <v>PATRIMONIAL</v>
          </cell>
        </row>
        <row r="8">
          <cell r="Z8" t="str">
            <v>BANCOS</v>
          </cell>
          <cell r="AA8" t="str">
            <v>RK</v>
          </cell>
          <cell r="AB8" t="str">
            <v>ACT. INMOV.</v>
          </cell>
          <cell r="AC8" t="str">
            <v>RK</v>
          </cell>
          <cell r="AD8" t="str">
            <v>ACT. INMOV.</v>
          </cell>
          <cell r="BF8" t="str">
            <v>BANCOS</v>
          </cell>
          <cell r="BH8" t="str">
            <v>Intermediación</v>
          </cell>
          <cell r="BJ8" t="str">
            <v>Intermediación</v>
          </cell>
        </row>
        <row r="9">
          <cell r="AB9" t="str">
            <v>AJUSTADA</v>
          </cell>
          <cell r="AD9" t="str">
            <v>AJUSTADA</v>
          </cell>
          <cell r="BG9" t="str">
            <v>RK</v>
          </cell>
          <cell r="BH9" t="str">
            <v>en Créditos</v>
          </cell>
          <cell r="BI9" t="str">
            <v>RK</v>
          </cell>
          <cell r="BJ9" t="str">
            <v>en Créditos</v>
          </cell>
        </row>
        <row r="10">
          <cell r="AA10">
            <v>35947</v>
          </cell>
          <cell r="AC10">
            <v>36007</v>
          </cell>
          <cell r="BG10">
            <v>35947</v>
          </cell>
          <cell r="BI10">
            <v>35977</v>
          </cell>
        </row>
        <row r="12">
          <cell r="Z12" t="str">
            <v>ABN AMRO BANK</v>
          </cell>
          <cell r="AA12">
            <v>37</v>
          </cell>
          <cell r="AB12">
            <v>0.48694261910349684</v>
          </cell>
          <cell r="AC12">
            <v>38</v>
          </cell>
          <cell r="AD12">
            <v>0.32090008687150906</v>
          </cell>
          <cell r="BF12" t="str">
            <v>ABN AMRO BANK</v>
          </cell>
          <cell r="BG12">
            <v>22</v>
          </cell>
          <cell r="BH12">
            <v>0.67644386588672567</v>
          </cell>
          <cell r="BI12">
            <v>8</v>
          </cell>
          <cell r="BJ12">
            <v>0.96760312736049625</v>
          </cell>
        </row>
        <row r="13">
          <cell r="Z13" t="str">
            <v>BANCOEX</v>
          </cell>
          <cell r="AA13">
            <v>1</v>
          </cell>
          <cell r="AB13">
            <v>84.49778633647685</v>
          </cell>
          <cell r="AC13">
            <v>1</v>
          </cell>
          <cell r="AD13">
            <v>203.09710330138444</v>
          </cell>
          <cell r="BF13" t="str">
            <v>BANCOEX</v>
          </cell>
          <cell r="BG13">
            <v>41</v>
          </cell>
          <cell r="BH13" t="str">
            <v>NA</v>
          </cell>
          <cell r="BI13">
            <v>41</v>
          </cell>
          <cell r="BJ13" t="str">
            <v>NA</v>
          </cell>
        </row>
        <row r="14">
          <cell r="Z14" t="str">
            <v xml:space="preserve">BANESCO               </v>
          </cell>
          <cell r="AA14">
            <v>34</v>
          </cell>
          <cell r="AB14">
            <v>0.54475736408213116</v>
          </cell>
          <cell r="AC14">
            <v>34</v>
          </cell>
          <cell r="AD14">
            <v>0.53173122191876188</v>
          </cell>
          <cell r="BF14" t="str">
            <v xml:space="preserve">BANESCO               </v>
          </cell>
          <cell r="BG14">
            <v>30</v>
          </cell>
          <cell r="BH14">
            <v>0.51973410334080428</v>
          </cell>
          <cell r="BI14">
            <v>30</v>
          </cell>
          <cell r="BJ14">
            <v>0.52384528518003981</v>
          </cell>
        </row>
        <row r="15">
          <cell r="Z15" t="str">
            <v xml:space="preserve">BANFOANDES            </v>
          </cell>
          <cell r="AA15">
            <v>27</v>
          </cell>
          <cell r="AB15">
            <v>0.84826341952943574</v>
          </cell>
          <cell r="AC15">
            <v>27</v>
          </cell>
          <cell r="AD15">
            <v>0.90769922577617912</v>
          </cell>
          <cell r="BF15" t="str">
            <v xml:space="preserve">BANFOANDES            </v>
          </cell>
          <cell r="BG15">
            <v>27</v>
          </cell>
          <cell r="BH15">
            <v>0.59311352202688072</v>
          </cell>
          <cell r="BI15">
            <v>23</v>
          </cell>
          <cell r="BJ15">
            <v>0.6239462177704902</v>
          </cell>
        </row>
        <row r="16">
          <cell r="Z16" t="str">
            <v xml:space="preserve">BANFOCORO             </v>
          </cell>
          <cell r="AA16">
            <v>32</v>
          </cell>
          <cell r="AB16">
            <v>0.60060142504894276</v>
          </cell>
          <cell r="AC16">
            <v>30</v>
          </cell>
          <cell r="AD16">
            <v>0.73321930280180769</v>
          </cell>
          <cell r="BF16" t="str">
            <v xml:space="preserve">BANFOCORO             </v>
          </cell>
          <cell r="BG16">
            <v>28</v>
          </cell>
          <cell r="BH16">
            <v>0.53821970084748494</v>
          </cell>
          <cell r="BI16">
            <v>27</v>
          </cell>
          <cell r="BJ16">
            <v>0.5722115888188507</v>
          </cell>
        </row>
        <row r="17">
          <cell r="Z17" t="str">
            <v xml:space="preserve">BRASIL                </v>
          </cell>
          <cell r="AA17">
            <v>13</v>
          </cell>
          <cell r="AB17">
            <v>1.4034247886861617</v>
          </cell>
          <cell r="AC17">
            <v>15</v>
          </cell>
          <cell r="AD17">
            <v>1.3856152067814029</v>
          </cell>
          <cell r="BF17" t="str">
            <v xml:space="preserve">BRASIL                </v>
          </cell>
          <cell r="BG17">
            <v>1</v>
          </cell>
          <cell r="BH17">
            <v>2.781926240120344</v>
          </cell>
          <cell r="BI17">
            <v>1</v>
          </cell>
          <cell r="BJ17">
            <v>3.1148992154888173</v>
          </cell>
        </row>
        <row r="18">
          <cell r="Z18" t="str">
            <v xml:space="preserve">CANARIAS DE VENEZUELA </v>
          </cell>
          <cell r="AA18">
            <v>36</v>
          </cell>
          <cell r="AB18">
            <v>0.52382958643702182</v>
          </cell>
          <cell r="AC18">
            <v>36</v>
          </cell>
          <cell r="AD18">
            <v>0.48728238624863507</v>
          </cell>
          <cell r="BF18" t="str">
            <v xml:space="preserve">CANARIAS DE VENEZUELA </v>
          </cell>
          <cell r="BG18">
            <v>21</v>
          </cell>
          <cell r="BH18">
            <v>0.67904490389372818</v>
          </cell>
          <cell r="BI18">
            <v>20</v>
          </cell>
          <cell r="BJ18">
            <v>0.67812871037918854</v>
          </cell>
        </row>
        <row r="19">
          <cell r="Z19" t="str">
            <v>CAPITAL</v>
          </cell>
          <cell r="AA19">
            <v>28</v>
          </cell>
          <cell r="AB19">
            <v>0.74080175631482026</v>
          </cell>
          <cell r="AC19">
            <v>28</v>
          </cell>
          <cell r="AD19">
            <v>0.90516463643217027</v>
          </cell>
          <cell r="BF19" t="str">
            <v>CAPITAL</v>
          </cell>
          <cell r="BG19">
            <v>38</v>
          </cell>
          <cell r="BH19">
            <v>0.19912345038796686</v>
          </cell>
          <cell r="BI19">
            <v>38</v>
          </cell>
          <cell r="BJ19">
            <v>0.19718325448012011</v>
          </cell>
        </row>
        <row r="20">
          <cell r="Z20" t="str">
            <v>CARACAS</v>
          </cell>
          <cell r="AA20">
            <v>14</v>
          </cell>
          <cell r="AB20">
            <v>1.3698956515885783</v>
          </cell>
          <cell r="AC20">
            <v>17</v>
          </cell>
          <cell r="AD20">
            <v>1.3196006396617361</v>
          </cell>
          <cell r="BF20" t="str">
            <v>CARACAS</v>
          </cell>
          <cell r="BG20">
            <v>8</v>
          </cell>
          <cell r="BH20">
            <v>0.89448165982239136</v>
          </cell>
          <cell r="BI20">
            <v>11</v>
          </cell>
          <cell r="BJ20">
            <v>0.83921202784775539</v>
          </cell>
        </row>
        <row r="21">
          <cell r="Z21" t="str">
            <v xml:space="preserve">CARIBE                </v>
          </cell>
          <cell r="AA21">
            <v>15</v>
          </cell>
          <cell r="AB21">
            <v>1.3221433934178561</v>
          </cell>
          <cell r="AC21">
            <v>14</v>
          </cell>
          <cell r="AD21">
            <v>1.3970629920642299</v>
          </cell>
          <cell r="BF21" t="str">
            <v xml:space="preserve">CARIBE                </v>
          </cell>
          <cell r="BG21">
            <v>12</v>
          </cell>
          <cell r="BH21">
            <v>0.82552533587147936</v>
          </cell>
          <cell r="BI21">
            <v>12</v>
          </cell>
          <cell r="BJ21">
            <v>0.82972945247825836</v>
          </cell>
        </row>
        <row r="22">
          <cell r="Z22" t="str">
            <v xml:space="preserve">CARONI                </v>
          </cell>
          <cell r="AA22">
            <v>17</v>
          </cell>
          <cell r="AB22">
            <v>1.2538859988870648</v>
          </cell>
          <cell r="AC22">
            <v>16</v>
          </cell>
          <cell r="AD22">
            <v>1.3275626721594207</v>
          </cell>
          <cell r="BF22" t="str">
            <v xml:space="preserve">CARONI                </v>
          </cell>
          <cell r="BG22">
            <v>34</v>
          </cell>
          <cell r="BH22">
            <v>0.38287969085156659</v>
          </cell>
          <cell r="BI22">
            <v>33</v>
          </cell>
          <cell r="BJ22">
            <v>0.424624550183472</v>
          </cell>
        </row>
        <row r="23">
          <cell r="Z23" t="str">
            <v xml:space="preserve">CITIBANK              </v>
          </cell>
          <cell r="AA23">
            <v>10</v>
          </cell>
          <cell r="AB23">
            <v>1.8989553156422672</v>
          </cell>
          <cell r="AC23">
            <v>11</v>
          </cell>
          <cell r="AD23">
            <v>1.8699084547335068</v>
          </cell>
          <cell r="BF23" t="str">
            <v xml:space="preserve">CITIBANK              </v>
          </cell>
          <cell r="BG23">
            <v>14</v>
          </cell>
          <cell r="BH23">
            <v>0.80758685459941593</v>
          </cell>
          <cell r="BI23">
            <v>10</v>
          </cell>
          <cell r="BJ23">
            <v>0.84064542957932697</v>
          </cell>
        </row>
        <row r="24">
          <cell r="Z24" t="str">
            <v xml:space="preserve">CONFEDERADO           </v>
          </cell>
          <cell r="AA24">
            <v>35</v>
          </cell>
          <cell r="AB24">
            <v>0.53713907261552873</v>
          </cell>
          <cell r="AC24">
            <v>35</v>
          </cell>
          <cell r="AD24">
            <v>0.51157825266240664</v>
          </cell>
          <cell r="BF24" t="str">
            <v xml:space="preserve">CONFEDERADO           </v>
          </cell>
          <cell r="BG24">
            <v>19</v>
          </cell>
          <cell r="BH24">
            <v>0.68306801471430345</v>
          </cell>
          <cell r="BI24">
            <v>19</v>
          </cell>
          <cell r="BJ24">
            <v>0.68036072048830254</v>
          </cell>
        </row>
        <row r="25">
          <cell r="Z25" t="str">
            <v>CORP BANCA</v>
          </cell>
          <cell r="AA25">
            <v>38</v>
          </cell>
          <cell r="AB25">
            <v>0.4350846862461813</v>
          </cell>
          <cell r="AC25">
            <v>37</v>
          </cell>
          <cell r="AD25">
            <v>0.46636218221302944</v>
          </cell>
          <cell r="BF25" t="str">
            <v>CORP BANCA</v>
          </cell>
          <cell r="BG25">
            <v>17</v>
          </cell>
          <cell r="BH25">
            <v>0.73658223242036291</v>
          </cell>
          <cell r="BI25">
            <v>17</v>
          </cell>
          <cell r="BJ25">
            <v>0.70778026951128359</v>
          </cell>
        </row>
        <row r="26">
          <cell r="Z26" t="str">
            <v>EUROBANK</v>
          </cell>
          <cell r="AA26">
            <v>11</v>
          </cell>
          <cell r="AB26">
            <v>1.8814334891270885</v>
          </cell>
          <cell r="AC26">
            <v>19</v>
          </cell>
          <cell r="AD26">
            <v>1.1942727076989326</v>
          </cell>
          <cell r="BF26" t="str">
            <v>EUROBANK</v>
          </cell>
          <cell r="BG26">
            <v>7</v>
          </cell>
          <cell r="BH26">
            <v>0.89816535237231343</v>
          </cell>
          <cell r="BI26">
            <v>31</v>
          </cell>
          <cell r="BJ26">
            <v>0.48078076534197045</v>
          </cell>
        </row>
        <row r="27">
          <cell r="Z27" t="str">
            <v xml:space="preserve">EXTERIOR              </v>
          </cell>
          <cell r="AA27">
            <v>18</v>
          </cell>
          <cell r="AB27">
            <v>1.1756055451409066</v>
          </cell>
          <cell r="AC27">
            <v>18</v>
          </cell>
          <cell r="AD27">
            <v>1.2932073320276285</v>
          </cell>
          <cell r="BF27" t="str">
            <v xml:space="preserve">EXTERIOR              </v>
          </cell>
          <cell r="BG27">
            <v>11</v>
          </cell>
          <cell r="BH27">
            <v>0.83400816361653829</v>
          </cell>
          <cell r="BI27">
            <v>9</v>
          </cell>
          <cell r="BJ27">
            <v>0.86187737359749006</v>
          </cell>
        </row>
        <row r="28">
          <cell r="Z28" t="str">
            <v xml:space="preserve">FEDERAL               </v>
          </cell>
          <cell r="AA28">
            <v>31</v>
          </cell>
          <cell r="AB28">
            <v>0.63366583716989633</v>
          </cell>
          <cell r="AC28">
            <v>31</v>
          </cell>
          <cell r="AD28">
            <v>0.61601633301876235</v>
          </cell>
          <cell r="BF28" t="str">
            <v xml:space="preserve">FEDERAL               </v>
          </cell>
          <cell r="BG28">
            <v>37</v>
          </cell>
          <cell r="BH28">
            <v>0.26963495314922448</v>
          </cell>
          <cell r="BI28">
            <v>36</v>
          </cell>
          <cell r="BJ28">
            <v>0.32374702841785086</v>
          </cell>
        </row>
        <row r="29">
          <cell r="Z29" t="str">
            <v>FIVENEZ</v>
          </cell>
          <cell r="AA29">
            <v>26</v>
          </cell>
          <cell r="AB29">
            <v>0.85146720386589292</v>
          </cell>
          <cell r="AC29">
            <v>26</v>
          </cell>
          <cell r="AD29">
            <v>0.9475597150544256</v>
          </cell>
          <cell r="BF29" t="str">
            <v>FIVENEZ</v>
          </cell>
          <cell r="BG29">
            <v>3</v>
          </cell>
          <cell r="BH29">
            <v>1.7847959594065439</v>
          </cell>
          <cell r="BI29">
            <v>4</v>
          </cell>
          <cell r="BJ29">
            <v>1.5220900378216782</v>
          </cell>
        </row>
        <row r="30">
          <cell r="Z30" t="str">
            <v xml:space="preserve">GANADERO              </v>
          </cell>
          <cell r="AA30">
            <v>7</v>
          </cell>
          <cell r="AB30">
            <v>2.5072923984825066</v>
          </cell>
          <cell r="AC30">
            <v>6</v>
          </cell>
          <cell r="AD30">
            <v>2.450580415526284</v>
          </cell>
          <cell r="BF30" t="str">
            <v xml:space="preserve">GANADERO              </v>
          </cell>
          <cell r="BG30">
            <v>4</v>
          </cell>
          <cell r="BH30">
            <v>1.1684903142686236</v>
          </cell>
          <cell r="BI30">
            <v>5</v>
          </cell>
          <cell r="BJ30">
            <v>1.3228849539194365</v>
          </cell>
        </row>
        <row r="31">
          <cell r="Z31" t="str">
            <v xml:space="preserve">GUAYANA               </v>
          </cell>
          <cell r="AA31">
            <v>40</v>
          </cell>
          <cell r="AB31">
            <v>2.0497396754789465E-2</v>
          </cell>
          <cell r="AC31">
            <v>40</v>
          </cell>
          <cell r="AD31">
            <v>2.6304195713582296E-2</v>
          </cell>
          <cell r="BF31" t="str">
            <v xml:space="preserve">GUAYANA               </v>
          </cell>
          <cell r="BG31">
            <v>36</v>
          </cell>
          <cell r="BH31">
            <v>0.30538782951858479</v>
          </cell>
          <cell r="BI31">
            <v>35</v>
          </cell>
          <cell r="BJ31">
            <v>0.35712870380840078</v>
          </cell>
        </row>
        <row r="32">
          <cell r="Z32" t="str">
            <v xml:space="preserve">I.M.C.P.              </v>
          </cell>
          <cell r="AA32">
            <v>30</v>
          </cell>
          <cell r="AB32">
            <v>0.65800192340329233</v>
          </cell>
          <cell r="AC32">
            <v>33</v>
          </cell>
          <cell r="AD32">
            <v>0.57514657514657508</v>
          </cell>
          <cell r="BF32" t="str">
            <v xml:space="preserve">I.M.C.P.              </v>
          </cell>
          <cell r="BG32">
            <v>35</v>
          </cell>
          <cell r="BH32">
            <v>0.35427147065488335</v>
          </cell>
          <cell r="BI32">
            <v>34</v>
          </cell>
          <cell r="BJ32">
            <v>0.37061060221041797</v>
          </cell>
        </row>
        <row r="33">
          <cell r="Z33" t="str">
            <v xml:space="preserve">INDUSTRIAL DE VZLA.   </v>
          </cell>
          <cell r="AA33">
            <v>41</v>
          </cell>
          <cell r="AB33">
            <v>-0.26265253330295496</v>
          </cell>
          <cell r="AC33">
            <v>41</v>
          </cell>
          <cell r="AD33">
            <v>-0.25531689965316173</v>
          </cell>
          <cell r="BF33" t="str">
            <v xml:space="preserve">INDUSTRIAL DE VZLA.   </v>
          </cell>
          <cell r="BG33">
            <v>39</v>
          </cell>
          <cell r="BH33">
            <v>0.14574918312095914</v>
          </cell>
          <cell r="BI33">
            <v>39</v>
          </cell>
          <cell r="BJ33">
            <v>0.14351573506188234</v>
          </cell>
        </row>
        <row r="34">
          <cell r="Z34" t="str">
            <v xml:space="preserve">ING BANK              </v>
          </cell>
          <cell r="AA34">
            <v>6</v>
          </cell>
          <cell r="AB34">
            <v>3.3146080682190879</v>
          </cell>
          <cell r="AC34">
            <v>8</v>
          </cell>
          <cell r="AD34">
            <v>2.0915927254420743</v>
          </cell>
          <cell r="BF34" t="str">
            <v xml:space="preserve">ING BANK              </v>
          </cell>
          <cell r="BG34">
            <v>2</v>
          </cell>
          <cell r="BH34">
            <v>1.9156862874271221</v>
          </cell>
          <cell r="BI34">
            <v>2</v>
          </cell>
          <cell r="BJ34">
            <v>2.2146587604258996</v>
          </cell>
        </row>
        <row r="35">
          <cell r="Z35" t="str">
            <v>INTERBANK</v>
          </cell>
          <cell r="AA35">
            <v>25</v>
          </cell>
          <cell r="AB35">
            <v>0.9472063570725211</v>
          </cell>
          <cell r="AC35">
            <v>24</v>
          </cell>
          <cell r="AD35">
            <v>0.98024639931763002</v>
          </cell>
          <cell r="BF35" t="str">
            <v>INTERBANK</v>
          </cell>
          <cell r="BG35">
            <v>25</v>
          </cell>
          <cell r="BH35">
            <v>0.62144744609652436</v>
          </cell>
          <cell r="BI35">
            <v>24</v>
          </cell>
          <cell r="BJ35">
            <v>0.61711517620582657</v>
          </cell>
        </row>
        <row r="36">
          <cell r="Z36" t="str">
            <v xml:space="preserve">LARA                  </v>
          </cell>
          <cell r="AA36">
            <v>5</v>
          </cell>
          <cell r="AB36">
            <v>3.9606533461368003</v>
          </cell>
          <cell r="AC36">
            <v>4</v>
          </cell>
          <cell r="AD36">
            <v>5.4938053012302905</v>
          </cell>
          <cell r="BF36" t="str">
            <v xml:space="preserve">LARA                  </v>
          </cell>
          <cell r="BG36">
            <v>32</v>
          </cell>
          <cell r="BH36">
            <v>0.46364026583322587</v>
          </cell>
          <cell r="BI36">
            <v>32</v>
          </cell>
          <cell r="BJ36">
            <v>0.47583183086425368</v>
          </cell>
        </row>
        <row r="37">
          <cell r="Z37" t="str">
            <v xml:space="preserve">MERCANTIL             </v>
          </cell>
          <cell r="AA37">
            <v>23</v>
          </cell>
          <cell r="AB37">
            <v>1.0165102441019116</v>
          </cell>
          <cell r="AC37">
            <v>23</v>
          </cell>
          <cell r="AD37">
            <v>0.98833529705354461</v>
          </cell>
          <cell r="BF37" t="str">
            <v xml:space="preserve">MERCANTIL             </v>
          </cell>
          <cell r="BG37">
            <v>13</v>
          </cell>
          <cell r="BH37">
            <v>0.81718753246192921</v>
          </cell>
          <cell r="BI37">
            <v>15</v>
          </cell>
          <cell r="BJ37">
            <v>0.78659462176921635</v>
          </cell>
        </row>
        <row r="38">
          <cell r="Z38" t="str">
            <v xml:space="preserve">MONAGAS               </v>
          </cell>
          <cell r="AA38">
            <v>12</v>
          </cell>
          <cell r="AB38">
            <v>1.6499312462025517</v>
          </cell>
          <cell r="AC38">
            <v>10</v>
          </cell>
          <cell r="AD38">
            <v>1.9234764461744083</v>
          </cell>
          <cell r="BF38" t="str">
            <v xml:space="preserve">MONAGAS               </v>
          </cell>
          <cell r="BG38">
            <v>33</v>
          </cell>
          <cell r="BH38">
            <v>0.38338578035597504</v>
          </cell>
          <cell r="BI38">
            <v>37</v>
          </cell>
          <cell r="BJ38">
            <v>0.30731560174436973</v>
          </cell>
        </row>
        <row r="39">
          <cell r="Z39" t="str">
            <v xml:space="preserve">NOROCO                </v>
          </cell>
          <cell r="AA39">
            <v>19</v>
          </cell>
          <cell r="AB39">
            <v>1.1724641423293034</v>
          </cell>
          <cell r="AC39">
            <v>13</v>
          </cell>
          <cell r="AD39">
            <v>1.5478755527274763</v>
          </cell>
          <cell r="BF39" t="str">
            <v xml:space="preserve">NOROCO                </v>
          </cell>
          <cell r="BG39">
            <v>29</v>
          </cell>
          <cell r="BH39">
            <v>0.5221991517763156</v>
          </cell>
          <cell r="BI39">
            <v>29</v>
          </cell>
          <cell r="BJ39">
            <v>0.52940067526114565</v>
          </cell>
        </row>
        <row r="40">
          <cell r="Z40" t="str">
            <v xml:space="preserve">OCCIDENTAL DE DCTO.   </v>
          </cell>
          <cell r="AA40">
            <v>20</v>
          </cell>
          <cell r="AB40">
            <v>1.1328822615781493</v>
          </cell>
          <cell r="AC40">
            <v>22</v>
          </cell>
          <cell r="AD40">
            <v>1.0276169930905885</v>
          </cell>
          <cell r="BF40" t="str">
            <v xml:space="preserve">OCCIDENTAL DE DCTO.   </v>
          </cell>
          <cell r="BG40">
            <v>10</v>
          </cell>
          <cell r="BH40">
            <v>0.84172082024175887</v>
          </cell>
          <cell r="BI40">
            <v>13</v>
          </cell>
          <cell r="BJ40">
            <v>0.79740864441889359</v>
          </cell>
        </row>
        <row r="41">
          <cell r="Z41" t="str">
            <v>OCCIDENTE</v>
          </cell>
          <cell r="AA41">
            <v>8</v>
          </cell>
          <cell r="AB41">
            <v>2.1670730885820149</v>
          </cell>
          <cell r="AC41">
            <v>7</v>
          </cell>
          <cell r="AD41">
            <v>2.1512681159420302</v>
          </cell>
          <cell r="BF41" t="str">
            <v>OCCIDENTE</v>
          </cell>
          <cell r="BG41">
            <v>20</v>
          </cell>
          <cell r="BH41">
            <v>0.6814716743441962</v>
          </cell>
          <cell r="BI41">
            <v>22</v>
          </cell>
          <cell r="BJ41">
            <v>0.64506252745752157</v>
          </cell>
        </row>
        <row r="42">
          <cell r="Z42" t="str">
            <v xml:space="preserve">ORINOCO               </v>
          </cell>
          <cell r="AA42">
            <v>22</v>
          </cell>
          <cell r="AB42">
            <v>1.0305484118962416</v>
          </cell>
          <cell r="AC42">
            <v>21</v>
          </cell>
          <cell r="AD42">
            <v>1.0527669770186838</v>
          </cell>
          <cell r="BF42" t="str">
            <v xml:space="preserve">ORINOCO               </v>
          </cell>
          <cell r="BG42">
            <v>18</v>
          </cell>
          <cell r="BH42">
            <v>0.69989426796699961</v>
          </cell>
          <cell r="BI42">
            <v>18</v>
          </cell>
          <cell r="BJ42">
            <v>0.69737192739750586</v>
          </cell>
        </row>
        <row r="43">
          <cell r="Z43" t="str">
            <v xml:space="preserve">PLAZA                 </v>
          </cell>
          <cell r="AA43">
            <v>2</v>
          </cell>
          <cell r="AB43">
            <v>7.2341440746180732</v>
          </cell>
          <cell r="AC43">
            <v>2</v>
          </cell>
          <cell r="AD43">
            <v>8.6431254482098474</v>
          </cell>
          <cell r="BF43" t="str">
            <v xml:space="preserve">PLAZA                 </v>
          </cell>
          <cell r="BG43">
            <v>15</v>
          </cell>
          <cell r="BH43">
            <v>0.75365269627058418</v>
          </cell>
          <cell r="BI43">
            <v>16</v>
          </cell>
          <cell r="BJ43">
            <v>0.78453776179199242</v>
          </cell>
        </row>
        <row r="44">
          <cell r="Z44" t="str">
            <v>POPULAR</v>
          </cell>
          <cell r="AA44">
            <v>21</v>
          </cell>
          <cell r="AB44">
            <v>1.05124159987687</v>
          </cell>
          <cell r="AC44">
            <v>20</v>
          </cell>
          <cell r="AD44">
            <v>1.0633985163241322</v>
          </cell>
          <cell r="BF44" t="str">
            <v>POPULAR</v>
          </cell>
          <cell r="BG44">
            <v>40</v>
          </cell>
          <cell r="BH44">
            <v>9.4290953065983063E-2</v>
          </cell>
          <cell r="BI44">
            <v>40</v>
          </cell>
          <cell r="BJ44">
            <v>8.958105273257766E-2</v>
          </cell>
        </row>
        <row r="45">
          <cell r="Z45" t="str">
            <v xml:space="preserve">PROVINCIAL            </v>
          </cell>
          <cell r="AA45">
            <v>16</v>
          </cell>
          <cell r="AB45">
            <v>1.2853368655096176</v>
          </cell>
          <cell r="AC45">
            <v>12</v>
          </cell>
          <cell r="AD45">
            <v>1.581635973612453</v>
          </cell>
          <cell r="BF45" t="str">
            <v xml:space="preserve">PROVINCIAL            </v>
          </cell>
          <cell r="BG45">
            <v>24</v>
          </cell>
          <cell r="BH45">
            <v>0.6340531101600444</v>
          </cell>
          <cell r="BI45">
            <v>26</v>
          </cell>
          <cell r="BJ45">
            <v>0.60425690344635585</v>
          </cell>
        </row>
        <row r="46">
          <cell r="Z46" t="str">
            <v>REPUBLICA</v>
          </cell>
          <cell r="AA46">
            <v>29</v>
          </cell>
          <cell r="AB46">
            <v>0.72257123873776918</v>
          </cell>
          <cell r="AC46">
            <v>29</v>
          </cell>
          <cell r="AD46">
            <v>0.74441154247872188</v>
          </cell>
          <cell r="BF46" t="str">
            <v>REPUBLICA</v>
          </cell>
          <cell r="BG46">
            <v>31</v>
          </cell>
          <cell r="BH46">
            <v>0.49160357883578937</v>
          </cell>
          <cell r="BI46">
            <v>28</v>
          </cell>
          <cell r="BJ46">
            <v>0.53677222687314807</v>
          </cell>
        </row>
        <row r="47">
          <cell r="Z47" t="str">
            <v xml:space="preserve">SOFITASA              </v>
          </cell>
          <cell r="AA47">
            <v>24</v>
          </cell>
          <cell r="AB47">
            <v>0.95509824091849937</v>
          </cell>
          <cell r="AC47">
            <v>25</v>
          </cell>
          <cell r="AD47">
            <v>0.96547867897194184</v>
          </cell>
          <cell r="BF47" t="str">
            <v xml:space="preserve">SOFITASA              </v>
          </cell>
          <cell r="BG47">
            <v>16</v>
          </cell>
          <cell r="BH47">
            <v>0.73903028014061067</v>
          </cell>
          <cell r="BI47">
            <v>14</v>
          </cell>
          <cell r="BJ47">
            <v>0.79304516427864846</v>
          </cell>
        </row>
        <row r="48">
          <cell r="Z48" t="str">
            <v>STANDARD CHARTERED</v>
          </cell>
          <cell r="AA48">
            <v>4</v>
          </cell>
          <cell r="AB48">
            <v>4.9872021408070921</v>
          </cell>
          <cell r="AC48">
            <v>5</v>
          </cell>
          <cell r="AD48">
            <v>4.3080782447352881</v>
          </cell>
          <cell r="BF48" t="str">
            <v>STANDARD CHARTERED</v>
          </cell>
          <cell r="BG48">
            <v>6</v>
          </cell>
          <cell r="BH48">
            <v>0.94367496065412626</v>
          </cell>
          <cell r="BI48">
            <v>7</v>
          </cell>
          <cell r="BJ48">
            <v>1.1342467213654421</v>
          </cell>
        </row>
        <row r="49">
          <cell r="Z49" t="str">
            <v xml:space="preserve">TEQUENDAMA            </v>
          </cell>
          <cell r="AA49">
            <v>3</v>
          </cell>
          <cell r="AB49">
            <v>6.8769939105896354</v>
          </cell>
          <cell r="AC49">
            <v>3</v>
          </cell>
          <cell r="AD49">
            <v>5.9493683355086562</v>
          </cell>
          <cell r="BF49" t="str">
            <v xml:space="preserve">TEQUENDAMA            </v>
          </cell>
          <cell r="BG49">
            <v>9</v>
          </cell>
          <cell r="BH49">
            <v>0.85439766369962666</v>
          </cell>
          <cell r="BI49">
            <v>3</v>
          </cell>
          <cell r="BJ49">
            <v>1.6793460397886115</v>
          </cell>
        </row>
        <row r="50">
          <cell r="Z50" t="str">
            <v xml:space="preserve">UNION                 </v>
          </cell>
          <cell r="AA50">
            <v>39</v>
          </cell>
          <cell r="AB50">
            <v>0.29923171684709676</v>
          </cell>
          <cell r="AC50">
            <v>39</v>
          </cell>
          <cell r="AD50">
            <v>0.30186242876420277</v>
          </cell>
          <cell r="BF50" t="str">
            <v xml:space="preserve">UNION                 </v>
          </cell>
          <cell r="BG50">
            <v>23</v>
          </cell>
          <cell r="BH50">
            <v>0.656714793934154</v>
          </cell>
          <cell r="BI50">
            <v>21</v>
          </cell>
          <cell r="BJ50">
            <v>0.65573891831443964</v>
          </cell>
        </row>
        <row r="51">
          <cell r="Z51" t="str">
            <v xml:space="preserve">VENEZOLANO DE CREDITO </v>
          </cell>
          <cell r="AA51">
            <v>9</v>
          </cell>
          <cell r="AB51">
            <v>2.1327014309938361</v>
          </cell>
          <cell r="AC51">
            <v>9</v>
          </cell>
          <cell r="AD51">
            <v>2.033433316544933</v>
          </cell>
          <cell r="BF51" t="str">
            <v xml:space="preserve">VENEZOLANO DE CREDITO </v>
          </cell>
          <cell r="BG51">
            <v>5</v>
          </cell>
          <cell r="BH51">
            <v>1.0507216700106676</v>
          </cell>
          <cell r="BI51">
            <v>6</v>
          </cell>
          <cell r="BJ51">
            <v>1.2733878804798704</v>
          </cell>
        </row>
        <row r="52">
          <cell r="Z52" t="str">
            <v>VENEZUELA</v>
          </cell>
          <cell r="AA52">
            <v>33</v>
          </cell>
          <cell r="AB52">
            <v>0.55697103734937403</v>
          </cell>
          <cell r="AC52">
            <v>32</v>
          </cell>
          <cell r="AD52">
            <v>0.59149526628855109</v>
          </cell>
          <cell r="BF52" t="str">
            <v>VENEZUELA</v>
          </cell>
          <cell r="BG52">
            <v>26</v>
          </cell>
          <cell r="BH52">
            <v>0.59893956858745145</v>
          </cell>
          <cell r="BI52">
            <v>25</v>
          </cell>
          <cell r="BJ52">
            <v>0.61182538456850932</v>
          </cell>
        </row>
        <row r="54">
          <cell r="Z54" t="str">
            <v>TOTAL</v>
          </cell>
          <cell r="AB54">
            <v>0.69810000000000005</v>
          </cell>
          <cell r="AD54">
            <v>0.73384077191693886</v>
          </cell>
          <cell r="BF54" t="str">
            <v>TOTAL</v>
          </cell>
          <cell r="BH54">
            <v>0.65690000000000004</v>
          </cell>
          <cell r="BJ54">
            <v>0.65742937334214424</v>
          </cell>
        </row>
      </sheetData>
      <sheetData sheetId="41" refreshError="1"/>
      <sheetData sheetId="42" refreshError="1"/>
      <sheetData sheetId="43" refreshError="1"/>
      <sheetData sheetId="44"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equity price data"/>
      <sheetName val="Equity price changes - loc curr"/>
      <sheetName val="Exchange rate changes"/>
      <sheetName val="Sheet1"/>
      <sheetName val="Summary MSCI &amp; Exchange Rates"/>
    </sheetNames>
    <sheetDataSet>
      <sheetData sheetId="0"/>
      <sheetData sheetId="1"/>
      <sheetData sheetId="2"/>
      <sheetData sheetId="3">
        <row r="2">
          <cell r="B2" t="str">
            <v>Colombia</v>
          </cell>
          <cell r="C2">
            <v>7.883022053979845</v>
          </cell>
          <cell r="D2">
            <v>-0.57783797279593985</v>
          </cell>
          <cell r="E2">
            <v>-12.606632363927705</v>
          </cell>
          <cell r="H2" t="str">
            <v>Colombia</v>
          </cell>
          <cell r="I2">
            <v>-0.6462167337930611</v>
          </cell>
          <cell r="J2">
            <v>8.0344702237429573</v>
          </cell>
          <cell r="K2">
            <v>-6.1474652295115906</v>
          </cell>
          <cell r="N2" t="str">
            <v>Colombia</v>
          </cell>
          <cell r="O2">
            <v>-5.111243126867631</v>
          </cell>
          <cell r="P2">
            <v>11.803125115126138</v>
          </cell>
          <cell r="Q2">
            <v>10.583850414358897</v>
          </cell>
        </row>
        <row r="3">
          <cell r="B3" t="str">
            <v>Thailand</v>
          </cell>
          <cell r="C3">
            <v>25.277741675547826</v>
          </cell>
          <cell r="D3">
            <v>8.495378395292402</v>
          </cell>
          <cell r="E3">
            <v>-8.104686326178058</v>
          </cell>
          <cell r="H3" t="str">
            <v>Thailand</v>
          </cell>
          <cell r="I3">
            <v>20.358161602049133</v>
          </cell>
          <cell r="J3">
            <v>7.4915433781645335</v>
          </cell>
          <cell r="K3">
            <v>-6.5911041836089233</v>
          </cell>
          <cell r="N3" t="str">
            <v>Thailand</v>
          </cell>
          <cell r="O3">
            <v>-10.550781800253551</v>
          </cell>
          <cell r="P3">
            <v>-3.7149355572403375</v>
          </cell>
          <cell r="Q3">
            <v>7.6271186440677967</v>
          </cell>
        </row>
        <row r="4">
          <cell r="B4" t="str">
            <v>South Africa</v>
          </cell>
          <cell r="C4">
            <v>9.5580236516124462</v>
          </cell>
          <cell r="D4">
            <v>0.91066291735349825</v>
          </cell>
          <cell r="E4">
            <v>-4.6560010383145825</v>
          </cell>
          <cell r="H4" t="str">
            <v>South Africa</v>
          </cell>
          <cell r="I4">
            <v>12.173957508526332</v>
          </cell>
          <cell r="J4">
            <v>0.27954010250727651</v>
          </cell>
          <cell r="K4">
            <v>-1.2096366995914245</v>
          </cell>
          <cell r="N4" t="str">
            <v>South Africa</v>
          </cell>
          <cell r="O4">
            <v>2.5117625769091663</v>
          </cell>
          <cell r="P4">
            <v>7.0661390616165817E-2</v>
          </cell>
          <cell r="Q4">
            <v>3.8361146141889253</v>
          </cell>
        </row>
        <row r="5">
          <cell r="B5" t="str">
            <v>Mexico</v>
          </cell>
          <cell r="C5">
            <v>11.164395186490072</v>
          </cell>
          <cell r="D5">
            <v>-7.5961396772563115</v>
          </cell>
          <cell r="E5">
            <v>-7.0385728962080263</v>
          </cell>
          <cell r="H5" t="str">
            <v>Mexico</v>
          </cell>
          <cell r="I5">
            <v>13.279082670612164</v>
          </cell>
          <cell r="J5">
            <v>-5.3328645576548777</v>
          </cell>
          <cell r="K5">
            <v>-5.1262714370426483</v>
          </cell>
          <cell r="N5" t="str">
            <v>Mexico</v>
          </cell>
          <cell r="O5">
            <v>2.1052142823977267</v>
          </cell>
          <cell r="P5">
            <v>2.5949184014332256</v>
          </cell>
          <cell r="Q5">
            <v>2.1194390266555145</v>
          </cell>
        </row>
        <row r="6">
          <cell r="B6" t="str">
            <v>Indonesia</v>
          </cell>
          <cell r="C6">
            <v>22.317326946483963</v>
          </cell>
          <cell r="D6">
            <v>12.766958662129873</v>
          </cell>
          <cell r="E6">
            <v>-0.64423536915961788</v>
          </cell>
          <cell r="H6" t="str">
            <v>Indonesia</v>
          </cell>
          <cell r="I6">
            <v>25.514663434014746</v>
          </cell>
          <cell r="J6">
            <v>17.851485528138912</v>
          </cell>
          <cell r="K6">
            <v>1.0257039852648744</v>
          </cell>
          <cell r="N6" t="str">
            <v>Indonesia</v>
          </cell>
          <cell r="O6">
            <v>2.5917686318131259</v>
          </cell>
          <cell r="P6">
            <v>4.4389083908957083</v>
          </cell>
          <cell r="Q6">
            <v>1.5748898678414096</v>
          </cell>
        </row>
        <row r="7">
          <cell r="B7" t="str">
            <v>Sri Lanka</v>
          </cell>
          <cell r="C7">
            <v>-17.473829831269128</v>
          </cell>
          <cell r="D7">
            <v>-7.2164254047566541</v>
          </cell>
          <cell r="E7">
            <v>1.0442993658182029</v>
          </cell>
          <cell r="H7" t="str">
            <v>Sri Lanka</v>
          </cell>
          <cell r="I7">
            <v>-12.989295958900845</v>
          </cell>
          <cell r="J7">
            <v>-4.9555427652796995</v>
          </cell>
          <cell r="K7">
            <v>2.5943907814504241</v>
          </cell>
          <cell r="N7" t="str">
            <v>Sri Lanka</v>
          </cell>
          <cell r="O7">
            <v>5.4430614898755341</v>
          </cell>
          <cell r="P7">
            <v>2.4456276509340253</v>
          </cell>
          <cell r="Q7">
            <v>1.5339206654442905</v>
          </cell>
        </row>
        <row r="8">
          <cell r="B8" t="str">
            <v>Malaysia</v>
          </cell>
          <cell r="C8">
            <v>22.390036085565431</v>
          </cell>
          <cell r="D8">
            <v>-6.2828142336134585</v>
          </cell>
          <cell r="E8">
            <v>-7.4931026983973075</v>
          </cell>
          <cell r="H8" t="str">
            <v>Malaysia</v>
          </cell>
          <cell r="I8">
            <v>19.806463133330546</v>
          </cell>
          <cell r="J8">
            <v>-4.7250190634774931</v>
          </cell>
          <cell r="K8">
            <v>-6.217664201710285</v>
          </cell>
          <cell r="N8" t="str">
            <v>Malaysia</v>
          </cell>
          <cell r="O8">
            <v>-2.0396600566572132</v>
          </cell>
          <cell r="P8">
            <v>1.7058823529411846</v>
          </cell>
          <cell r="Q8">
            <v>1.3778950454412109</v>
          </cell>
        </row>
        <row r="9">
          <cell r="B9" t="str">
            <v>Philippines</v>
          </cell>
          <cell r="C9">
            <v>19.192994687663415</v>
          </cell>
          <cell r="D9">
            <v>-5.8061367182002437</v>
          </cell>
          <cell r="E9">
            <v>-13.520148675174429</v>
          </cell>
          <cell r="H9" t="str">
            <v>Philippines</v>
          </cell>
          <cell r="I9">
            <v>11.066712855174867</v>
          </cell>
          <cell r="J9">
            <v>-6.8179575460922157</v>
          </cell>
          <cell r="K9">
            <v>-12.033852667901083</v>
          </cell>
          <cell r="N9" t="str">
            <v>Philippines</v>
          </cell>
          <cell r="O9">
            <v>-6.7621483375959075</v>
          </cell>
          <cell r="P9">
            <v>-1.4489619377162666</v>
          </cell>
          <cell r="Q9">
            <v>1.1542730299667108</v>
          </cell>
        </row>
        <row r="10">
          <cell r="B10" t="str">
            <v>Hungary</v>
          </cell>
          <cell r="C10">
            <v>13.555273753729217</v>
          </cell>
          <cell r="D10">
            <v>3.7882090035097424</v>
          </cell>
          <cell r="E10">
            <v>-12.226730204177349</v>
          </cell>
          <cell r="H10" t="str">
            <v>Hungary</v>
          </cell>
          <cell r="I10">
            <v>8.0530925749650049</v>
          </cell>
          <cell r="J10">
            <v>0.39692607939732338</v>
          </cell>
          <cell r="K10">
            <v>-11.049047550548208</v>
          </cell>
          <cell r="N10" t="str">
            <v>Hungary</v>
          </cell>
          <cell r="O10">
            <v>-4.9554066177634777</v>
          </cell>
          <cell r="P10">
            <v>-3.052161274694523</v>
          </cell>
          <cell r="Q10">
            <v>1.1059338685229883</v>
          </cell>
        </row>
        <row r="11">
          <cell r="B11" t="str">
            <v>Korea</v>
          </cell>
          <cell r="C11">
            <v>30.058480564851031</v>
          </cell>
          <cell r="D11">
            <v>11.315122600017123</v>
          </cell>
          <cell r="E11">
            <v>-4.515154592618364</v>
          </cell>
          <cell r="H11" t="str">
            <v>Korea</v>
          </cell>
          <cell r="I11">
            <v>30.199093586329717</v>
          </cell>
          <cell r="J11">
            <v>11.105043994952334</v>
          </cell>
          <cell r="K11">
            <v>-3.3522206638616261</v>
          </cell>
          <cell r="N11" t="str">
            <v>Korea</v>
          </cell>
          <cell r="O11">
            <v>-2.3762718454994197E-2</v>
          </cell>
          <cell r="P11">
            <v>-0.35525890838625845</v>
          </cell>
          <cell r="Q11">
            <v>1.09217999126256</v>
          </cell>
        </row>
        <row r="12">
          <cell r="B12" t="str">
            <v>Brazil</v>
          </cell>
          <cell r="C12">
            <v>41.743757088529357</v>
          </cell>
          <cell r="D12">
            <v>11.962159204214394</v>
          </cell>
          <cell r="E12">
            <v>-1.8799796962069686</v>
          </cell>
          <cell r="H12" t="str">
            <v>Brazil</v>
          </cell>
          <cell r="I12">
            <v>23.843089748288076</v>
          </cell>
          <cell r="J12">
            <v>9.4726885424917455</v>
          </cell>
          <cell r="K12">
            <v>-0.84295330997286011</v>
          </cell>
          <cell r="N12" t="str">
            <v>Brazil</v>
          </cell>
          <cell r="O12">
            <v>-12.667541475302267</v>
          </cell>
          <cell r="P12">
            <v>-2.1887465882846864</v>
          </cell>
          <cell r="Q12">
            <v>1.0355671220993341</v>
          </cell>
        </row>
        <row r="13">
          <cell r="B13" t="str">
            <v>Argentina</v>
          </cell>
          <cell r="C13">
            <v>1.2037096092798343</v>
          </cell>
          <cell r="D13">
            <v>-4.1140693669597033</v>
          </cell>
          <cell r="E13">
            <v>-2.5566480388502684</v>
          </cell>
          <cell r="H13" t="str">
            <v>Argentina</v>
          </cell>
          <cell r="I13">
            <v>3.6024762318906194</v>
          </cell>
          <cell r="J13">
            <v>-2.3997254395892704</v>
          </cell>
          <cell r="K13">
            <v>-2.3305052149378254</v>
          </cell>
          <cell r="N13" t="str">
            <v>Argentina</v>
          </cell>
          <cell r="O13">
            <v>2.3544800523217662</v>
          </cell>
          <cell r="P13">
            <v>1.7886178861788524</v>
          </cell>
          <cell r="Q13">
            <v>0.12795905310299294</v>
          </cell>
        </row>
        <row r="14">
          <cell r="B14" t="str">
            <v>Venezuela</v>
          </cell>
          <cell r="C14">
            <v>-1.4262281732413526</v>
          </cell>
          <cell r="D14">
            <v>-9.7584613090800634</v>
          </cell>
          <cell r="E14">
            <v>-4.9874976172589029</v>
          </cell>
          <cell r="H14" t="str">
            <v>Venezuela</v>
          </cell>
          <cell r="I14">
            <v>-37.972084432853798</v>
          </cell>
          <cell r="J14">
            <v>-9.7583613017811217</v>
          </cell>
          <cell r="K14">
            <v>-4.9877709731294146</v>
          </cell>
          <cell r="N14" t="str">
            <v>Venezuela</v>
          </cell>
          <cell r="O14">
            <v>-1.3971033390778273E-2</v>
          </cell>
          <cell r="P14">
            <v>4.6578788019893359E-3</v>
          </cell>
          <cell r="Q14">
            <v>-0.12095273539262696</v>
          </cell>
        </row>
        <row r="15">
          <cell r="B15" t="str">
            <v>Chile</v>
          </cell>
          <cell r="C15">
            <v>21.348733714070242</v>
          </cell>
          <cell r="D15">
            <v>-1.0299687098813659</v>
          </cell>
          <cell r="E15">
            <v>-5.7556385769733422</v>
          </cell>
          <cell r="H15" t="str">
            <v>Chile</v>
          </cell>
          <cell r="I15">
            <v>16.057507170772325</v>
          </cell>
          <cell r="J15">
            <v>-3.2081256773520916</v>
          </cell>
          <cell r="K15">
            <v>-5.9571599738944059</v>
          </cell>
          <cell r="N15" t="str">
            <v>Chile</v>
          </cell>
          <cell r="O15">
            <v>-3.5011927346494085</v>
          </cell>
          <cell r="P15">
            <v>-2.1614930489430626</v>
          </cell>
          <cell r="Q15">
            <v>-0.38199022725510495</v>
          </cell>
        </row>
        <row r="16">
          <cell r="B16" t="str">
            <v>China</v>
          </cell>
          <cell r="C16">
            <v>49.612170719826125</v>
          </cell>
          <cell r="D16">
            <v>40.905561829474856</v>
          </cell>
          <cell r="E16">
            <v>15.281005933390105</v>
          </cell>
          <cell r="H16" t="str">
            <v>China</v>
          </cell>
          <cell r="I16">
            <v>49.682622657008444</v>
          </cell>
          <cell r="J16">
            <v>40.472352652603547</v>
          </cell>
          <cell r="K16">
            <v>14.743681483813733</v>
          </cell>
          <cell r="N16" t="str">
            <v>China</v>
          </cell>
          <cell r="O16">
            <v>-3.8392628615305946</v>
          </cell>
          <cell r="P16">
            <v>-1.7424564385890393</v>
          </cell>
          <cell r="Q16">
            <v>-0.64789104852572221</v>
          </cell>
        </row>
        <row r="17">
          <cell r="B17" t="str">
            <v>Peru</v>
          </cell>
          <cell r="C17">
            <v>85.152969317106027</v>
          </cell>
          <cell r="D17">
            <v>21.143754775434452</v>
          </cell>
          <cell r="E17">
            <v>-0.95835436728290924</v>
          </cell>
          <cell r="H17" t="str">
            <v>Peru</v>
          </cell>
          <cell r="I17">
            <v>83.925432276377208</v>
          </cell>
          <cell r="J17">
            <v>20.568905727249113</v>
          </cell>
          <cell r="K17">
            <v>-1.2514482617106009</v>
          </cell>
          <cell r="N17" t="str">
            <v>Peru</v>
          </cell>
          <cell r="O17">
            <v>-1.911027568922304</v>
          </cell>
          <cell r="P17">
            <v>-1.261431725007885</v>
          </cell>
          <cell r="Q17">
            <v>-0.82356667722520749</v>
          </cell>
        </row>
        <row r="18">
          <cell r="B18" t="str">
            <v>Egypt</v>
          </cell>
          <cell r="C18">
            <v>23.777261901172785</v>
          </cell>
          <cell r="D18">
            <v>10.228308834979501</v>
          </cell>
          <cell r="E18">
            <v>1.9655138499931037</v>
          </cell>
          <cell r="H18" t="str">
            <v>Egypt</v>
          </cell>
          <cell r="I18">
            <v>21.830653403774463</v>
          </cell>
          <cell r="J18">
            <v>8.756597132536351</v>
          </cell>
          <cell r="K18">
            <v>1.1813765370956248</v>
          </cell>
          <cell r="N18" t="str">
            <v>Egypt</v>
          </cell>
          <cell r="O18">
            <v>-1.6063378124042582</v>
          </cell>
          <cell r="P18">
            <v>-1.3775554970606303</v>
          </cell>
          <cell r="Q18">
            <v>-0.94298052348639361</v>
          </cell>
        </row>
        <row r="19">
          <cell r="B19" t="str">
            <v>Poland</v>
          </cell>
          <cell r="C19">
            <v>20.263305664741182</v>
          </cell>
          <cell r="D19">
            <v>5.1322695116710095</v>
          </cell>
          <cell r="E19">
            <v>-2.4168960386053708</v>
          </cell>
          <cell r="H19" t="str">
            <v>Poland</v>
          </cell>
          <cell r="I19">
            <v>12.639453015695892</v>
          </cell>
          <cell r="J19">
            <v>7.7092608799206125E-2</v>
          </cell>
          <cell r="K19">
            <v>-3.234225470822699</v>
          </cell>
          <cell r="N19" t="str">
            <v>Poland</v>
          </cell>
          <cell r="O19">
            <v>-6.4213501656059693</v>
          </cell>
          <cell r="P19">
            <v>-4.4648231420174787</v>
          </cell>
          <cell r="Q19">
            <v>-1.0016510731975738</v>
          </cell>
        </row>
        <row r="20">
          <cell r="B20" t="str">
            <v>India</v>
          </cell>
          <cell r="C20">
            <v>28.350465894309568</v>
          </cell>
          <cell r="D20">
            <v>11.911050505184232</v>
          </cell>
          <cell r="E20">
            <v>3.6579982178039798</v>
          </cell>
          <cell r="H20" t="str">
            <v>India</v>
          </cell>
          <cell r="I20">
            <v>16.634982664912592</v>
          </cell>
          <cell r="J20">
            <v>11.027399789826399</v>
          </cell>
          <cell r="K20">
            <v>3.4456439115487676</v>
          </cell>
          <cell r="N20" t="str">
            <v>India</v>
          </cell>
          <cell r="O20">
            <v>-9.9114283451919043</v>
          </cell>
          <cell r="P20">
            <v>-1.1174432897530344</v>
          </cell>
          <cell r="Q20">
            <v>-1.0560186853188485</v>
          </cell>
        </row>
        <row r="21">
          <cell r="B21" t="str">
            <v>Turkey</v>
          </cell>
          <cell r="C21">
            <v>57.410553375848849</v>
          </cell>
          <cell r="D21">
            <v>24.901086400293856</v>
          </cell>
          <cell r="E21">
            <v>-1.9749178575226758</v>
          </cell>
          <cell r="H21" t="str">
            <v>Turkey</v>
          </cell>
          <cell r="I21">
            <v>38.041949573989072</v>
          </cell>
          <cell r="J21">
            <v>17.291023639164923</v>
          </cell>
          <cell r="K21">
            <v>-3.1065367095496792</v>
          </cell>
          <cell r="N21" t="str">
            <v>Turkey</v>
          </cell>
          <cell r="O21">
            <v>-12.288677368944454</v>
          </cell>
          <cell r="P21">
            <v>-5.905661815133727</v>
          </cell>
          <cell r="Q21">
            <v>-1.0814708002883975</v>
          </cell>
        </row>
        <row r="22">
          <cell r="B22" t="str">
            <v>Czech Republic</v>
          </cell>
          <cell r="C22">
            <v>20.203423556270145</v>
          </cell>
          <cell r="D22">
            <v>5.9362425039535305</v>
          </cell>
          <cell r="E22">
            <v>-1.3114558019995066</v>
          </cell>
          <cell r="H22" t="str">
            <v>Czech Republic</v>
          </cell>
          <cell r="I22">
            <v>15.25254996785554</v>
          </cell>
          <cell r="J22">
            <v>-0.3199216586132938</v>
          </cell>
          <cell r="K22">
            <v>-4.0084792832967686</v>
          </cell>
          <cell r="N22" t="str">
            <v>Czech Republic</v>
          </cell>
          <cell r="O22">
            <v>-4.2041606192549574</v>
          </cell>
          <cell r="P22">
            <v>-5.897728352818171</v>
          </cell>
          <cell r="Q22">
            <v>-3.0977782127826128</v>
          </cell>
        </row>
        <row r="24">
          <cell r="B24" t="str">
            <v>Emerging Markets</v>
          </cell>
          <cell r="C24">
            <v>23.696067390860726</v>
          </cell>
          <cell r="D24">
            <v>11.064502212764701</v>
          </cell>
          <cell r="E24">
            <v>-1.5031840781477022</v>
          </cell>
          <cell r="H24" t="str">
            <v>Emerging Markets</v>
          </cell>
          <cell r="I24">
            <v>20.777811080487645</v>
          </cell>
          <cell r="J24">
            <v>10.455859480195441</v>
          </cell>
          <cell r="K24">
            <v>-0.85595204547317039</v>
          </cell>
          <cell r="N24" t="str">
            <v>EURO</v>
          </cell>
          <cell r="O24">
            <v>-4.9328306977720136</v>
          </cell>
          <cell r="P24">
            <v>-3.7515426414323372</v>
          </cell>
          <cell r="Q24">
            <v>-1.1527039322267041</v>
          </cell>
        </row>
        <row r="25">
          <cell r="N25" t="str">
            <v>Pound</v>
          </cell>
          <cell r="O25">
            <v>-1.3025458851391454</v>
          </cell>
          <cell r="P25">
            <v>-0.89179548156957178</v>
          </cell>
          <cell r="Q25">
            <v>2.985996705107075</v>
          </cell>
        </row>
        <row r="26">
          <cell r="N26" t="str">
            <v>Yen</v>
          </cell>
          <cell r="O26">
            <v>-2.4656035679723924</v>
          </cell>
          <cell r="P26">
            <v>-5.1164504113626128</v>
          </cell>
          <cell r="Q26">
            <v>-4.2779865383821232</v>
          </cell>
        </row>
      </sheetData>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Data "/>
      <sheetName val="TAB1"/>
      <sheetName val="TAB2b"/>
      <sheetName val="TAB3b"/>
      <sheetName val="TAB4b"/>
      <sheetName val="TAB5b"/>
      <sheetName val="TAB6b"/>
      <sheetName val="TAB7b"/>
      <sheetName val="TAB8b"/>
      <sheetName val="TAB9b"/>
      <sheetName val="TAB10b"/>
      <sheetName val="TAB11b"/>
      <sheetName val="TAB12b"/>
      <sheetName val="TAB13b"/>
      <sheetName val="TAB14b"/>
      <sheetName val="TAB15A1"/>
      <sheetName val="TAB15B1"/>
      <sheetName val="TAB15C"/>
      <sheetName val="TAB16b"/>
      <sheetName val="TAB17b"/>
      <sheetName val="TAB18b"/>
      <sheetName val="TAB19b"/>
      <sheetName val="TAB20b"/>
      <sheetName val="TAB21b"/>
      <sheetName val="TAB22b"/>
      <sheetName val="TAB23b"/>
      <sheetName val="TAB24b"/>
      <sheetName val="TAB25b"/>
      <sheetName val="TAB26b"/>
      <sheetName val="TAB27b"/>
      <sheetName val="TAB28b"/>
      <sheetName val="TAB29b"/>
      <sheetName val="TAB30b"/>
      <sheetName val="TAB31b"/>
      <sheetName val="TAB32b"/>
      <sheetName val="TAB33b"/>
      <sheetName val="TAB34b"/>
      <sheetName val="TAB35b"/>
      <sheetName val="TAB36b"/>
      <sheetName val="RED37b"/>
      <sheetName val="TAB38b"/>
      <sheetName val="TAB27A2"/>
      <sheetName val="TAB27B2"/>
      <sheetName val="TAB39"/>
      <sheetName val="TAB40"/>
      <sheetName val="Basic_Data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ErrCheck"/>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sheetName val="Gráfico"/>
      <sheetName val="Datos"/>
      <sheetName val="Parámetros"/>
      <sheetName val="Diálogo1"/>
      <sheetName val="Macro1"/>
      <sheetName val="Módulo1"/>
      <sheetName val="Main"/>
      <sheetName val="Links"/>
      <sheetName val="ErrCheck"/>
      <sheetName val="Codigos"/>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 val="BOP"/>
      <sheetName val="Macro1"/>
      <sheetName val="Main"/>
      <sheetName val="Links"/>
      <sheetName val="ErrCheck"/>
      <sheetName val="Codigos"/>
    </sheetNames>
    <sheetDataSet>
      <sheetData sheetId="0" refreshError="1"/>
      <sheetData sheetId="1" refreshError="1">
        <row r="8">
          <cell r="F8">
            <v>1363.5852905026911</v>
          </cell>
          <cell r="G8">
            <v>1378.2796547770204</v>
          </cell>
          <cell r="H8">
            <v>1396.1436537831044</v>
          </cell>
          <cell r="I8">
            <v>1418.3671964720045</v>
          </cell>
          <cell r="J8">
            <v>1441.3145109404134</v>
          </cell>
          <cell r="K8">
            <v>1466.2170313003462</v>
          </cell>
          <cell r="L8">
            <v>1491.6328031554258</v>
          </cell>
          <cell r="M8">
            <v>1516.4648113450721</v>
          </cell>
          <cell r="N8">
            <v>1538.6180623358205</v>
          </cell>
          <cell r="O8">
            <v>1558.6809702632027</v>
          </cell>
          <cell r="P8">
            <v>1576.4440752219007</v>
          </cell>
          <cell r="Q8">
            <v>1591.5304086205406</v>
          </cell>
          <cell r="R8">
            <v>1603.6686370333723</v>
          </cell>
          <cell r="S8">
            <v>1614.9262750367679</v>
          </cell>
          <cell r="T8">
            <v>1624.2740263480116</v>
          </cell>
          <cell r="U8">
            <v>1630.7984153003722</v>
          </cell>
          <cell r="V8">
            <v>1634.1243962733927</v>
          </cell>
          <cell r="W8">
            <v>81.232058383595756</v>
          </cell>
          <cell r="X8">
            <v>85.954032411718018</v>
          </cell>
          <cell r="Y8">
            <v>75.809263950996808</v>
          </cell>
          <cell r="Z8">
            <v>0</v>
          </cell>
          <cell r="AA8">
            <v>0</v>
          </cell>
          <cell r="AB8">
            <v>0</v>
          </cell>
        </row>
        <row r="9">
          <cell r="F9">
            <v>1037.6241811400077</v>
          </cell>
          <cell r="G9">
            <v>1036.894046117518</v>
          </cell>
          <cell r="H9">
            <v>1040.4425037413025</v>
          </cell>
          <cell r="I9">
            <v>1049.5036743233359</v>
          </cell>
          <cell r="J9">
            <v>1061.4723970951072</v>
          </cell>
          <cell r="K9">
            <v>1076.5178359288363</v>
          </cell>
          <cell r="L9">
            <v>1093.3518731977285</v>
          </cell>
          <cell r="M9">
            <v>1110.1239839095974</v>
          </cell>
          <cell r="N9">
            <v>1124.8116680029011</v>
          </cell>
          <cell r="O9">
            <v>1127.4612408615685</v>
          </cell>
          <cell r="P9">
            <v>1128.5336053108394</v>
          </cell>
          <cell r="Q9">
            <v>1128.9515393559632</v>
          </cell>
          <cell r="R9">
            <v>1129.47126666432</v>
          </cell>
          <cell r="S9">
            <v>1131.5235089721477</v>
          </cell>
          <cell r="T9">
            <v>1134.6962353965173</v>
          </cell>
          <cell r="U9">
            <v>1137.6176643704248</v>
          </cell>
          <cell r="V9">
            <v>1140.7682092613759</v>
          </cell>
          <cell r="W9">
            <v>766.67038829648675</v>
          </cell>
          <cell r="X9">
            <v>798.56418395422065</v>
          </cell>
          <cell r="Y9">
            <v>788.00466269968388</v>
          </cell>
          <cell r="Z9">
            <v>0</v>
          </cell>
          <cell r="AA9">
            <v>0</v>
          </cell>
          <cell r="AB9">
            <v>0</v>
          </cell>
        </row>
        <row r="10">
          <cell r="F10">
            <v>325.96110936268371</v>
          </cell>
          <cell r="G10">
            <v>341.38560865950228</v>
          </cell>
          <cell r="H10">
            <v>355.70115004180178</v>
          </cell>
          <cell r="I10">
            <v>368.86352214866827</v>
          </cell>
          <cell r="J10">
            <v>379.84211384530619</v>
          </cell>
          <cell r="K10">
            <v>389.69919537150969</v>
          </cell>
          <cell r="L10">
            <v>398.28092995769748</v>
          </cell>
          <cell r="M10">
            <v>406.34082743547515</v>
          </cell>
          <cell r="N10">
            <v>413.8063943329193</v>
          </cell>
          <cell r="O10">
            <v>419.73390376695988</v>
          </cell>
          <cell r="P10">
            <v>424.72640902999285</v>
          </cell>
          <cell r="Q10">
            <v>428.5218480270596</v>
          </cell>
          <cell r="R10">
            <v>430.10527149435575</v>
          </cell>
          <cell r="S10">
            <v>430.12644068938431</v>
          </cell>
          <cell r="T10">
            <v>427.98143101863877</v>
          </cell>
          <cell r="U10">
            <v>424.14227379727993</v>
          </cell>
          <cell r="V10">
            <v>417.76763271463346</v>
          </cell>
          <cell r="W10">
            <v>332.38458765500098</v>
          </cell>
          <cell r="X10">
            <v>341.35090225209558</v>
          </cell>
          <cell r="Y10">
            <v>321.64134399280192</v>
          </cell>
          <cell r="Z10">
            <v>0</v>
          </cell>
          <cell r="AA10">
            <v>0</v>
          </cell>
          <cell r="AB10">
            <v>0</v>
          </cell>
        </row>
        <row r="11">
          <cell r="F11">
            <v>263.42008484380949</v>
          </cell>
          <cell r="G11">
            <v>280.0882976778978</v>
          </cell>
          <cell r="H11">
            <v>296.62190978937315</v>
          </cell>
          <cell r="I11">
            <v>312.02306085133546</v>
          </cell>
          <cell r="J11">
            <v>325.24342906511492</v>
          </cell>
          <cell r="K11">
            <v>337.36805839159149</v>
          </cell>
          <cell r="L11">
            <v>348.24535304232575</v>
          </cell>
          <cell r="M11">
            <v>358.63218432063616</v>
          </cell>
          <cell r="N11">
            <v>368.46054071688297</v>
          </cell>
          <cell r="O11">
            <v>376.79005681970898</v>
          </cell>
          <cell r="P11">
            <v>383.625428827576</v>
          </cell>
          <cell r="Q11">
            <v>388.83482148321241</v>
          </cell>
          <cell r="R11">
            <v>392.2509949715888</v>
          </cell>
          <cell r="S11">
            <v>393.72536094772403</v>
          </cell>
          <cell r="T11">
            <v>393.14615120251165</v>
          </cell>
          <cell r="U11">
            <v>390.36958084176808</v>
          </cell>
          <cell r="V11">
            <v>385.19577033885554</v>
          </cell>
          <cell r="W11">
            <v>0</v>
          </cell>
          <cell r="X11">
            <v>0</v>
          </cell>
          <cell r="Y11">
            <v>0</v>
          </cell>
          <cell r="Z11">
            <v>0</v>
          </cell>
          <cell r="AA11">
            <v>0</v>
          </cell>
          <cell r="AB11">
            <v>0</v>
          </cell>
        </row>
        <row r="12">
          <cell r="F12">
            <v>84.218855878169563</v>
          </cell>
          <cell r="G12">
            <v>103.1521325571087</v>
          </cell>
          <cell r="H12">
            <v>122.2835364845925</v>
          </cell>
          <cell r="I12">
            <v>140.6711064491106</v>
          </cell>
          <cell r="J12">
            <v>158.95041482229752</v>
          </cell>
          <cell r="K12">
            <v>176.6142471896114</v>
          </cell>
          <cell r="L12">
            <v>193.57232257011304</v>
          </cell>
          <cell r="M12">
            <v>209.8071465349916</v>
          </cell>
          <cell r="N12">
            <v>225.31285480769668</v>
          </cell>
          <cell r="O12">
            <v>240.08239473492242</v>
          </cell>
          <cell r="P12">
            <v>254.19985376877463</v>
          </cell>
          <cell r="Q12">
            <v>267.65785563679452</v>
          </cell>
          <cell r="R12">
            <v>280.35755587474188</v>
          </cell>
          <cell r="S12">
            <v>292.29123671741382</v>
          </cell>
          <cell r="T12">
            <v>303.47825327101094</v>
          </cell>
          <cell r="U12">
            <v>313.91052722317812</v>
          </cell>
          <cell r="V12">
            <v>323.5525417653098</v>
          </cell>
          <cell r="W12">
            <v>0</v>
          </cell>
          <cell r="X12">
            <v>0</v>
          </cell>
          <cell r="Y12">
            <v>0</v>
          </cell>
          <cell r="Z12">
            <v>0</v>
          </cell>
          <cell r="AA12">
            <v>0</v>
          </cell>
          <cell r="AB12">
            <v>0</v>
          </cell>
        </row>
        <row r="13">
          <cell r="F13">
            <v>83.111460954564507</v>
          </cell>
          <cell r="G13">
            <v>102.41386927470533</v>
          </cell>
          <cell r="H13">
            <v>121.91440484339081</v>
          </cell>
          <cell r="I13">
            <v>140.6711064491106</v>
          </cell>
          <cell r="J13">
            <v>158.95041482229752</v>
          </cell>
          <cell r="K13">
            <v>176.6142471896114</v>
          </cell>
          <cell r="L13">
            <v>193.57232257011304</v>
          </cell>
          <cell r="M13">
            <v>209.8071465349916</v>
          </cell>
          <cell r="N13">
            <v>225.31285480769668</v>
          </cell>
          <cell r="O13">
            <v>240.08239473492242</v>
          </cell>
          <cell r="P13">
            <v>254.19985376877463</v>
          </cell>
          <cell r="Q13">
            <v>267.65785563679452</v>
          </cell>
          <cell r="R13">
            <v>280.35755587474188</v>
          </cell>
          <cell r="S13">
            <v>292.29123671741382</v>
          </cell>
          <cell r="T13">
            <v>303.47825327101094</v>
          </cell>
          <cell r="U13">
            <v>313.91052722317812</v>
          </cell>
          <cell r="V13">
            <v>323.5525417653098</v>
          </cell>
          <cell r="W13">
            <v>0</v>
          </cell>
          <cell r="X13">
            <v>0</v>
          </cell>
          <cell r="Y13">
            <v>0</v>
          </cell>
          <cell r="Z13">
            <v>0</v>
          </cell>
          <cell r="AA13">
            <v>0</v>
          </cell>
          <cell r="AB13">
            <v>0</v>
          </cell>
        </row>
        <row r="14">
          <cell r="F14">
            <v>0</v>
          </cell>
          <cell r="G14">
            <v>0</v>
          </cell>
          <cell r="H14">
            <v>0</v>
          </cell>
          <cell r="I14">
            <v>0</v>
          </cell>
          <cell r="J14">
            <v>0</v>
          </cell>
          <cell r="K14">
            <v>0</v>
          </cell>
          <cell r="L14">
            <v>0</v>
          </cell>
          <cell r="M14">
            <v>0</v>
          </cell>
          <cell r="N14">
            <v>0</v>
          </cell>
          <cell r="O14">
            <v>11.485825634673922</v>
          </cell>
          <cell r="P14">
            <v>23.18406088106838</v>
          </cell>
          <cell r="Q14">
            <v>34.057021237517773</v>
          </cell>
          <cell r="R14">
            <v>44.092098874696944</v>
          </cell>
          <cell r="S14">
            <v>53.276325375236063</v>
          </cell>
          <cell r="T14">
            <v>61.596359932855492</v>
          </cell>
          <cell r="U14">
            <v>69.038477132667566</v>
          </cell>
          <cell r="V14">
            <v>75.588554297383496</v>
          </cell>
          <cell r="W14">
            <v>0</v>
          </cell>
          <cell r="X14">
            <v>0</v>
          </cell>
          <cell r="Y14">
            <v>0</v>
          </cell>
          <cell r="Z14">
            <v>0</v>
          </cell>
          <cell r="AA14">
            <v>0</v>
          </cell>
          <cell r="AB14">
            <v>0</v>
          </cell>
        </row>
        <row r="15">
          <cell r="F15">
            <v>1419.0393035308559</v>
          </cell>
          <cell r="G15">
            <v>1429.9847790429658</v>
          </cell>
          <cell r="H15">
            <v>1444.1644723752072</v>
          </cell>
          <cell r="I15">
            <v>1463.6271384039937</v>
          </cell>
          <cell r="J15">
            <v>1483.8943050727589</v>
          </cell>
          <cell r="K15">
            <v>1506.2020166036145</v>
          </cell>
          <cell r="L15">
            <v>1529.7640883289414</v>
          </cell>
          <cell r="M15">
            <v>1553.4383374916326</v>
          </cell>
          <cell r="N15">
            <v>1574.7409554195156</v>
          </cell>
          <cell r="O15">
            <v>1594.4329872137691</v>
          </cell>
          <cell r="P15">
            <v>1611.971675322329</v>
          </cell>
          <cell r="Q15">
            <v>1627.7964768584814</v>
          </cell>
          <cell r="R15">
            <v>1641.7482411589913</v>
          </cell>
          <cell r="S15">
            <v>1655.0522004035486</v>
          </cell>
          <cell r="T15">
            <v>1666.7046687972258</v>
          </cell>
          <cell r="U15">
            <v>1675.9112640999779</v>
          </cell>
          <cell r="V15">
            <v>1682.2343122150578</v>
          </cell>
          <cell r="W15">
            <v>1180.2870343350835</v>
          </cell>
          <cell r="X15">
            <v>1225.8691186180342</v>
          </cell>
          <cell r="Y15">
            <v>1185.4552706434827</v>
          </cell>
          <cell r="Z15">
            <v>0</v>
          </cell>
          <cell r="AA15">
            <v>0</v>
          </cell>
          <cell r="AB15">
            <v>0</v>
          </cell>
        </row>
        <row r="17">
          <cell r="F17">
            <v>831.7693031994977</v>
          </cell>
          <cell r="G17">
            <v>836.73227912245716</v>
          </cell>
          <cell r="H17">
            <v>844.79412739869781</v>
          </cell>
          <cell r="I17">
            <v>857.25024657175629</v>
          </cell>
          <cell r="J17">
            <v>870.63548610013231</v>
          </cell>
          <cell r="K17">
            <v>886.26745073644167</v>
          </cell>
          <cell r="L17">
            <v>902.81586577149778</v>
          </cell>
          <cell r="M17">
            <v>919.22131764100163</v>
          </cell>
          <cell r="N17">
            <v>933.33984585044243</v>
          </cell>
          <cell r="O17">
            <v>953.14136271494363</v>
          </cell>
          <cell r="P17">
            <v>970.82180860748883</v>
          </cell>
          <cell r="Q17">
            <v>985.96297284008949</v>
          </cell>
          <cell r="R17">
            <v>998.25620875491632</v>
          </cell>
          <cell r="S17">
            <v>1009.7138517527266</v>
          </cell>
          <cell r="T17">
            <v>1019.3280563192552</v>
          </cell>
          <cell r="U17">
            <v>1026.1434427580994</v>
          </cell>
          <cell r="V17">
            <v>1029.7556201388006</v>
          </cell>
          <cell r="W17">
            <v>695.0571660247308</v>
          </cell>
          <cell r="X17">
            <v>726.93968400806409</v>
          </cell>
          <cell r="Y17">
            <v>711.18557645474129</v>
          </cell>
          <cell r="Z17">
            <v>0</v>
          </cell>
          <cell r="AA17">
            <v>0</v>
          </cell>
          <cell r="AB17">
            <v>0</v>
          </cell>
        </row>
        <row r="18">
          <cell r="F18">
            <v>584.44588012198096</v>
          </cell>
          <cell r="G18">
            <v>578.23265049173972</v>
          </cell>
          <cell r="H18">
            <v>575.86301459480705</v>
          </cell>
          <cell r="I18">
            <v>578.69669038399559</v>
          </cell>
          <cell r="J18">
            <v>584.31818924229356</v>
          </cell>
          <cell r="K18">
            <v>593.00532151511493</v>
          </cell>
          <cell r="L18">
            <v>603.5888561232432</v>
          </cell>
          <cell r="M18">
            <v>614.27481595962297</v>
          </cell>
          <cell r="N18">
            <v>623.02576051216624</v>
          </cell>
          <cell r="O18">
            <v>627.25189642977455</v>
          </cell>
          <cell r="P18">
            <v>629.88609867909054</v>
          </cell>
          <cell r="Q18">
            <v>631.76121221788753</v>
          </cell>
          <cell r="R18">
            <v>633.57870027095521</v>
          </cell>
          <cell r="S18">
            <v>636.74261635269363</v>
          </cell>
          <cell r="T18">
            <v>640.85204481754272</v>
          </cell>
          <cell r="U18">
            <v>644.51191580765067</v>
          </cell>
          <cell r="V18">
            <v>648.1640589424569</v>
          </cell>
          <cell r="W18">
            <v>372.752890029144</v>
          </cell>
          <cell r="X18">
            <v>392.98733531668194</v>
          </cell>
          <cell r="Y18">
            <v>398.29087522641015</v>
          </cell>
          <cell r="Z18">
            <v>0</v>
          </cell>
          <cell r="AA18">
            <v>0</v>
          </cell>
          <cell r="AB18">
            <v>0</v>
          </cell>
        </row>
        <row r="19">
          <cell r="F19">
            <v>247.32342307751685</v>
          </cell>
          <cell r="G19">
            <v>258.49962863071767</v>
          </cell>
          <cell r="H19">
            <v>268.93111280389087</v>
          </cell>
          <cell r="I19">
            <v>278.55355618776065</v>
          </cell>
          <cell r="J19">
            <v>286.31729685783841</v>
          </cell>
          <cell r="K19">
            <v>293.26212922132697</v>
          </cell>
          <cell r="L19">
            <v>299.22700964825475</v>
          </cell>
          <cell r="M19">
            <v>304.94650168137895</v>
          </cell>
          <cell r="N19">
            <v>310.31408533827607</v>
          </cell>
          <cell r="O19">
            <v>314.40060190026099</v>
          </cell>
          <cell r="P19">
            <v>317.79356650418754</v>
          </cell>
          <cell r="Q19">
            <v>320.24876997900435</v>
          </cell>
          <cell r="R19">
            <v>320.76566916416243</v>
          </cell>
          <cell r="S19">
            <v>319.96221119007993</v>
          </cell>
          <cell r="T19">
            <v>317.24122324456999</v>
          </cell>
          <cell r="U19">
            <v>313.05223684043727</v>
          </cell>
          <cell r="V19">
            <v>306.55894868444784</v>
          </cell>
          <cell r="W19">
            <v>241.71950436502826</v>
          </cell>
          <cell r="X19">
            <v>248.72662129022578</v>
          </cell>
          <cell r="Y19">
            <v>237.88280907486421</v>
          </cell>
          <cell r="Z19">
            <v>0</v>
          </cell>
          <cell r="AA19">
            <v>0</v>
          </cell>
          <cell r="AB19">
            <v>0</v>
          </cell>
        </row>
        <row r="20">
          <cell r="F20">
            <v>211.38265905742932</v>
          </cell>
          <cell r="G20">
            <v>222.60382551288578</v>
          </cell>
          <cell r="H20">
            <v>234.04381507840858</v>
          </cell>
          <cell r="I20">
            <v>244.73467205022993</v>
          </cell>
          <cell r="J20">
            <v>253.61153536555696</v>
          </cell>
          <cell r="K20">
            <v>261.73857040958814</v>
          </cell>
          <cell r="L20">
            <v>268.95979021237429</v>
          </cell>
          <cell r="M20">
            <v>276.01612483326574</v>
          </cell>
          <cell r="N20">
            <v>282.80876747012712</v>
          </cell>
          <cell r="O20">
            <v>288.4154466821571</v>
          </cell>
          <cell r="P20">
            <v>292.82908757716052</v>
          </cell>
          <cell r="Q20">
            <v>295.90811842411989</v>
          </cell>
          <cell r="R20">
            <v>297.47576930454562</v>
          </cell>
          <cell r="S20">
            <v>297.37000984046102</v>
          </cell>
          <cell r="T20">
            <v>295.46501502832609</v>
          </cell>
          <cell r="U20">
            <v>291.60285766123093</v>
          </cell>
          <cell r="V20">
            <v>285.56796885363622</v>
          </cell>
          <cell r="W20">
            <v>241.71950436502826</v>
          </cell>
          <cell r="X20">
            <v>248.72662129022578</v>
          </cell>
          <cell r="Y20">
            <v>237.88280907486421</v>
          </cell>
          <cell r="Z20">
            <v>0</v>
          </cell>
          <cell r="AA20">
            <v>0</v>
          </cell>
          <cell r="AB20">
            <v>0</v>
          </cell>
        </row>
        <row r="21">
          <cell r="F21">
            <v>57.101721186739837</v>
          </cell>
          <cell r="G21">
            <v>69.909117226589089</v>
          </cell>
          <cell r="H21">
            <v>83.24740049067583</v>
          </cell>
          <cell r="I21">
            <v>96.201761974798359</v>
          </cell>
          <cell r="J21">
            <v>109.38419711922177</v>
          </cell>
          <cell r="K21">
            <v>122.28718353937289</v>
          </cell>
          <cell r="L21">
            <v>134.81226783769873</v>
          </cell>
          <cell r="M21">
            <v>146.92859649587197</v>
          </cell>
          <cell r="N21">
            <v>158.61512222813201</v>
          </cell>
          <cell r="O21">
            <v>169.84828725056246</v>
          </cell>
          <cell r="P21">
            <v>180.69420396158287</v>
          </cell>
          <cell r="Q21">
            <v>191.1282554717375</v>
          </cell>
          <cell r="R21">
            <v>201.03431771510429</v>
          </cell>
          <cell r="S21">
            <v>210.38197568102211</v>
          </cell>
          <cell r="T21">
            <v>219.16597936581618</v>
          </cell>
          <cell r="U21">
            <v>227.3523178763275</v>
          </cell>
          <cell r="V21">
            <v>234.87643477287281</v>
          </cell>
          <cell r="W21">
            <v>241.71950436502826</v>
          </cell>
          <cell r="X21">
            <v>248.72662129022578</v>
          </cell>
          <cell r="Y21">
            <v>237.88280907486421</v>
          </cell>
          <cell r="Z21">
            <v>0</v>
          </cell>
          <cell r="AA21">
            <v>0</v>
          </cell>
          <cell r="AB21">
            <v>0</v>
          </cell>
        </row>
        <row r="22">
          <cell r="F22">
            <v>55.964848573230192</v>
          </cell>
          <cell r="G22">
            <v>69.161816931395137</v>
          </cell>
          <cell r="H22">
            <v>82.879243884353997</v>
          </cell>
          <cell r="I22">
            <v>96.201761974798359</v>
          </cell>
          <cell r="J22">
            <v>109.38419711922177</v>
          </cell>
          <cell r="K22">
            <v>122.28718353937289</v>
          </cell>
          <cell r="L22">
            <v>134.81226783769873</v>
          </cell>
          <cell r="M22">
            <v>146.92859649587197</v>
          </cell>
          <cell r="N22">
            <v>158.61512222813201</v>
          </cell>
          <cell r="O22">
            <v>169.84828725056246</v>
          </cell>
          <cell r="P22">
            <v>180.69420396158287</v>
          </cell>
          <cell r="Q22">
            <v>191.1282554717375</v>
          </cell>
          <cell r="R22">
            <v>201.03431771510429</v>
          </cell>
          <cell r="S22">
            <v>210.38197568102211</v>
          </cell>
          <cell r="T22">
            <v>219.16597936581618</v>
          </cell>
          <cell r="U22">
            <v>227.3523178763275</v>
          </cell>
          <cell r="V22">
            <v>234.87643477287281</v>
          </cell>
          <cell r="W22">
            <v>241.71950436502826</v>
          </cell>
          <cell r="X22">
            <v>248.72662129022578</v>
          </cell>
          <cell r="Y22">
            <v>237.88280907486421</v>
          </cell>
          <cell r="Z22">
            <v>0</v>
          </cell>
          <cell r="AA22">
            <v>0</v>
          </cell>
          <cell r="AB22">
            <v>0</v>
          </cell>
        </row>
        <row r="23">
          <cell r="F23">
            <v>0</v>
          </cell>
          <cell r="G23">
            <v>0</v>
          </cell>
          <cell r="H23">
            <v>0</v>
          </cell>
          <cell r="I23">
            <v>0</v>
          </cell>
          <cell r="J23">
            <v>0</v>
          </cell>
          <cell r="K23">
            <v>0</v>
          </cell>
          <cell r="L23">
            <v>0</v>
          </cell>
          <cell r="M23">
            <v>0</v>
          </cell>
          <cell r="N23">
            <v>0</v>
          </cell>
          <cell r="O23">
            <v>11.488864384907931</v>
          </cell>
          <cell r="P23">
            <v>23.142143424210587</v>
          </cell>
          <cell r="Q23">
            <v>33.95299064319785</v>
          </cell>
          <cell r="R23">
            <v>43.911839319798673</v>
          </cell>
          <cell r="S23">
            <v>53.009024209952962</v>
          </cell>
          <cell r="T23">
            <v>61.234788257142824</v>
          </cell>
          <cell r="U23">
            <v>68.579290110011343</v>
          </cell>
          <cell r="V23">
            <v>75.032612511895636</v>
          </cell>
          <cell r="W23">
            <v>80.584771630558606</v>
          </cell>
          <cell r="X23">
            <v>85.225727401156334</v>
          </cell>
          <cell r="Y23">
            <v>75.011892153466917</v>
          </cell>
          <cell r="Z23">
            <v>0</v>
          </cell>
          <cell r="AA23">
            <v>0</v>
          </cell>
          <cell r="AB23">
            <v>0</v>
          </cell>
        </row>
        <row r="24">
          <cell r="F24">
            <v>930.5819459975778</v>
          </cell>
          <cell r="G24">
            <v>931.33472017192821</v>
          </cell>
          <cell r="H24">
            <v>935.1149317096465</v>
          </cell>
          <cell r="I24">
            <v>944.07220937522789</v>
          </cell>
          <cell r="J24">
            <v>953.92846452059575</v>
          </cell>
          <cell r="K24">
            <v>966.00264381257375</v>
          </cell>
          <cell r="L24">
            <v>979.59696101582426</v>
          </cell>
          <cell r="M24">
            <v>993.6099057066491</v>
          </cell>
          <cell r="N24">
            <v>1005.5122892978229</v>
          </cell>
          <cell r="O24">
            <v>1023.4479503275535</v>
          </cell>
          <cell r="P24">
            <v>1039.2952602011146</v>
          </cell>
          <cell r="Q24">
            <v>1053.4512543469702</v>
          </cell>
          <cell r="R24">
            <v>1065.7562473309997</v>
          </cell>
          <cell r="S24">
            <v>1077.4218086019255</v>
          </cell>
          <cell r="T24">
            <v>1087.4716669427585</v>
          </cell>
          <cell r="U24">
            <v>1095.0769736371328</v>
          </cell>
          <cell r="V24">
            <v>1099.7825215743449</v>
          </cell>
          <cell r="W24">
            <v>695.0571660247308</v>
          </cell>
          <cell r="X24">
            <v>726.93968400806409</v>
          </cell>
          <cell r="Y24">
            <v>711.18557645474129</v>
          </cell>
          <cell r="Z24">
            <v>0</v>
          </cell>
          <cell r="AA24">
            <v>0</v>
          </cell>
          <cell r="AB24">
            <v>0</v>
          </cell>
        </row>
        <row r="27">
          <cell r="F27">
            <v>200.71826511968203</v>
          </cell>
          <cell r="G27">
            <v>182.57486468743869</v>
          </cell>
          <cell r="H27">
            <v>168.30950472304659</v>
          </cell>
          <cell r="I27">
            <v>156.84796638230392</v>
          </cell>
          <cell r="J27">
            <v>147.38603418830488</v>
          </cell>
          <cell r="K27">
            <v>139.47281769837861</v>
          </cell>
          <cell r="L27">
            <v>132.24050579656895</v>
          </cell>
          <cell r="M27">
            <v>125.17537536551329</v>
          </cell>
          <cell r="N27">
            <v>118.00767034288464</v>
          </cell>
          <cell r="O27">
            <v>111.73186473910808</v>
          </cell>
          <cell r="P27">
            <v>105.34647014219706</v>
          </cell>
          <cell r="Q27">
            <v>98.864653278672051</v>
          </cell>
          <cell r="R27">
            <v>92.317399827778218</v>
          </cell>
          <cell r="S27">
            <v>85.936608829741672</v>
          </cell>
          <cell r="T27">
            <v>79.656319462235444</v>
          </cell>
          <cell r="U27">
            <v>73.936411830072345</v>
          </cell>
          <cell r="V27">
            <v>68.715886591242068</v>
          </cell>
          <cell r="W27">
            <v>0</v>
          </cell>
          <cell r="X27">
            <v>0</v>
          </cell>
          <cell r="Y27">
            <v>0</v>
          </cell>
          <cell r="Z27">
            <v>0</v>
          </cell>
          <cell r="AA27">
            <v>0</v>
          </cell>
          <cell r="AB27">
            <v>0</v>
          </cell>
        </row>
        <row r="28">
          <cell r="F28">
            <v>141.03545618140396</v>
          </cell>
          <cell r="G28">
            <v>126.17028236571468</v>
          </cell>
          <cell r="H28">
            <v>114.72998643257604</v>
          </cell>
          <cell r="I28">
            <v>105.88203316579832</v>
          </cell>
          <cell r="J28">
            <v>98.916644211545858</v>
          </cell>
          <cell r="K28">
            <v>93.321855646531887</v>
          </cell>
          <cell r="L28">
            <v>88.411046652022705</v>
          </cell>
          <cell r="M28">
            <v>83.649148675811404</v>
          </cell>
          <cell r="N28">
            <v>78.772827377420015</v>
          </cell>
          <cell r="O28">
            <v>73.52951701687995</v>
          </cell>
          <cell r="P28">
            <v>68.350624696679219</v>
          </cell>
          <cell r="Q28">
            <v>63.348071805293884</v>
          </cell>
          <cell r="R28">
            <v>58.59251130351636</v>
          </cell>
          <cell r="S28">
            <v>54.193077624657782</v>
          </cell>
          <cell r="T28">
            <v>50.079966791402356</v>
          </cell>
          <cell r="U28">
            <v>46.438827605291202</v>
          </cell>
          <cell r="V28">
            <v>43.252172744447449</v>
          </cell>
          <cell r="W28">
            <v>0</v>
          </cell>
          <cell r="X28">
            <v>0</v>
          </cell>
          <cell r="Y28">
            <v>0</v>
          </cell>
          <cell r="Z28">
            <v>0</v>
          </cell>
          <cell r="AA28">
            <v>0</v>
          </cell>
          <cell r="AB28">
            <v>0</v>
          </cell>
        </row>
        <row r="29">
          <cell r="F29">
            <v>14.942617080129539</v>
          </cell>
          <cell r="G29">
            <v>13.124484989993851</v>
          </cell>
          <cell r="H29">
            <v>11.621742112945947</v>
          </cell>
          <cell r="I29">
            <v>10.195778491464344</v>
          </cell>
          <cell r="J29">
            <v>9.5600347823437026</v>
          </cell>
          <cell r="K29">
            <v>8.7770512445807363</v>
          </cell>
          <cell r="L29">
            <v>8.246887874531998</v>
          </cell>
          <cell r="M29">
            <v>7.8803089488844043</v>
          </cell>
          <cell r="N29">
            <v>7.7665888787813611</v>
          </cell>
          <cell r="O29">
            <v>7.6239998116447456</v>
          </cell>
          <cell r="P29">
            <v>7.4685770311488726</v>
          </cell>
          <cell r="Q29">
            <v>7.3088007237404744</v>
          </cell>
          <cell r="R29">
            <v>7.1292856878000856</v>
          </cell>
          <cell r="S29">
            <v>6.7469842796090456</v>
          </cell>
          <cell r="T29">
            <v>6.4329388896379829</v>
          </cell>
          <cell r="U29">
            <v>6.279972636603202</v>
          </cell>
          <cell r="V29">
            <v>6.1328493340204409</v>
          </cell>
          <cell r="W29">
            <v>0</v>
          </cell>
          <cell r="X29">
            <v>0</v>
          </cell>
          <cell r="Y29">
            <v>0</v>
          </cell>
          <cell r="Z29">
            <v>0</v>
          </cell>
          <cell r="AA29">
            <v>0</v>
          </cell>
          <cell r="AB29">
            <v>0</v>
          </cell>
        </row>
        <row r="30">
          <cell r="F30">
            <v>10.87380787746674</v>
          </cell>
          <cell r="G30">
            <v>10.167914080427462</v>
          </cell>
          <cell r="H30">
            <v>8.6084854846625358</v>
          </cell>
          <cell r="I30">
            <v>7.1181141387609612</v>
          </cell>
          <cell r="J30">
            <v>6.264597811900499</v>
          </cell>
          <cell r="K30">
            <v>5.4707237010134611</v>
          </cell>
          <cell r="L30">
            <v>4.9343653243617096</v>
          </cell>
          <cell r="M30">
            <v>4.682497360937667</v>
          </cell>
          <cell r="N30">
            <v>4.6771238549136704</v>
          </cell>
          <cell r="O30">
            <v>4.4663556155328941</v>
          </cell>
          <cell r="P30">
            <v>4.33988301192666</v>
          </cell>
          <cell r="Q30">
            <v>4.1145371191629687</v>
          </cell>
          <cell r="R30">
            <v>3.8272104667429403</v>
          </cell>
          <cell r="S30">
            <v>3.4416351614685494</v>
          </cell>
          <cell r="T30">
            <v>3.120046494562644</v>
          </cell>
          <cell r="U30">
            <v>2.9708278785348159</v>
          </cell>
          <cell r="V30">
            <v>2.7985607730123845</v>
          </cell>
          <cell r="W30">
            <v>0</v>
          </cell>
          <cell r="X30">
            <v>0</v>
          </cell>
          <cell r="Y30">
            <v>0</v>
          </cell>
          <cell r="Z30">
            <v>0</v>
          </cell>
          <cell r="AA30">
            <v>0</v>
          </cell>
          <cell r="AB30">
            <v>0</v>
          </cell>
        </row>
        <row r="33">
          <cell r="F33">
            <v>150.56977272943297</v>
          </cell>
          <cell r="G33">
            <v>138.2949679519989</v>
          </cell>
          <cell r="H33">
            <v>127.35245197193466</v>
          </cell>
          <cell r="I33">
            <v>118.99069264392912</v>
          </cell>
          <cell r="J33">
            <v>111.24011527769886</v>
          </cell>
          <cell r="K33">
            <v>104.20292639555922</v>
          </cell>
          <cell r="L33">
            <v>97.650480557582625</v>
          </cell>
          <cell r="M33">
            <v>91.437670096042041</v>
          </cell>
          <cell r="N33">
            <v>85.358015655339045</v>
          </cell>
          <cell r="O33">
            <v>80.118111412301189</v>
          </cell>
          <cell r="P33">
            <v>74.98098941036487</v>
          </cell>
          <cell r="Q33">
            <v>69.948736064185468</v>
          </cell>
          <cell r="R33">
            <v>65.033680317515774</v>
          </cell>
          <cell r="S33">
            <v>60.386688710570368</v>
          </cell>
          <cell r="T33">
            <v>55.946535421955623</v>
          </cell>
          <cell r="U33">
            <v>51.671799446188558</v>
          </cell>
          <cell r="V33">
            <v>47.534625057323176</v>
          </cell>
          <cell r="W33">
            <v>0</v>
          </cell>
          <cell r="X33">
            <v>0</v>
          </cell>
          <cell r="Y33">
            <v>0</v>
          </cell>
          <cell r="Z33">
            <v>0</v>
          </cell>
          <cell r="AA33">
            <v>0</v>
          </cell>
          <cell r="AB33">
            <v>0</v>
          </cell>
        </row>
        <row r="34">
          <cell r="F34">
            <v>29.155934888704188</v>
          </cell>
          <cell r="G34">
            <v>26.872567903460659</v>
          </cell>
          <cell r="H34">
            <v>24.916118569570372</v>
          </cell>
          <cell r="I34">
            <v>23.439990235190749</v>
          </cell>
          <cell r="J34">
            <v>22.063691194048964</v>
          </cell>
          <cell r="K34">
            <v>20.809890345603943</v>
          </cell>
          <cell r="L34">
            <v>19.635325447164682</v>
          </cell>
          <cell r="M34">
            <v>18.512424334035014</v>
          </cell>
          <cell r="N34">
            <v>17.400324170889629</v>
          </cell>
          <cell r="O34">
            <v>16.444434672223263</v>
          </cell>
          <cell r="P34">
            <v>15.495829590349347</v>
          </cell>
          <cell r="Q34">
            <v>14.555228712709237</v>
          </cell>
          <cell r="R34">
            <v>13.625515501764843</v>
          </cell>
          <cell r="S34">
            <v>12.738875592613674</v>
          </cell>
          <cell r="T34">
            <v>11.883326875792042</v>
          </cell>
          <cell r="U34">
            <v>11.050780859173305</v>
          </cell>
          <cell r="V34">
            <v>10.241171012771279</v>
          </cell>
          <cell r="W34">
            <v>6.3817017318830382</v>
          </cell>
          <cell r="X34">
            <v>0</v>
          </cell>
          <cell r="Y34">
            <v>0</v>
          </cell>
          <cell r="Z34">
            <v>0</v>
          </cell>
          <cell r="AA34">
            <v>0</v>
          </cell>
          <cell r="AB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Mail (7)"/>
      <sheetName val="C"/>
      <sheetName val="Codigos"/>
      <sheetName val="CCFF"/>
      <sheetName val="Proposed arrang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for JR"/>
      <sheetName val="ModuleCntry_txt"/>
      <sheetName val="Hide"/>
      <sheetName val="ModuleDA"/>
      <sheetName val="DA"/>
      <sheetName val="ModuleMicro"/>
      <sheetName val="Micro"/>
      <sheetName val="ModuleQ"/>
      <sheetName val="Q1"/>
      <sheetName val="Q2"/>
      <sheetName val="Q3"/>
      <sheetName val="Q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GDP"/>
      <sheetName val="FDI inflows"/>
      <sheetName val="GDPpc"/>
      <sheetName val="GDP_WEO"/>
      <sheetName val="GDPpc_WEO"/>
      <sheetName val="India &amp; Turkey"/>
    </sheetNames>
    <sheetDataSet>
      <sheetData sheetId="0"/>
      <sheetData sheetId="1">
        <row r="2">
          <cell r="B2" t="str">
            <v>Argentina</v>
          </cell>
          <cell r="C2">
            <v>209017.665498769</v>
          </cell>
          <cell r="D2">
            <v>169759.134031583</v>
          </cell>
          <cell r="E2">
            <v>84296.9828278153</v>
          </cell>
          <cell r="F2">
            <v>103988.95490614601</v>
          </cell>
          <cell r="G2">
            <v>116758.197804351</v>
          </cell>
          <cell r="H2">
            <v>88187.382789031006</v>
          </cell>
          <cell r="I2">
            <v>106044.612050037</v>
          </cell>
          <cell r="J2">
            <v>108724.59890179899</v>
          </cell>
          <cell r="K2">
            <v>127350.067054649</v>
          </cell>
          <cell r="L2">
            <v>81705.627984854204</v>
          </cell>
          <cell r="M2">
            <v>141336.836167653</v>
          </cell>
          <cell r="N2">
            <v>189594.236707028</v>
          </cell>
          <cell r="O2">
            <v>228776.067409496</v>
          </cell>
          <cell r="P2">
            <v>236505</v>
          </cell>
          <cell r="Q2">
            <v>257440</v>
          </cell>
          <cell r="R2">
            <v>258031.75</v>
          </cell>
          <cell r="S2">
            <v>272149.75</v>
          </cell>
          <cell r="T2">
            <v>292859</v>
          </cell>
          <cell r="U2">
            <v>298948.25</v>
          </cell>
          <cell r="V2">
            <v>283523</v>
          </cell>
          <cell r="W2">
            <v>284203.75</v>
          </cell>
          <cell r="X2">
            <v>268696.75</v>
          </cell>
          <cell r="Y2">
            <v>97732.152162584796</v>
          </cell>
          <cell r="Z2">
            <v>127643.29371816601</v>
          </cell>
          <cell r="AA2">
            <v>151958.189533239</v>
          </cell>
          <cell r="AB2">
            <v>181549.061433447</v>
          </cell>
          <cell r="AC2">
            <v>212701.86890574201</v>
          </cell>
          <cell r="AD2">
            <v>154316.91315063572</v>
          </cell>
        </row>
        <row r="3">
          <cell r="B3" t="str">
            <v>Barbados</v>
          </cell>
          <cell r="C3">
            <v>884.00379447754301</v>
          </cell>
          <cell r="D3">
            <v>972.94470496425595</v>
          </cell>
          <cell r="E3">
            <v>1016.5660683422699</v>
          </cell>
          <cell r="F3">
            <v>1079.1946929865699</v>
          </cell>
          <cell r="G3">
            <v>1176.35593061131</v>
          </cell>
          <cell r="H3">
            <v>1231.1176796826799</v>
          </cell>
          <cell r="I3">
            <v>1351.67526159351</v>
          </cell>
          <cell r="J3">
            <v>1488.47746682962</v>
          </cell>
          <cell r="K3">
            <v>1583.18661590337</v>
          </cell>
          <cell r="L3">
            <v>1752.171635399</v>
          </cell>
          <cell r="M3">
            <v>1757.33109123501</v>
          </cell>
          <cell r="N3">
            <v>1733.0152399682499</v>
          </cell>
          <cell r="O3">
            <v>1623.1852394986299</v>
          </cell>
          <cell r="P3">
            <v>1689.7473281553398</v>
          </cell>
          <cell r="Q3">
            <v>1742.55</v>
          </cell>
          <cell r="R3">
            <v>1871.1949999999999</v>
          </cell>
          <cell r="S3">
            <v>1997.395</v>
          </cell>
          <cell r="T3">
            <v>2195.4850000000001</v>
          </cell>
          <cell r="U3">
            <v>2370.41</v>
          </cell>
          <cell r="V3">
            <v>2477.7950000000001</v>
          </cell>
          <cell r="W3">
            <v>2558.8200000000002</v>
          </cell>
          <cell r="X3">
            <v>2554.1849999999999</v>
          </cell>
          <cell r="Y3">
            <v>2476.105</v>
          </cell>
          <cell r="Z3">
            <v>2694.9</v>
          </cell>
          <cell r="AA3">
            <v>2817.15</v>
          </cell>
          <cell r="AB3">
            <v>3061.1</v>
          </cell>
          <cell r="AC3">
            <v>3385.7</v>
          </cell>
          <cell r="AD3">
            <v>2886.9910000000004</v>
          </cell>
        </row>
        <row r="4">
          <cell r="B4" t="str">
            <v>Belize</v>
          </cell>
          <cell r="C4">
            <v>172.21666855609598</v>
          </cell>
          <cell r="D4">
            <v>179.40500852128</v>
          </cell>
          <cell r="E4">
            <v>179.250008513918</v>
          </cell>
          <cell r="F4">
            <v>188.98500897630598</v>
          </cell>
          <cell r="G4">
            <v>210.900010017212</v>
          </cell>
          <cell r="H4">
            <v>209.19000993599198</v>
          </cell>
          <cell r="I4">
            <v>227.87501082348101</v>
          </cell>
          <cell r="J4">
            <v>266.52001265901998</v>
          </cell>
          <cell r="K4">
            <v>314.90001495694702</v>
          </cell>
          <cell r="L4">
            <v>363.15001724869899</v>
          </cell>
          <cell r="M4">
            <v>412.01059591098198</v>
          </cell>
          <cell r="N4">
            <v>444.63426984964599</v>
          </cell>
          <cell r="O4">
            <v>518.05228748802506</v>
          </cell>
          <cell r="P4">
            <v>559.631489449735</v>
          </cell>
          <cell r="Q4">
            <v>580.628634900115</v>
          </cell>
          <cell r="R4">
            <v>619.96509915997001</v>
          </cell>
          <cell r="S4">
            <v>641.26997332145493</v>
          </cell>
          <cell r="T4">
            <v>654.38460585468511</v>
          </cell>
          <cell r="U4">
            <v>688.88459318045</v>
          </cell>
          <cell r="V4">
            <v>732.34417086463498</v>
          </cell>
          <cell r="W4">
            <v>831.73129920964493</v>
          </cell>
          <cell r="X4">
            <v>871.41522174387501</v>
          </cell>
          <cell r="Y4">
            <v>932.14923346180001</v>
          </cell>
          <cell r="Z4">
            <v>987.59</v>
          </cell>
          <cell r="AA4">
            <v>1055.22</v>
          </cell>
          <cell r="AB4">
            <v>1110.8957490975399</v>
          </cell>
          <cell r="AC4">
            <v>1212.9826248566001</v>
          </cell>
          <cell r="AD4">
            <v>1059.7675214831881</v>
          </cell>
        </row>
        <row r="5">
          <cell r="B5" t="str">
            <v>Botswana</v>
          </cell>
          <cell r="C5">
            <v>1029.3029702200799</v>
          </cell>
          <cell r="D5">
            <v>1073.7705738647001</v>
          </cell>
          <cell r="E5">
            <v>1014.93372041277</v>
          </cell>
          <cell r="F5">
            <v>1172.2547334702101</v>
          </cell>
          <cell r="G5">
            <v>1240.8426444476299</v>
          </cell>
          <cell r="H5">
            <v>1114.79772977374</v>
          </cell>
          <cell r="I5">
            <v>1392.6073617194199</v>
          </cell>
          <cell r="J5">
            <v>1965.2241070635298</v>
          </cell>
          <cell r="K5">
            <v>2644.5636317649601</v>
          </cell>
          <cell r="L5">
            <v>3083.82906723831</v>
          </cell>
          <cell r="M5">
            <v>3791.3488233850999</v>
          </cell>
          <cell r="N5">
            <v>3951.1056699903802</v>
          </cell>
          <cell r="O5">
            <v>4101.8722012519602</v>
          </cell>
          <cell r="P5">
            <v>4167.1970051625904</v>
          </cell>
          <cell r="Q5">
            <v>4344.8614404714999</v>
          </cell>
          <cell r="R5">
            <v>4774.3855022489397</v>
          </cell>
          <cell r="S5">
            <v>4804.58620084424</v>
          </cell>
          <cell r="T5">
            <v>5187.30646543689</v>
          </cell>
          <cell r="U5">
            <v>5221.29551421003</v>
          </cell>
          <cell r="V5">
            <v>5629.0363676665802</v>
          </cell>
          <cell r="W5">
            <v>6192.8723834944103</v>
          </cell>
          <cell r="X5">
            <v>6059.9587211174503</v>
          </cell>
          <cell r="Y5">
            <v>5958.9239216646592</v>
          </cell>
          <cell r="Z5">
            <v>8318.4051894013301</v>
          </cell>
          <cell r="AA5">
            <v>9830.9497789554898</v>
          </cell>
          <cell r="AB5">
            <v>10195.331855359002</v>
          </cell>
          <cell r="AC5">
            <v>10808.257467833499</v>
          </cell>
          <cell r="AD5">
            <v>9022.3736426427968</v>
          </cell>
        </row>
        <row r="6">
          <cell r="B6" t="str">
            <v>Chile</v>
          </cell>
          <cell r="C6">
            <v>27570.996051282</v>
          </cell>
          <cell r="D6">
            <v>32644.188769230801</v>
          </cell>
          <cell r="E6">
            <v>24340.262504501599</v>
          </cell>
          <cell r="F6">
            <v>19770.8019715271</v>
          </cell>
          <cell r="G6">
            <v>19226.6253712777</v>
          </cell>
          <cell r="H6">
            <v>16485.994032086102</v>
          </cell>
          <cell r="I6">
            <v>17722.536671362199</v>
          </cell>
          <cell r="J6">
            <v>20902.414086475597</v>
          </cell>
          <cell r="K6">
            <v>24640.744998537499</v>
          </cell>
          <cell r="L6">
            <v>28384.5953581295</v>
          </cell>
          <cell r="M6">
            <v>31558.579221829899</v>
          </cell>
          <cell r="N6">
            <v>36424.605604461496</v>
          </cell>
          <cell r="O6">
            <v>44468.457403164</v>
          </cell>
          <cell r="P6">
            <v>47694.481844292495</v>
          </cell>
          <cell r="Q6">
            <v>55154.661927919202</v>
          </cell>
          <cell r="R6">
            <v>71348.600376369403</v>
          </cell>
          <cell r="S6">
            <v>75769.613518758008</v>
          </cell>
          <cell r="T6">
            <v>82809.968877070409</v>
          </cell>
          <cell r="U6">
            <v>79374.032534014099</v>
          </cell>
          <cell r="V6">
            <v>72995.167205263599</v>
          </cell>
          <cell r="W6">
            <v>75210.390043698688</v>
          </cell>
          <cell r="X6">
            <v>68568.473053813708</v>
          </cell>
          <cell r="Y6">
            <v>67265.7302799967</v>
          </cell>
          <cell r="Z6">
            <v>73990.585733966393</v>
          </cell>
          <cell r="AA6">
            <v>95839.3776617197</v>
          </cell>
          <cell r="AB6">
            <v>118984.801725716</v>
          </cell>
          <cell r="AC6">
            <v>145205.499810012</v>
          </cell>
          <cell r="AD6">
            <v>100257.19904228215</v>
          </cell>
        </row>
        <row r="7">
          <cell r="B7" t="str">
            <v>Costa Rica</v>
          </cell>
          <cell r="C7">
            <v>4831.3885943663599</v>
          </cell>
          <cell r="D7">
            <v>2623.8167879523103</v>
          </cell>
          <cell r="E7">
            <v>2606.6235614703801</v>
          </cell>
          <cell r="F7">
            <v>3146.7726096298597</v>
          </cell>
          <cell r="G7">
            <v>3660.4777472216797</v>
          </cell>
          <cell r="H7">
            <v>3922.8277158330702</v>
          </cell>
          <cell r="I7">
            <v>4404.3112592858506</v>
          </cell>
          <cell r="J7">
            <v>4532.5044043401003</v>
          </cell>
          <cell r="K7">
            <v>4614.0209224159098</v>
          </cell>
          <cell r="L7">
            <v>5225.2568867334903</v>
          </cell>
          <cell r="M7">
            <v>5710.4403008027994</v>
          </cell>
          <cell r="N7">
            <v>7161.9613427649801</v>
          </cell>
          <cell r="O7">
            <v>8574.6498908721805</v>
          </cell>
          <cell r="P7">
            <v>9641.1194352465991</v>
          </cell>
          <cell r="Q7">
            <v>10557.3087106564</v>
          </cell>
          <cell r="R7">
            <v>11721.051958547199</v>
          </cell>
          <cell r="S7">
            <v>11845.509515088799</v>
          </cell>
          <cell r="T7">
            <v>12828.9760898233</v>
          </cell>
          <cell r="U7">
            <v>14102.301883186801</v>
          </cell>
          <cell r="V7">
            <v>15796.567200798099</v>
          </cell>
          <cell r="W7">
            <v>15946.843520888899</v>
          </cell>
          <cell r="X7">
            <v>16404.4256860444</v>
          </cell>
          <cell r="Y7">
            <v>16878.907876498</v>
          </cell>
          <cell r="Z7">
            <v>17490.700247492503</v>
          </cell>
          <cell r="AA7">
            <v>18566.686333281199</v>
          </cell>
          <cell r="AB7">
            <v>19937.355592399901</v>
          </cell>
          <cell r="AC7">
            <v>21384.480050524198</v>
          </cell>
          <cell r="AD7">
            <v>18851.626020039163</v>
          </cell>
        </row>
        <row r="8">
          <cell r="B8" t="str">
            <v>Croatia</v>
          </cell>
          <cell r="C8">
            <v>18156.916729283399</v>
          </cell>
          <cell r="D8">
            <v>17889.623498416298</v>
          </cell>
          <cell r="E8">
            <v>15538.382385667299</v>
          </cell>
          <cell r="F8">
            <v>11489.812426256</v>
          </cell>
          <cell r="G8">
            <v>11004.9350780646</v>
          </cell>
          <cell r="H8">
            <v>11124.520480548699</v>
          </cell>
          <cell r="I8">
            <v>15460.4541316537</v>
          </cell>
          <cell r="J8">
            <v>17716.870872676998</v>
          </cell>
          <cell r="K8">
            <v>15814.458314786201</v>
          </cell>
          <cell r="L8">
            <v>25468.699351825398</v>
          </cell>
          <cell r="M8">
            <v>40953.120304851196</v>
          </cell>
          <cell r="N8">
            <v>69773.630829829097</v>
          </cell>
          <cell r="O8">
            <v>9824.3197907108897</v>
          </cell>
          <cell r="P8">
            <v>10903.8857195275</v>
          </cell>
          <cell r="Q8">
            <v>14583.256024849901</v>
          </cell>
          <cell r="R8">
            <v>18811.089866156799</v>
          </cell>
          <cell r="S8">
            <v>19871.328671328702</v>
          </cell>
          <cell r="T8">
            <v>20108.6121284371</v>
          </cell>
          <cell r="U8">
            <v>21628.010164157298</v>
          </cell>
          <cell r="V8">
            <v>19905.885250366202</v>
          </cell>
          <cell r="W8">
            <v>18427.256263185198</v>
          </cell>
          <cell r="X8">
            <v>19830.205288435602</v>
          </cell>
          <cell r="Y8">
            <v>23032.034861469099</v>
          </cell>
          <cell r="Z8">
            <v>29611.620396841299</v>
          </cell>
          <cell r="AA8">
            <v>35260.529473288698</v>
          </cell>
          <cell r="AB8">
            <v>38510.221580634003</v>
          </cell>
          <cell r="AC8">
            <v>42455.630115327796</v>
          </cell>
          <cell r="AD8">
            <v>33774.007285512183</v>
          </cell>
        </row>
        <row r="9">
          <cell r="B9" t="str">
            <v>Dominica</v>
          </cell>
          <cell r="C9">
            <v>59.111115286870501</v>
          </cell>
          <cell r="D9">
            <v>66.222230045715492</v>
          </cell>
          <cell r="E9">
            <v>72.037045547492497</v>
          </cell>
          <cell r="F9">
            <v>79.925928310660794</v>
          </cell>
          <cell r="G9">
            <v>89.85185453274471</v>
          </cell>
          <cell r="H9">
            <v>98.585188126652895</v>
          </cell>
          <cell r="I9">
            <v>112.07407741800699</v>
          </cell>
          <cell r="J9">
            <v>126.34815191797399</v>
          </cell>
          <cell r="K9">
            <v>143.76667095620599</v>
          </cell>
          <cell r="L9">
            <v>153.58889347149199</v>
          </cell>
          <cell r="M9">
            <v>166.32222718474702</v>
          </cell>
          <cell r="N9">
            <v>180.43704242070299</v>
          </cell>
          <cell r="O9">
            <v>191.75926498074401</v>
          </cell>
          <cell r="P9">
            <v>200.41852449836799</v>
          </cell>
          <cell r="Q9">
            <v>213.499439057345</v>
          </cell>
          <cell r="R9">
            <v>219.24640264512598</v>
          </cell>
          <cell r="S9">
            <v>234.52062917987197</v>
          </cell>
          <cell r="T9">
            <v>242.41426529068201</v>
          </cell>
          <cell r="U9">
            <v>255.47273850252699</v>
          </cell>
          <cell r="V9">
            <v>265.269872679765</v>
          </cell>
          <cell r="W9">
            <v>269.02215722231</v>
          </cell>
          <cell r="X9">
            <v>263.541260665685</v>
          </cell>
          <cell r="Y9">
            <v>253.13509350475201</v>
          </cell>
          <cell r="Z9">
            <v>257.82680854241204</v>
          </cell>
          <cell r="AA9">
            <v>271.72524623958901</v>
          </cell>
          <cell r="AB9">
            <v>285.26239873442097</v>
          </cell>
          <cell r="AC9">
            <v>299.79990312861901</v>
          </cell>
          <cell r="AD9">
            <v>273.54989002995859</v>
          </cell>
        </row>
        <row r="10">
          <cell r="B10" t="str">
            <v>Equatorial Guinea</v>
          </cell>
          <cell r="C10">
            <v>31.507951533509999</v>
          </cell>
          <cell r="D10">
            <v>29.654436389062703</v>
          </cell>
          <cell r="E10">
            <v>35.249649454368097</v>
          </cell>
          <cell r="F10">
            <v>39.752269983729597</v>
          </cell>
          <cell r="G10">
            <v>43.9908466819222</v>
          </cell>
          <cell r="H10">
            <v>73.809401875957093</v>
          </cell>
          <cell r="I10">
            <v>90.788217894119299</v>
          </cell>
          <cell r="J10">
            <v>110.91167053632201</v>
          </cell>
          <cell r="K10">
            <v>119.45386358789601</v>
          </cell>
          <cell r="L10">
            <v>104.876483943629</v>
          </cell>
          <cell r="M10">
            <v>133.21957742870399</v>
          </cell>
          <cell r="N10">
            <v>131.77784321898102</v>
          </cell>
          <cell r="O10">
            <v>160.05822575487301</v>
          </cell>
          <cell r="P10">
            <v>161.65126331601701</v>
          </cell>
          <cell r="Q10">
            <v>119.77824437356701</v>
          </cell>
          <cell r="R10">
            <v>166.36755245706999</v>
          </cell>
          <cell r="S10">
            <v>273.765599470589</v>
          </cell>
          <cell r="T10">
            <v>525.99083130666099</v>
          </cell>
          <cell r="U10">
            <v>441.02333160951304</v>
          </cell>
          <cell r="V10">
            <v>738.00831384212097</v>
          </cell>
          <cell r="W10">
            <v>1231.2629387837299</v>
          </cell>
          <cell r="X10">
            <v>1766.1793855481101</v>
          </cell>
          <cell r="Y10">
            <v>2208.7461337548402</v>
          </cell>
          <cell r="Z10">
            <v>2989.7093283506101</v>
          </cell>
          <cell r="AA10">
            <v>4849.9028457219601</v>
          </cell>
          <cell r="AB10">
            <v>7477.3913499434102</v>
          </cell>
          <cell r="AC10">
            <v>9135.4311422772898</v>
          </cell>
          <cell r="AD10">
            <v>5332.2361600096219</v>
          </cell>
        </row>
        <row r="11">
          <cell r="B11" t="str">
            <v>Estonia</v>
          </cell>
          <cell r="O11">
            <v>952.77047075717098</v>
          </cell>
          <cell r="P11">
            <v>1725.83623557173</v>
          </cell>
          <cell r="Q11">
            <v>2413.11652073511</v>
          </cell>
          <cell r="R11">
            <v>3755.9126888942196</v>
          </cell>
          <cell r="S11">
            <v>4643.2463864429301</v>
          </cell>
          <cell r="T11">
            <v>4940.0183694418902</v>
          </cell>
          <cell r="U11">
            <v>5543.8328912466704</v>
          </cell>
          <cell r="V11">
            <v>5571.4825896633902</v>
          </cell>
          <cell r="W11">
            <v>5627.4998325341694</v>
          </cell>
          <cell r="X11">
            <v>6191.6613508310393</v>
          </cell>
          <cell r="Y11">
            <v>7306.3882834231599</v>
          </cell>
          <cell r="Z11">
            <v>9591.5165997985205</v>
          </cell>
          <cell r="AA11">
            <v>11646.457816301299</v>
          </cell>
          <cell r="AB11">
            <v>13752.7999873561</v>
          </cell>
          <cell r="AC11">
            <v>16409.784327259702</v>
          </cell>
          <cell r="AD11">
            <v>11741.389402827755</v>
          </cell>
        </row>
        <row r="12">
          <cell r="B12" t="str">
            <v>Gabon</v>
          </cell>
          <cell r="C12">
            <v>4281.0742292404202</v>
          </cell>
          <cell r="D12">
            <v>3860.4438700675901</v>
          </cell>
          <cell r="E12">
            <v>3618.0213821411098</v>
          </cell>
          <cell r="F12">
            <v>3463.9797019958501</v>
          </cell>
          <cell r="G12">
            <v>3331.23544521331</v>
          </cell>
          <cell r="H12">
            <v>3507.9810981750497</v>
          </cell>
          <cell r="I12">
            <v>4591.3339519500705</v>
          </cell>
          <cell r="J12">
            <v>3473.8000917434601</v>
          </cell>
          <cell r="K12">
            <v>3830.4891454696699</v>
          </cell>
          <cell r="L12">
            <v>4186.5801476465904</v>
          </cell>
          <cell r="M12">
            <v>5952.2156722311001</v>
          </cell>
          <cell r="N12">
            <v>5402.9563460413701</v>
          </cell>
          <cell r="O12">
            <v>5592.4288790660803</v>
          </cell>
          <cell r="P12">
            <v>5406.2720723266002</v>
          </cell>
          <cell r="Q12">
            <v>4190.8547910662801</v>
          </cell>
          <cell r="R12">
            <v>4958.7418611639796</v>
          </cell>
          <cell r="S12">
            <v>5694.0670511191502</v>
          </cell>
          <cell r="T12">
            <v>5326.8113831445899</v>
          </cell>
          <cell r="U12">
            <v>4483.4307992202694</v>
          </cell>
          <cell r="V12">
            <v>4669.1353504036797</v>
          </cell>
          <cell r="W12">
            <v>5095.8854219647001</v>
          </cell>
          <cell r="X12">
            <v>4708.6921748196401</v>
          </cell>
          <cell r="Y12">
            <v>4969.9314375254698</v>
          </cell>
          <cell r="Z12">
            <v>6080.1241650233997</v>
          </cell>
          <cell r="AA12">
            <v>7187.5652373809098</v>
          </cell>
          <cell r="AB12">
            <v>8680.7847610437911</v>
          </cell>
          <cell r="AC12">
            <v>9124.1701288700606</v>
          </cell>
          <cell r="AD12">
            <v>7208.5151459687277</v>
          </cell>
        </row>
        <row r="13">
          <cell r="B13" t="str">
            <v>Grenada</v>
          </cell>
          <cell r="C13">
            <v>81.291040412854088</v>
          </cell>
          <cell r="D13">
            <v>87.888895097583799</v>
          </cell>
          <cell r="E13">
            <v>95.22963635689311</v>
          </cell>
          <cell r="F13">
            <v>101.21111826092199</v>
          </cell>
          <cell r="G13">
            <v>110.100007777744</v>
          </cell>
          <cell r="H13">
            <v>128.21112016826999</v>
          </cell>
          <cell r="I13">
            <v>144.01112128442301</v>
          </cell>
          <cell r="J13">
            <v>167.229641443156</v>
          </cell>
          <cell r="K13">
            <v>184.53334636923799</v>
          </cell>
          <cell r="L13">
            <v>213.062978014273</v>
          </cell>
          <cell r="M13">
            <v>221.070385987344</v>
          </cell>
          <cell r="N13">
            <v>241.57038743551601</v>
          </cell>
          <cell r="O13">
            <v>250.91483254007602</v>
          </cell>
          <cell r="P13">
            <v>250.03705470028999</v>
          </cell>
          <cell r="Q13">
            <v>262.99261117105897</v>
          </cell>
          <cell r="R13">
            <v>277.08890846315296</v>
          </cell>
          <cell r="S13">
            <v>298.18520624974599</v>
          </cell>
          <cell r="T13">
            <v>321.04817082780698</v>
          </cell>
          <cell r="U13">
            <v>352.755580475106</v>
          </cell>
          <cell r="V13">
            <v>379.66298978332105</v>
          </cell>
          <cell r="W13">
            <v>410.433333333333</v>
          </cell>
          <cell r="X13">
            <v>394.61481481481496</v>
          </cell>
          <cell r="Y13">
            <v>407.50370370370399</v>
          </cell>
          <cell r="Z13">
            <v>443.74444444444401</v>
          </cell>
          <cell r="AA13">
            <v>426.31655555555596</v>
          </cell>
          <cell r="AB13">
            <v>503.85433333333299</v>
          </cell>
          <cell r="AC13">
            <v>529.27722222222201</v>
          </cell>
          <cell r="AD13">
            <v>462.13925185185178</v>
          </cell>
        </row>
        <row r="14">
          <cell r="B14" t="str">
            <v>Hungary</v>
          </cell>
          <cell r="C14">
            <v>22163.553435039099</v>
          </cell>
          <cell r="D14">
            <v>22728.4889805942</v>
          </cell>
          <cell r="E14">
            <v>23146.553901678999</v>
          </cell>
          <cell r="F14">
            <v>21006.394250471501</v>
          </cell>
          <cell r="G14">
            <v>20366.5908365332</v>
          </cell>
          <cell r="H14">
            <v>20623.910102674799</v>
          </cell>
          <cell r="I14">
            <v>23756.249706810599</v>
          </cell>
          <cell r="J14">
            <v>26109.343356163801</v>
          </cell>
          <cell r="K14">
            <v>28571.163145901799</v>
          </cell>
          <cell r="L14">
            <v>29167.7620686683</v>
          </cell>
          <cell r="M14">
            <v>33055.681540110199</v>
          </cell>
          <cell r="N14">
            <v>33428.8644624601</v>
          </cell>
          <cell r="O14">
            <v>37254.436226757796</v>
          </cell>
          <cell r="P14">
            <v>38596.096331556801</v>
          </cell>
          <cell r="Q14">
            <v>41506.199850942205</v>
          </cell>
          <cell r="R14">
            <v>44668.812435886997</v>
          </cell>
          <cell r="S14">
            <v>45162.728741756502</v>
          </cell>
          <cell r="T14">
            <v>45723.583184249495</v>
          </cell>
          <cell r="U14">
            <v>47049.214480608804</v>
          </cell>
          <cell r="V14">
            <v>48044.234384608702</v>
          </cell>
          <cell r="W14">
            <v>47958.147158277003</v>
          </cell>
          <cell r="X14">
            <v>53317.288561555404</v>
          </cell>
          <cell r="Y14">
            <v>66710.428353540192</v>
          </cell>
          <cell r="Z14">
            <v>84418.667895143401</v>
          </cell>
          <cell r="AA14">
            <v>102158.794878645</v>
          </cell>
          <cell r="AB14">
            <v>111567.79777786101</v>
          </cell>
          <cell r="AC14">
            <v>114273.38948256</v>
          </cell>
          <cell r="AD14">
            <v>95825.815677549908</v>
          </cell>
        </row>
        <row r="15">
          <cell r="B15" t="str">
            <v>Latvia</v>
          </cell>
          <cell r="O15">
            <v>1364.8776291988102</v>
          </cell>
          <cell r="P15">
            <v>2170.1251602501702</v>
          </cell>
          <cell r="Q15">
            <v>3647.4816010709401</v>
          </cell>
          <cell r="R15">
            <v>4891.03029920065</v>
          </cell>
          <cell r="S15">
            <v>5585.2927825692204</v>
          </cell>
          <cell r="T15">
            <v>6134.1176470588307</v>
          </cell>
          <cell r="U15">
            <v>6616.9539417914702</v>
          </cell>
          <cell r="V15">
            <v>7288.5286243235496</v>
          </cell>
          <cell r="W15">
            <v>7833.0684253915906</v>
          </cell>
          <cell r="X15">
            <v>8313.05215660252</v>
          </cell>
          <cell r="Y15">
            <v>9314.7891026245907</v>
          </cell>
          <cell r="Z15">
            <v>11186.452600726201</v>
          </cell>
          <cell r="AA15">
            <v>13737.397420867501</v>
          </cell>
          <cell r="AB15">
            <v>15826.166514181101</v>
          </cell>
          <cell r="AC15">
            <v>19620.942665172399</v>
          </cell>
          <cell r="AD15">
            <v>13937.14966071436</v>
          </cell>
        </row>
        <row r="16">
          <cell r="B16" t="str">
            <v>Lebanon</v>
          </cell>
          <cell r="C16">
            <v>4074.3770400418098</v>
          </cell>
          <cell r="D16">
            <v>3894.4101218854803</v>
          </cell>
          <cell r="E16">
            <v>2656.0370972395199</v>
          </cell>
          <cell r="F16">
            <v>3659.9800300202501</v>
          </cell>
          <cell r="G16">
            <v>4326.6169154775298</v>
          </cell>
          <cell r="H16">
            <v>3613.8699352290196</v>
          </cell>
          <cell r="I16">
            <v>2817.2071959845198</v>
          </cell>
          <cell r="J16">
            <v>3298.1079201198199</v>
          </cell>
          <cell r="K16">
            <v>3313.5399740888101</v>
          </cell>
          <cell r="L16">
            <v>2717.9976100289596</v>
          </cell>
          <cell r="M16">
            <v>2838.4406118513402</v>
          </cell>
          <cell r="N16">
            <v>4451.6267460233303</v>
          </cell>
          <cell r="O16">
            <v>5545.8896130339699</v>
          </cell>
          <cell r="P16">
            <v>7535.0863818840899</v>
          </cell>
          <cell r="Q16">
            <v>9109.576943278229</v>
          </cell>
          <cell r="R16">
            <v>11118.5439437685</v>
          </cell>
          <cell r="S16">
            <v>12997.227949462</v>
          </cell>
          <cell r="T16">
            <v>15594.835165365399</v>
          </cell>
          <cell r="U16">
            <v>16910.279121176402</v>
          </cell>
          <cell r="V16">
            <v>17010.057973593499</v>
          </cell>
          <cell r="W16">
            <v>16822.098293380801</v>
          </cell>
          <cell r="X16">
            <v>17211.872384067701</v>
          </cell>
          <cell r="Y16">
            <v>18716.855944168401</v>
          </cell>
          <cell r="Z16">
            <v>19801.794909329001</v>
          </cell>
          <cell r="AA16">
            <v>21369.424298117501</v>
          </cell>
          <cell r="AB16">
            <v>21428.1679907041</v>
          </cell>
          <cell r="AC16">
            <v>22621.629729257398</v>
          </cell>
          <cell r="AD16">
            <v>20787.57457431528</v>
          </cell>
        </row>
        <row r="17">
          <cell r="B17" t="str">
            <v>Lithuania</v>
          </cell>
          <cell r="O17">
            <v>1968.1169777182602</v>
          </cell>
          <cell r="P17">
            <v>2777.5637429930198</v>
          </cell>
          <cell r="Q17">
            <v>4349.6807596572098</v>
          </cell>
          <cell r="R17">
            <v>6391.9665788940501</v>
          </cell>
          <cell r="S17">
            <v>8072.459116016169</v>
          </cell>
          <cell r="T17">
            <v>9844.4374718891213</v>
          </cell>
          <cell r="U17">
            <v>11094.346795462601</v>
          </cell>
          <cell r="V17">
            <v>10839.8589082289</v>
          </cell>
          <cell r="W17">
            <v>11418.4494995963</v>
          </cell>
          <cell r="X17">
            <v>12146.1596865915</v>
          </cell>
          <cell r="Y17">
            <v>14134.295662057699</v>
          </cell>
          <cell r="Z17">
            <v>18558.156189872003</v>
          </cell>
          <cell r="AA17">
            <v>22508.4058522659</v>
          </cell>
          <cell r="AB17">
            <v>25666.722040926299</v>
          </cell>
          <cell r="AC17">
            <v>29784.465849017401</v>
          </cell>
          <cell r="AD17">
            <v>22130.409118827862</v>
          </cell>
        </row>
        <row r="18">
          <cell r="B18" t="str">
            <v>Malaysia</v>
          </cell>
          <cell r="C18">
            <v>24937.6560774483</v>
          </cell>
          <cell r="D18">
            <v>25463.1930270421</v>
          </cell>
          <cell r="E18">
            <v>27287.726836385398</v>
          </cell>
          <cell r="F18">
            <v>30518.7920951903</v>
          </cell>
          <cell r="G18">
            <v>34565.859859577999</v>
          </cell>
          <cell r="H18">
            <v>31772.2451767557</v>
          </cell>
          <cell r="I18">
            <v>28243.103095785202</v>
          </cell>
          <cell r="J18">
            <v>32181.696598627099</v>
          </cell>
          <cell r="K18">
            <v>35271.881262664501</v>
          </cell>
          <cell r="L18">
            <v>38844.874849349202</v>
          </cell>
          <cell r="M18">
            <v>44024.5480424415</v>
          </cell>
          <cell r="N18">
            <v>49133.849678193503</v>
          </cell>
          <cell r="O18">
            <v>59151.291512915101</v>
          </cell>
          <cell r="P18">
            <v>66894.837030418406</v>
          </cell>
          <cell r="Q18">
            <v>74480.813931334094</v>
          </cell>
          <cell r="R18">
            <v>88832.854176649111</v>
          </cell>
          <cell r="S18">
            <v>100851.782662268</v>
          </cell>
          <cell r="T18">
            <v>100168.84686477999</v>
          </cell>
          <cell r="U18">
            <v>72174.854754867003</v>
          </cell>
          <cell r="V18">
            <v>79148.421052631602</v>
          </cell>
          <cell r="W18">
            <v>90320</v>
          </cell>
          <cell r="X18">
            <v>88000.789473684199</v>
          </cell>
          <cell r="Y18">
            <v>95266.315789473694</v>
          </cell>
          <cell r="Z18">
            <v>103992.368421053</v>
          </cell>
          <cell r="AA18">
            <v>118461.05263157899</v>
          </cell>
          <cell r="AB18">
            <v>130835.31105661001</v>
          </cell>
          <cell r="AC18">
            <v>150923.20441988899</v>
          </cell>
          <cell r="AD18">
            <v>119895.65046372094</v>
          </cell>
        </row>
        <row r="19">
          <cell r="B19" t="str">
            <v>Mauritius</v>
          </cell>
          <cell r="C19">
            <v>1200.0797654246301</v>
          </cell>
          <cell r="D19">
            <v>1188.8021655847301</v>
          </cell>
          <cell r="E19">
            <v>1090.7148388401999</v>
          </cell>
          <cell r="F19">
            <v>1129.4331472043</v>
          </cell>
          <cell r="G19">
            <v>1093.1121869174601</v>
          </cell>
          <cell r="H19">
            <v>1015.56396541177</v>
          </cell>
          <cell r="I19">
            <v>1279.8363497604</v>
          </cell>
          <cell r="J19">
            <v>1710.1820979076101</v>
          </cell>
          <cell r="K19">
            <v>2074.1308847950399</v>
          </cell>
          <cell r="L19">
            <v>2169.0599034136699</v>
          </cell>
          <cell r="M19">
            <v>2385.3957427253999</v>
          </cell>
          <cell r="N19">
            <v>2843.8489619417801</v>
          </cell>
          <cell r="O19">
            <v>2999.9705466483802</v>
          </cell>
          <cell r="P19">
            <v>3409.1771839995004</v>
          </cell>
          <cell r="Q19">
            <v>3438.2482999720501</v>
          </cell>
          <cell r="R19">
            <v>3975.4382546604902</v>
          </cell>
          <cell r="S19">
            <v>4173.3883468330605</v>
          </cell>
          <cell r="T19">
            <v>4271.44966541349</v>
          </cell>
          <cell r="U19">
            <v>4155.2259811992099</v>
          </cell>
          <cell r="V19">
            <v>4192.6318843149002</v>
          </cell>
          <cell r="W19">
            <v>4521.86117066937</v>
          </cell>
          <cell r="X19">
            <v>4536.4955994212896</v>
          </cell>
          <cell r="Y19">
            <v>4514.94067107927</v>
          </cell>
          <cell r="Z19">
            <v>5158.7563939844094</v>
          </cell>
          <cell r="AA19">
            <v>5930.0826538936099</v>
          </cell>
          <cell r="AB19">
            <v>6206.0755599105296</v>
          </cell>
          <cell r="AC19">
            <v>6402.0535791933498</v>
          </cell>
          <cell r="AD19">
            <v>5642.3817716122339</v>
          </cell>
        </row>
        <row r="20">
          <cell r="B20" t="str">
            <v>Mexico</v>
          </cell>
          <cell r="C20">
            <v>205660.73374500498</v>
          </cell>
          <cell r="D20">
            <v>264139.89108236897</v>
          </cell>
          <cell r="E20">
            <v>191690.24240564599</v>
          </cell>
          <cell r="F20">
            <v>156278.522324839</v>
          </cell>
          <cell r="G20">
            <v>184297.93363798899</v>
          </cell>
          <cell r="H20">
            <v>195568.745328697</v>
          </cell>
          <cell r="I20">
            <v>135405.88332053999</v>
          </cell>
          <cell r="J20">
            <v>148490.65272689701</v>
          </cell>
          <cell r="K20">
            <v>183191.27956523901</v>
          </cell>
          <cell r="L20">
            <v>222955.90126198399</v>
          </cell>
          <cell r="M20">
            <v>262709.77600796404</v>
          </cell>
          <cell r="N20">
            <v>314506.857381118</v>
          </cell>
          <cell r="O20">
            <v>363661.15351367299</v>
          </cell>
          <cell r="P20">
            <v>403242.97944509197</v>
          </cell>
          <cell r="Q20">
            <v>420773.44170818705</v>
          </cell>
          <cell r="R20">
            <v>286184.24709943502</v>
          </cell>
          <cell r="S20">
            <v>332336.918918385</v>
          </cell>
          <cell r="T20">
            <v>400870.35675084003</v>
          </cell>
          <cell r="U20">
            <v>421026.02151459601</v>
          </cell>
          <cell r="V20">
            <v>480592.87853536697</v>
          </cell>
          <cell r="W20">
            <v>580791.04030430003</v>
          </cell>
          <cell r="X20">
            <v>621858.61415847903</v>
          </cell>
          <cell r="Y20">
            <v>648629.21180790791</v>
          </cell>
          <cell r="Z20">
            <v>638745.306816653</v>
          </cell>
          <cell r="AA20">
            <v>683485.64472397696</v>
          </cell>
          <cell r="AB20">
            <v>767690.26378190704</v>
          </cell>
          <cell r="AC20">
            <v>840011.68104202708</v>
          </cell>
          <cell r="AD20">
            <v>715712.42163449444</v>
          </cell>
        </row>
        <row r="21">
          <cell r="B21" t="str">
            <v>Oman</v>
          </cell>
          <cell r="C21">
            <v>6341.8766663502893</v>
          </cell>
          <cell r="D21">
            <v>7719.4143075316797</v>
          </cell>
          <cell r="E21">
            <v>8100.4284839124402</v>
          </cell>
          <cell r="F21">
            <v>8490.7364297609001</v>
          </cell>
          <cell r="G21">
            <v>9357.5570241199512</v>
          </cell>
          <cell r="H21">
            <v>10395.1941469413</v>
          </cell>
          <cell r="I21">
            <v>8229.2264987412691</v>
          </cell>
          <cell r="J21">
            <v>8628.3485561570087</v>
          </cell>
          <cell r="K21">
            <v>8386.2157486466804</v>
          </cell>
          <cell r="L21">
            <v>9372.1724125983892</v>
          </cell>
          <cell r="M21">
            <v>11685.654480000001</v>
          </cell>
          <cell r="N21">
            <v>11341.56864</v>
          </cell>
          <cell r="O21">
            <v>12452.37032</v>
          </cell>
          <cell r="P21">
            <v>12493.723040000001</v>
          </cell>
          <cell r="Q21">
            <v>12918.69376</v>
          </cell>
          <cell r="R21">
            <v>13802.705680000001</v>
          </cell>
          <cell r="S21">
            <v>15277.359280000001</v>
          </cell>
          <cell r="T21">
            <v>15837.571600000001</v>
          </cell>
          <cell r="U21">
            <v>14084.89248</v>
          </cell>
          <cell r="V21">
            <v>15710.65256</v>
          </cell>
          <cell r="W21">
            <v>19867.9572372</v>
          </cell>
          <cell r="X21">
            <v>19949.3473587511</v>
          </cell>
          <cell r="Y21">
            <v>20325.304016000002</v>
          </cell>
          <cell r="Z21">
            <v>21784.300800000001</v>
          </cell>
          <cell r="AA21">
            <v>24748.952719999997</v>
          </cell>
          <cell r="AB21">
            <v>30835.344880000001</v>
          </cell>
          <cell r="AC21">
            <v>35991.507514853402</v>
          </cell>
          <cell r="AD21">
            <v>26737.08198617068</v>
          </cell>
        </row>
        <row r="22">
          <cell r="B22" t="str">
            <v>Panama</v>
          </cell>
          <cell r="C22">
            <v>3810.30004882813</v>
          </cell>
          <cell r="D22">
            <v>4312.7001953125</v>
          </cell>
          <cell r="E22">
            <v>4764.7001953125</v>
          </cell>
          <cell r="F22">
            <v>4891.89990234375</v>
          </cell>
          <cell r="G22">
            <v>5106.2998046875</v>
          </cell>
          <cell r="H22">
            <v>5402</v>
          </cell>
          <cell r="I22">
            <v>5613.7001953125</v>
          </cell>
          <cell r="J22">
            <v>5638.2998046875</v>
          </cell>
          <cell r="K22">
            <v>4874.5</v>
          </cell>
          <cell r="L22">
            <v>4887.5</v>
          </cell>
          <cell r="M22">
            <v>5313.2001953125</v>
          </cell>
          <cell r="N22">
            <v>5842.2998046875</v>
          </cell>
          <cell r="O22">
            <v>6641.39990234375</v>
          </cell>
          <cell r="P22">
            <v>7252.7001953125</v>
          </cell>
          <cell r="Q22">
            <v>7733.89990234375</v>
          </cell>
          <cell r="R22">
            <v>7906.10009765625</v>
          </cell>
          <cell r="S22">
            <v>9322.1</v>
          </cell>
          <cell r="T22">
            <v>10084</v>
          </cell>
          <cell r="U22">
            <v>10932.5</v>
          </cell>
          <cell r="V22">
            <v>11456.3</v>
          </cell>
          <cell r="W22">
            <v>11620.5</v>
          </cell>
          <cell r="X22">
            <v>11807.5</v>
          </cell>
          <cell r="Y22">
            <v>12272.4</v>
          </cell>
          <cell r="Z22">
            <v>12933.2</v>
          </cell>
          <cell r="AA22">
            <v>14179.3</v>
          </cell>
          <cell r="AB22">
            <v>15483.3</v>
          </cell>
          <cell r="AC22">
            <v>17112.738478860902</v>
          </cell>
          <cell r="AD22">
            <v>14396.18769577218</v>
          </cell>
        </row>
        <row r="23">
          <cell r="B23" t="str">
            <v>Poland</v>
          </cell>
          <cell r="C23">
            <v>56619.031126710805</v>
          </cell>
          <cell r="D23">
            <v>53646.745074298698</v>
          </cell>
          <cell r="E23">
            <v>65186.675978413805</v>
          </cell>
          <cell r="F23">
            <v>75406.1434154421</v>
          </cell>
          <cell r="G23">
            <v>75507.124765757602</v>
          </cell>
          <cell r="H23">
            <v>70775.14959733389</v>
          </cell>
          <cell r="I23">
            <v>73676.593389791611</v>
          </cell>
          <cell r="J23">
            <v>63714.433709016805</v>
          </cell>
          <cell r="K23">
            <v>68612.173738032696</v>
          </cell>
          <cell r="L23">
            <v>66895.203739531193</v>
          </cell>
          <cell r="M23">
            <v>62084.0555226137</v>
          </cell>
          <cell r="N23">
            <v>80451.494283198001</v>
          </cell>
          <cell r="O23">
            <v>88712.8826205402</v>
          </cell>
          <cell r="P23">
            <v>90365.963598813003</v>
          </cell>
          <cell r="Q23">
            <v>103682.715963959</v>
          </cell>
          <cell r="R23">
            <v>139094.99257548299</v>
          </cell>
          <cell r="S23">
            <v>156660.782495828</v>
          </cell>
          <cell r="T23">
            <v>157081.56547183599</v>
          </cell>
          <cell r="U23">
            <v>171995.84967226701</v>
          </cell>
          <cell r="V23">
            <v>167941.60050409599</v>
          </cell>
          <cell r="W23">
            <v>171319.206699798</v>
          </cell>
          <cell r="X23">
            <v>190333.25191137998</v>
          </cell>
          <cell r="Y23">
            <v>198029.047677411</v>
          </cell>
          <cell r="Z23">
            <v>216544.549872715</v>
          </cell>
          <cell r="AA23">
            <v>252667.76135741698</v>
          </cell>
          <cell r="AB23">
            <v>303161.12278966198</v>
          </cell>
          <cell r="AC23">
            <v>338689.22620774101</v>
          </cell>
          <cell r="AD23">
            <v>261818.34158098922</v>
          </cell>
        </row>
        <row r="24">
          <cell r="B24" t="str">
            <v>Romania</v>
          </cell>
          <cell r="C24">
            <v>45591.111283254599</v>
          </cell>
          <cell r="D24">
            <v>54764.042873445302</v>
          </cell>
          <cell r="E24">
            <v>54818.806916318797</v>
          </cell>
          <cell r="F24">
            <v>47914.799654945702</v>
          </cell>
          <cell r="G24">
            <v>38718.0938550219</v>
          </cell>
          <cell r="H24">
            <v>47685.673589009195</v>
          </cell>
          <cell r="I24">
            <v>51914.713606016398</v>
          </cell>
          <cell r="J24">
            <v>58061.413752833701</v>
          </cell>
          <cell r="K24">
            <v>60026.966606935297</v>
          </cell>
          <cell r="L24">
            <v>53613.6133900001</v>
          </cell>
          <cell r="M24">
            <v>38247.882300490404</v>
          </cell>
          <cell r="N24">
            <v>29624.966394838299</v>
          </cell>
          <cell r="O24">
            <v>19578.312274925102</v>
          </cell>
          <cell r="P24">
            <v>26357.1420349498</v>
          </cell>
          <cell r="Q24">
            <v>30072.835991633903</v>
          </cell>
          <cell r="R24">
            <v>35477.509201190303</v>
          </cell>
          <cell r="S24">
            <v>35314.735918987499</v>
          </cell>
          <cell r="T24">
            <v>35153.710043328501</v>
          </cell>
          <cell r="U24">
            <v>42091.994196651904</v>
          </cell>
          <cell r="V24">
            <v>35729.441811284501</v>
          </cell>
          <cell r="W24">
            <v>37060.252860350403</v>
          </cell>
          <cell r="X24">
            <v>40187.666376046604</v>
          </cell>
          <cell r="Y24">
            <v>45824.818216816799</v>
          </cell>
          <cell r="Z24">
            <v>59506.329621761899</v>
          </cell>
          <cell r="AA24">
            <v>75486.660517970609</v>
          </cell>
          <cell r="AB24">
            <v>98565.7099119263</v>
          </cell>
          <cell r="AC24">
            <v>121900.83210794699</v>
          </cell>
          <cell r="AD24">
            <v>80256.870075284518</v>
          </cell>
        </row>
        <row r="25">
          <cell r="B25" t="str">
            <v>Russian Federation</v>
          </cell>
          <cell r="O25">
            <v>85571.812743464703</v>
          </cell>
          <cell r="P25">
            <v>183825.82511077801</v>
          </cell>
          <cell r="Q25">
            <v>276901.34084271302</v>
          </cell>
          <cell r="R25">
            <v>313450.968813457</v>
          </cell>
          <cell r="S25">
            <v>391774.84183578601</v>
          </cell>
          <cell r="T25">
            <v>404946.408468635</v>
          </cell>
          <cell r="U25">
            <v>271037.78768869303</v>
          </cell>
          <cell r="V25">
            <v>195906.68882242698</v>
          </cell>
          <cell r="W25">
            <v>259701.61486548302</v>
          </cell>
          <cell r="X25">
            <v>306583.17071888503</v>
          </cell>
          <cell r="Y25">
            <v>345485.92208417604</v>
          </cell>
          <cell r="Z25">
            <v>431428.88394838199</v>
          </cell>
          <cell r="AA25">
            <v>591860.88906154805</v>
          </cell>
          <cell r="AB25">
            <v>763877.58556167397</v>
          </cell>
          <cell r="AC25">
            <v>979048.42653096898</v>
          </cell>
          <cell r="AD25">
            <v>622340.34143734979</v>
          </cell>
        </row>
        <row r="26">
          <cell r="B26" t="str">
            <v>Seychelles</v>
          </cell>
          <cell r="C26">
            <v>147.357211278102</v>
          </cell>
          <cell r="D26">
            <v>153.905224008728</v>
          </cell>
          <cell r="E26">
            <v>147.75944940743599</v>
          </cell>
          <cell r="F26">
            <v>146.71375376795302</v>
          </cell>
          <cell r="G26">
            <v>151.312527447619</v>
          </cell>
          <cell r="H26">
            <v>168.88832821720402</v>
          </cell>
          <cell r="I26">
            <v>207.85034321979001</v>
          </cell>
          <cell r="J26">
            <v>249.26740571428599</v>
          </cell>
          <cell r="K26">
            <v>283.82701779478396</v>
          </cell>
          <cell r="L26">
            <v>304.83376729192105</v>
          </cell>
          <cell r="M26">
            <v>368.58475894245703</v>
          </cell>
          <cell r="N26">
            <v>374.359556084926</v>
          </cell>
          <cell r="O26">
            <v>433.65872705974203</v>
          </cell>
          <cell r="P26">
            <v>473.91681945382601</v>
          </cell>
          <cell r="Q26">
            <v>486.44158310093201</v>
          </cell>
          <cell r="R26">
            <v>508.21083578328398</v>
          </cell>
          <cell r="S26">
            <v>503.05835010060395</v>
          </cell>
          <cell r="T26">
            <v>562.95416978219703</v>
          </cell>
          <cell r="U26">
            <v>608.3586845151649</v>
          </cell>
          <cell r="V26">
            <v>622.97577638782798</v>
          </cell>
          <cell r="W26">
            <v>614.87797123347195</v>
          </cell>
          <cell r="X26">
            <v>622.25763083204697</v>
          </cell>
          <cell r="Y26">
            <v>697.51400538926202</v>
          </cell>
          <cell r="Z26">
            <v>705.70263823011101</v>
          </cell>
          <cell r="AA26">
            <v>699.8</v>
          </cell>
          <cell r="AB26">
            <v>722.61818181818205</v>
          </cell>
          <cell r="AC26">
            <v>748.76323622406699</v>
          </cell>
          <cell r="AD26">
            <v>714.87961233232443</v>
          </cell>
        </row>
        <row r="27">
          <cell r="B27" t="str">
            <v>Slovak Republic</v>
          </cell>
          <cell r="C27">
            <v>40411.366095509402</v>
          </cell>
          <cell r="D27">
            <v>42876.817447540096</v>
          </cell>
          <cell r="E27">
            <v>43085.582150915398</v>
          </cell>
          <cell r="F27">
            <v>42634.353133323901</v>
          </cell>
          <cell r="G27">
            <v>38613.713805314699</v>
          </cell>
          <cell r="H27">
            <v>38833.864121894003</v>
          </cell>
          <cell r="I27">
            <v>45558.256264734606</v>
          </cell>
          <cell r="J27">
            <v>51097.247086498101</v>
          </cell>
          <cell r="K27">
            <v>50683.217756580998</v>
          </cell>
          <cell r="L27">
            <v>49628.402883162802</v>
          </cell>
          <cell r="M27">
            <v>44939.279359734894</v>
          </cell>
          <cell r="N27">
            <v>33184.3274947276</v>
          </cell>
          <cell r="O27">
            <v>11765.746543065599</v>
          </cell>
          <cell r="P27">
            <v>13369.060574589801</v>
          </cell>
          <cell r="Q27">
            <v>15467.2812707579</v>
          </cell>
          <cell r="R27">
            <v>19696.839425294202</v>
          </cell>
          <cell r="S27">
            <v>21375.351156492703</v>
          </cell>
          <cell r="T27">
            <v>21563.9866626314</v>
          </cell>
          <cell r="U27">
            <v>22423.229840988999</v>
          </cell>
          <cell r="V27">
            <v>20602.2878832446</v>
          </cell>
          <cell r="W27">
            <v>20373.953414547101</v>
          </cell>
          <cell r="X27">
            <v>21108.4434532171</v>
          </cell>
          <cell r="Y27">
            <v>24521.590451554497</v>
          </cell>
          <cell r="Z27">
            <v>33005.021524057498</v>
          </cell>
          <cell r="AA27">
            <v>42014.508478779804</v>
          </cell>
          <cell r="AB27">
            <v>47427.917435703203</v>
          </cell>
          <cell r="AC27">
            <v>54968.807617508101</v>
          </cell>
          <cell r="AD27">
            <v>40387.569101520625</v>
          </cell>
        </row>
        <row r="28">
          <cell r="B28" t="str">
            <v>South Africa</v>
          </cell>
          <cell r="C28">
            <v>80546.995377503801</v>
          </cell>
          <cell r="D28">
            <v>82796.581196581203</v>
          </cell>
          <cell r="E28">
            <v>75938.85256469289</v>
          </cell>
          <cell r="F28">
            <v>84687.19145498611</v>
          </cell>
          <cell r="G28">
            <v>74936.640238530905</v>
          </cell>
          <cell r="H28">
            <v>57272.768077561799</v>
          </cell>
          <cell r="I28">
            <v>65423.691701335702</v>
          </cell>
          <cell r="J28">
            <v>85792.110821830312</v>
          </cell>
          <cell r="K28">
            <v>92234.885153568597</v>
          </cell>
          <cell r="L28">
            <v>95978.948974143801</v>
          </cell>
          <cell r="M28">
            <v>111997.526761217</v>
          </cell>
          <cell r="N28">
            <v>120243.398891666</v>
          </cell>
          <cell r="O28">
            <v>130531.98204516801</v>
          </cell>
          <cell r="P28">
            <v>130447.546453608</v>
          </cell>
          <cell r="Q28">
            <v>135819.92844465701</v>
          </cell>
          <cell r="R28">
            <v>151116.62531017399</v>
          </cell>
          <cell r="S28">
            <v>143830.64891537101</v>
          </cell>
          <cell r="T28">
            <v>148835.54359386201</v>
          </cell>
          <cell r="U28">
            <v>134215.05531853402</v>
          </cell>
          <cell r="V28">
            <v>133104.807708037</v>
          </cell>
          <cell r="W28">
            <v>132964.39952129</v>
          </cell>
          <cell r="X28">
            <v>118562.72738896401</v>
          </cell>
          <cell r="Y28">
            <v>111130.03375647801</v>
          </cell>
          <cell r="Z28">
            <v>166654.725236956</v>
          </cell>
          <cell r="AA28">
            <v>216771.88793624699</v>
          </cell>
          <cell r="AB28">
            <v>241933.420303978</v>
          </cell>
          <cell r="AC28">
            <v>255155.45572762698</v>
          </cell>
          <cell r="AD28">
            <v>198329.10459225718</v>
          </cell>
        </row>
        <row r="29">
          <cell r="B29" t="str">
            <v>St. Kitts and Nevis</v>
          </cell>
          <cell r="C29">
            <v>47.962966969310898</v>
          </cell>
          <cell r="D29">
            <v>55.111115207397397</v>
          </cell>
          <cell r="E29">
            <v>61.740752669846394</v>
          </cell>
          <cell r="F29">
            <v>51.629635254869498</v>
          </cell>
          <cell r="G29">
            <v>60.148155081583297</v>
          </cell>
          <cell r="H29">
            <v>67.037039252792596</v>
          </cell>
          <cell r="I29">
            <v>78.851849655718894</v>
          </cell>
          <cell r="J29">
            <v>90.185186992129502</v>
          </cell>
          <cell r="K29">
            <v>106.88889720901</v>
          </cell>
          <cell r="L29">
            <v>143.22223233784101</v>
          </cell>
          <cell r="M29">
            <v>159.19814814814799</v>
          </cell>
          <cell r="N29">
            <v>164.53333333333299</v>
          </cell>
          <cell r="O29">
            <v>181.81481481481501</v>
          </cell>
          <cell r="P29">
            <v>198.34074074074101</v>
          </cell>
          <cell r="Q29">
            <v>221.74074074074099</v>
          </cell>
          <cell r="R29">
            <v>230.62962962962999</v>
          </cell>
          <cell r="S29">
            <v>245.737037037037</v>
          </cell>
          <cell r="T29">
            <v>274.918518518518</v>
          </cell>
          <cell r="U29">
            <v>287.12222222222198</v>
          </cell>
          <cell r="V29">
            <v>305.02962962962999</v>
          </cell>
          <cell r="W29">
            <v>329.57777777777801</v>
          </cell>
          <cell r="X29">
            <v>344.722222222222</v>
          </cell>
          <cell r="Y29">
            <v>355.24451851851899</v>
          </cell>
          <cell r="Z29">
            <v>366.32592592592601</v>
          </cell>
          <cell r="AA29">
            <v>405.69148148148099</v>
          </cell>
          <cell r="AB29">
            <v>442.262962962963</v>
          </cell>
          <cell r="AC29">
            <v>486.68087407407398</v>
          </cell>
          <cell r="AD29">
            <v>411.24115259259258</v>
          </cell>
        </row>
        <row r="30">
          <cell r="B30" t="str">
            <v>St. Lucia</v>
          </cell>
          <cell r="C30">
            <v>133.40742972025498</v>
          </cell>
          <cell r="D30">
            <v>152.25928833804801</v>
          </cell>
          <cell r="E30">
            <v>143.59261743326502</v>
          </cell>
          <cell r="F30">
            <v>154.51854747568299</v>
          </cell>
          <cell r="G30">
            <v>197.07410544497699</v>
          </cell>
          <cell r="H30">
            <v>222.90530159272402</v>
          </cell>
          <cell r="I30">
            <v>270.27112394829999</v>
          </cell>
          <cell r="J30">
            <v>295.91943204483601</v>
          </cell>
          <cell r="K30">
            <v>337.21340226016201</v>
          </cell>
          <cell r="L30">
            <v>381.73975358140098</v>
          </cell>
          <cell r="M30">
            <v>415.61330016385199</v>
          </cell>
          <cell r="N30">
            <v>447.411767282661</v>
          </cell>
          <cell r="O30">
            <v>496.12928282413401</v>
          </cell>
          <cell r="P30">
            <v>497.748171789916</v>
          </cell>
          <cell r="Q30">
            <v>517.73335792434602</v>
          </cell>
          <cell r="R30">
            <v>552.70743365959993</v>
          </cell>
          <cell r="S30">
            <v>568.27224921370396</v>
          </cell>
          <cell r="T30">
            <v>577.832064482585</v>
          </cell>
          <cell r="U30">
            <v>634.98558571575006</v>
          </cell>
          <cell r="V30">
            <v>670.52743925574896</v>
          </cell>
          <cell r="W30">
            <v>685.34818070043798</v>
          </cell>
          <cell r="X30">
            <v>664.39632785342599</v>
          </cell>
          <cell r="Y30">
            <v>682.12595832516797</v>
          </cell>
          <cell r="Z30">
            <v>715.67781177064705</v>
          </cell>
          <cell r="AA30">
            <v>763.191147360743</v>
          </cell>
          <cell r="AB30">
            <v>882.40004191175001</v>
          </cell>
          <cell r="AC30">
            <v>933.19572247256303</v>
          </cell>
          <cell r="AD30">
            <v>795.31813636817424</v>
          </cell>
        </row>
        <row r="31">
          <cell r="B31" t="str">
            <v>St. Vincent and the Grenadines</v>
          </cell>
          <cell r="C31">
            <v>60.8393689515162</v>
          </cell>
          <cell r="D31">
            <v>74.80000883687191</v>
          </cell>
          <cell r="E31">
            <v>85.448158242992307</v>
          </cell>
          <cell r="F31">
            <v>94.044455554854991</v>
          </cell>
          <cell r="G31">
            <v>103.48889197666699</v>
          </cell>
          <cell r="H31">
            <v>112.881484849505</v>
          </cell>
          <cell r="I31">
            <v>127.97407789241299</v>
          </cell>
          <cell r="J31">
            <v>142.32963387629201</v>
          </cell>
          <cell r="K31">
            <v>164.57407898443998</v>
          </cell>
          <cell r="L31">
            <v>177.29630158625301</v>
          </cell>
          <cell r="M31">
            <v>198.207413321285</v>
          </cell>
          <cell r="N31">
            <v>212.49259893269402</v>
          </cell>
          <cell r="O31">
            <v>233.18889584650199</v>
          </cell>
          <cell r="P31">
            <v>238.77408119833098</v>
          </cell>
          <cell r="Q31">
            <v>243.757653569247</v>
          </cell>
          <cell r="R31">
            <v>266.48148943243899</v>
          </cell>
          <cell r="S31">
            <v>281.51482321431996</v>
          </cell>
          <cell r="T31">
            <v>295.29260140318195</v>
          </cell>
          <cell r="U31">
            <v>320.67824134722997</v>
          </cell>
          <cell r="V31">
            <v>331.83757691720302</v>
          </cell>
          <cell r="W31">
            <v>335.01482481058895</v>
          </cell>
          <cell r="X31">
            <v>345.48149178954799</v>
          </cell>
          <cell r="Y31">
            <v>365.41906645849497</v>
          </cell>
          <cell r="Z31">
            <v>382.38527437212002</v>
          </cell>
          <cell r="AA31">
            <v>407.85927142847999</v>
          </cell>
          <cell r="AB31">
            <v>430.15927209383995</v>
          </cell>
          <cell r="AC31">
            <v>465.582185076928</v>
          </cell>
          <cell r="AD31">
            <v>410.28101388597258</v>
          </cell>
        </row>
        <row r="32">
          <cell r="B32" t="str">
            <v>Trinidad and Tobago</v>
          </cell>
          <cell r="C32">
            <v>6235.7914188785799</v>
          </cell>
          <cell r="D32">
            <v>6992.2497221529693</v>
          </cell>
          <cell r="E32">
            <v>8140.2913432005607</v>
          </cell>
          <cell r="F32">
            <v>7763.8746914913399</v>
          </cell>
          <cell r="G32">
            <v>7757.0413584295402</v>
          </cell>
          <cell r="H32">
            <v>7529.6663674646097</v>
          </cell>
          <cell r="I32">
            <v>4794.3612381183102</v>
          </cell>
          <cell r="J32">
            <v>4797.7501270969697</v>
          </cell>
          <cell r="K32">
            <v>4501.2240589435296</v>
          </cell>
          <cell r="L32">
            <v>4323.0352941176498</v>
          </cell>
          <cell r="M32">
            <v>5068.0705882352904</v>
          </cell>
          <cell r="N32">
            <v>5203.22352941177</v>
          </cell>
          <cell r="O32">
            <v>5318.2588235294097</v>
          </cell>
          <cell r="P32">
            <v>4581.3599579899201</v>
          </cell>
          <cell r="Q32">
            <v>4947.18150638932</v>
          </cell>
          <cell r="R32">
            <v>5329.2178965457106</v>
          </cell>
          <cell r="S32">
            <v>5759.5704959659806</v>
          </cell>
          <cell r="T32">
            <v>5737.7712171691501</v>
          </cell>
          <cell r="U32">
            <v>6043.3580041666601</v>
          </cell>
          <cell r="V32">
            <v>6807.64387933333</v>
          </cell>
          <cell r="W32">
            <v>8156.5156001416699</v>
          </cell>
          <cell r="X32">
            <v>9504.5931534454394</v>
          </cell>
          <cell r="Y32">
            <v>9709.1573083306594</v>
          </cell>
          <cell r="Z32">
            <v>12022.275828314701</v>
          </cell>
          <cell r="AA32">
            <v>13527.4038813264</v>
          </cell>
          <cell r="AB32">
            <v>16211.915800388599</v>
          </cell>
          <cell r="AC32">
            <v>19934.936507936498</v>
          </cell>
          <cell r="AD32">
            <v>14281.13786525937</v>
          </cell>
        </row>
        <row r="33">
          <cell r="B33" t="str">
            <v>Turkey</v>
          </cell>
          <cell r="C33">
            <v>70119.332003740899</v>
          </cell>
          <cell r="D33">
            <v>71040.533375736006</v>
          </cell>
          <cell r="E33">
            <v>64546.082497481191</v>
          </cell>
          <cell r="F33">
            <v>61678.317092703095</v>
          </cell>
          <cell r="G33">
            <v>59990.390704605801</v>
          </cell>
          <cell r="H33">
            <v>67114.8630478087</v>
          </cell>
          <cell r="I33">
            <v>75495.9835724843</v>
          </cell>
          <cell r="J33">
            <v>86284.064665127007</v>
          </cell>
          <cell r="K33">
            <v>89217.421322133203</v>
          </cell>
          <cell r="L33">
            <v>106330.150068213</v>
          </cell>
          <cell r="M33">
            <v>149197.267033593</v>
          </cell>
          <cell r="N33">
            <v>147755.79482168998</v>
          </cell>
          <cell r="O33">
            <v>156173.118125982</v>
          </cell>
          <cell r="P33">
            <v>177003.782347556</v>
          </cell>
          <cell r="Q33">
            <v>128088.730567804</v>
          </cell>
          <cell r="R33">
            <v>166442.96629309902</v>
          </cell>
          <cell r="S33">
            <v>178060.89849447302</v>
          </cell>
          <cell r="T33">
            <v>186060.963667551</v>
          </cell>
          <cell r="U33">
            <v>197586.62904308899</v>
          </cell>
          <cell r="V33">
            <v>181689.987645249</v>
          </cell>
          <cell r="W33">
            <v>198230.39419168298</v>
          </cell>
          <cell r="X33">
            <v>143096.10503356002</v>
          </cell>
          <cell r="Y33">
            <v>182973.426327883</v>
          </cell>
          <cell r="Z33">
            <v>240596.313474642</v>
          </cell>
          <cell r="AA33">
            <v>302561.40837819799</v>
          </cell>
          <cell r="AB33">
            <v>362461.30461630004</v>
          </cell>
          <cell r="AC33">
            <v>392424.13112811896</v>
          </cell>
          <cell r="AD33">
            <v>296203.31678502838</v>
          </cell>
        </row>
        <row r="34">
          <cell r="B34" t="str">
            <v>Uruguay</v>
          </cell>
          <cell r="C34">
            <v>10140.059736994999</v>
          </cell>
          <cell r="D34">
            <v>11317.2838689737</v>
          </cell>
          <cell r="E34">
            <v>9252.0491838072103</v>
          </cell>
          <cell r="F34">
            <v>5078.6624700225502</v>
          </cell>
          <cell r="G34">
            <v>4829.3836262984605</v>
          </cell>
          <cell r="H34">
            <v>4718.9295873470201</v>
          </cell>
          <cell r="I34">
            <v>5858.6155397733301</v>
          </cell>
          <cell r="J34">
            <v>7329.9382409467898</v>
          </cell>
          <cell r="K34">
            <v>7583.4922036578901</v>
          </cell>
          <cell r="L34">
            <v>7992.2186078437098</v>
          </cell>
          <cell r="M34">
            <v>9298.8071908168313</v>
          </cell>
          <cell r="N34">
            <v>11206.175847799899</v>
          </cell>
          <cell r="O34">
            <v>12878.150819996799</v>
          </cell>
          <cell r="P34">
            <v>15002.138240039199</v>
          </cell>
          <cell r="Q34">
            <v>17474.590050721199</v>
          </cell>
          <cell r="R34">
            <v>19297.663096550601</v>
          </cell>
          <cell r="S34">
            <v>20515.457255754602</v>
          </cell>
          <cell r="T34">
            <v>21704.001623978398</v>
          </cell>
          <cell r="U34">
            <v>22370.9583887062</v>
          </cell>
          <cell r="V34">
            <v>20913.375252440597</v>
          </cell>
          <cell r="W34">
            <v>20085.559801949199</v>
          </cell>
          <cell r="X34">
            <v>18560.644912638101</v>
          </cell>
          <cell r="Y34">
            <v>12089.253705991301</v>
          </cell>
          <cell r="Z34">
            <v>11210.626974177201</v>
          </cell>
          <cell r="AA34">
            <v>13267.9973977425</v>
          </cell>
          <cell r="AB34">
            <v>16877.690073567097</v>
          </cell>
          <cell r="AC34">
            <v>19221.019757381102</v>
          </cell>
          <cell r="AD34">
            <v>14533.31758177184</v>
          </cell>
        </row>
        <row r="35">
          <cell r="B35" t="str">
            <v>Venezuela, RB</v>
          </cell>
          <cell r="C35">
            <v>69842.7458266334</v>
          </cell>
          <cell r="D35">
            <v>78369.246919443001</v>
          </cell>
          <cell r="E35">
            <v>79999.998222622002</v>
          </cell>
          <cell r="F35">
            <v>79674.75573514901</v>
          </cell>
          <cell r="G35">
            <v>59860.976452841198</v>
          </cell>
          <cell r="H35">
            <v>61965.466666666696</v>
          </cell>
          <cell r="I35">
            <v>60516.133230957799</v>
          </cell>
          <cell r="J35">
            <v>48029.034482758594</v>
          </cell>
          <cell r="K35">
            <v>60226.413793103398</v>
          </cell>
          <cell r="L35">
            <v>44672.020112392798</v>
          </cell>
          <cell r="M35">
            <v>48392.781316348199</v>
          </cell>
          <cell r="N35">
            <v>53391.915641476306</v>
          </cell>
          <cell r="O35">
            <v>60409.356725146201</v>
          </cell>
          <cell r="P35">
            <v>59868.276619099903</v>
          </cell>
          <cell r="Q35">
            <v>58338.937457969099</v>
          </cell>
          <cell r="R35">
            <v>77320.25988700561</v>
          </cell>
          <cell r="S35">
            <v>70794.716432088608</v>
          </cell>
          <cell r="T35">
            <v>85837.385778751006</v>
          </cell>
          <cell r="U35">
            <v>91331.203433162897</v>
          </cell>
          <cell r="V35">
            <v>97976.886247317103</v>
          </cell>
          <cell r="W35">
            <v>117152.78337475899</v>
          </cell>
          <cell r="X35">
            <v>122871.560053369</v>
          </cell>
          <cell r="Y35">
            <v>92888.895971158301</v>
          </cell>
          <cell r="Z35">
            <v>83442.413153235291</v>
          </cell>
          <cell r="AA35">
            <v>112799.899230439</v>
          </cell>
          <cell r="AB35">
            <v>143443.43027320399</v>
          </cell>
          <cell r="AC35">
            <v>181608.07441860501</v>
          </cell>
          <cell r="AD35">
            <v>122836.54260932832</v>
          </cell>
        </row>
        <row r="36">
          <cell r="B36" t="str">
            <v>Albania</v>
          </cell>
          <cell r="C36">
            <v>1832.7811099473702</v>
          </cell>
          <cell r="D36">
            <v>2099.30610240843</v>
          </cell>
          <cell r="E36">
            <v>2161.9953477211097</v>
          </cell>
          <cell r="F36">
            <v>2184.1977887693602</v>
          </cell>
          <cell r="G36">
            <v>2156.2488335674498</v>
          </cell>
          <cell r="H36">
            <v>2202.35154939115</v>
          </cell>
          <cell r="I36">
            <v>2435.8395809375002</v>
          </cell>
          <cell r="J36">
            <v>2416.7898866874998</v>
          </cell>
          <cell r="K36">
            <v>2382.3323515000002</v>
          </cell>
          <cell r="L36">
            <v>2616.6716050312502</v>
          </cell>
          <cell r="M36">
            <v>2091.4397441716101</v>
          </cell>
          <cell r="N36">
            <v>1255.2609072151499</v>
          </cell>
          <cell r="O36">
            <v>794.27690476697796</v>
          </cell>
          <cell r="P36">
            <v>1375.63442835455</v>
          </cell>
          <cell r="Q36">
            <v>2223.2847396277703</v>
          </cell>
          <cell r="R36">
            <v>2713.82069866649</v>
          </cell>
          <cell r="S36">
            <v>3013.18660287081</v>
          </cell>
          <cell r="T36">
            <v>2163.77434519812</v>
          </cell>
          <cell r="U36">
            <v>2737.88844621514</v>
          </cell>
          <cell r="V36">
            <v>3444.3790849673201</v>
          </cell>
          <cell r="W36">
            <v>3694.73702524488</v>
          </cell>
          <cell r="X36">
            <v>4095.5909407665495</v>
          </cell>
          <cell r="Y36">
            <v>4455.9008559201202</v>
          </cell>
          <cell r="Z36">
            <v>5600.2461033634099</v>
          </cell>
          <cell r="AA36">
            <v>7452.4002202477095</v>
          </cell>
          <cell r="AB36">
            <v>8376.4133045493199</v>
          </cell>
          <cell r="AC36">
            <v>9133.0885878961599</v>
          </cell>
          <cell r="AD36">
            <v>7003.609814395345</v>
          </cell>
        </row>
        <row r="37">
          <cell r="B37" t="str">
            <v>Algeria</v>
          </cell>
          <cell r="C37">
            <v>42345.827687459299</v>
          </cell>
          <cell r="D37">
            <v>44371.759807824201</v>
          </cell>
          <cell r="E37">
            <v>44779.983359958002</v>
          </cell>
          <cell r="F37">
            <v>47528.985113478004</v>
          </cell>
          <cell r="G37">
            <v>51512.7864663988</v>
          </cell>
          <cell r="H37">
            <v>61132.078619760701</v>
          </cell>
          <cell r="I37">
            <v>61535.270440770604</v>
          </cell>
          <cell r="J37">
            <v>63299.597415064905</v>
          </cell>
          <cell r="K37">
            <v>51664.1925006608</v>
          </cell>
          <cell r="L37">
            <v>52558.285688735094</v>
          </cell>
          <cell r="M37">
            <v>45442.622950819699</v>
          </cell>
          <cell r="N37">
            <v>46669.842472798104</v>
          </cell>
          <cell r="O37">
            <v>49216.660560542201</v>
          </cell>
          <cell r="P37">
            <v>50962.690083529698</v>
          </cell>
          <cell r="Q37">
            <v>42425.625374368901</v>
          </cell>
          <cell r="R37">
            <v>42065.963116043902</v>
          </cell>
          <cell r="S37">
            <v>46941.496648340602</v>
          </cell>
          <cell r="T37">
            <v>48177.864037291794</v>
          </cell>
          <cell r="U37">
            <v>48187.587463184602</v>
          </cell>
          <cell r="V37">
            <v>48845.075187969895</v>
          </cell>
          <cell r="W37">
            <v>54749.143945881697</v>
          </cell>
          <cell r="X37">
            <v>55181.126724082096</v>
          </cell>
          <cell r="Y37">
            <v>57053.1325181754</v>
          </cell>
          <cell r="Z37">
            <v>68012.940112410404</v>
          </cell>
          <cell r="AA37">
            <v>85015.510932446006</v>
          </cell>
          <cell r="AB37">
            <v>102380.492832923</v>
          </cell>
          <cell r="AC37">
            <v>114322.33400124799</v>
          </cell>
          <cell r="AD37">
            <v>85356.882079440562</v>
          </cell>
        </row>
        <row r="38">
          <cell r="B38" t="str">
            <v>Angola</v>
          </cell>
          <cell r="C38">
            <v>5428.0939221700901</v>
          </cell>
          <cell r="D38">
            <v>5080.2674235194099</v>
          </cell>
          <cell r="E38">
            <v>5080.2674235194099</v>
          </cell>
          <cell r="F38">
            <v>5294.3143846044495</v>
          </cell>
          <cell r="G38">
            <v>5612.0400387729305</v>
          </cell>
          <cell r="H38">
            <v>6914.1139913932002</v>
          </cell>
          <cell r="I38">
            <v>6473.3780035932305</v>
          </cell>
          <cell r="J38">
            <v>7399.5320337593403</v>
          </cell>
          <cell r="K38">
            <v>8026.8898684561309</v>
          </cell>
          <cell r="L38">
            <v>9337.5252609572199</v>
          </cell>
          <cell r="M38">
            <v>10278.193979933099</v>
          </cell>
          <cell r="N38">
            <v>9962.7789473684206</v>
          </cell>
          <cell r="O38">
            <v>7681.6485378518701</v>
          </cell>
          <cell r="P38">
            <v>5575.0585094365297</v>
          </cell>
          <cell r="Q38">
            <v>4059.6057795626602</v>
          </cell>
          <cell r="R38">
            <v>5066.4804012138993</v>
          </cell>
          <cell r="S38">
            <v>6535.4346989616597</v>
          </cell>
          <cell r="T38">
            <v>7675.4125894552499</v>
          </cell>
          <cell r="U38">
            <v>6506.3814140389195</v>
          </cell>
          <cell r="V38">
            <v>6152.9235757711103</v>
          </cell>
          <cell r="W38">
            <v>9135.1342297897809</v>
          </cell>
          <cell r="X38">
            <v>8936.0934873504993</v>
          </cell>
          <cell r="Y38">
            <v>11386.25304924</v>
          </cell>
          <cell r="Z38">
            <v>13956.267516644899</v>
          </cell>
          <cell r="AA38">
            <v>19799.524600287601</v>
          </cell>
          <cell r="AB38">
            <v>30632.1032351012</v>
          </cell>
          <cell r="AC38">
            <v>43758.549596405603</v>
          </cell>
          <cell r="AD38">
            <v>23906.539599535863</v>
          </cell>
        </row>
        <row r="39">
          <cell r="B39" t="str">
            <v>Armenia</v>
          </cell>
          <cell r="O39">
            <v>108.058198361165</v>
          </cell>
          <cell r="P39">
            <v>835.36667341329701</v>
          </cell>
          <cell r="Q39">
            <v>650.96117318516804</v>
          </cell>
          <cell r="R39">
            <v>1286.7067687696301</v>
          </cell>
          <cell r="S39">
            <v>1596.9631063552802</v>
          </cell>
          <cell r="T39">
            <v>1638.6693839117199</v>
          </cell>
          <cell r="U39">
            <v>1892.16957309646</v>
          </cell>
          <cell r="V39">
            <v>1845.4758655619601</v>
          </cell>
          <cell r="W39">
            <v>1911.56425935737</v>
          </cell>
          <cell r="X39">
            <v>2118.3980499086101</v>
          </cell>
          <cell r="Y39">
            <v>2376.32123298025</v>
          </cell>
          <cell r="Z39">
            <v>2807.0951798840501</v>
          </cell>
          <cell r="AA39">
            <v>3572.7335330205697</v>
          </cell>
          <cell r="AB39">
            <v>4902.8121643920003</v>
          </cell>
          <cell r="AC39">
            <v>6409.9204418668905</v>
          </cell>
          <cell r="AD39">
            <v>4013.7765104287523</v>
          </cell>
        </row>
        <row r="40">
          <cell r="B40" t="str">
            <v>Azerbaijan</v>
          </cell>
          <cell r="O40">
            <v>1193.1845571025499</v>
          </cell>
          <cell r="P40">
            <v>1309.29318126308</v>
          </cell>
          <cell r="Q40">
            <v>2257.54288278071</v>
          </cell>
          <cell r="R40">
            <v>2417.0820117807002</v>
          </cell>
          <cell r="S40">
            <v>3176.5479970956098</v>
          </cell>
          <cell r="T40">
            <v>3962.6313409136401</v>
          </cell>
          <cell r="U40">
            <v>4279.7582730015902</v>
          </cell>
          <cell r="V40">
            <v>4581.1981715950005</v>
          </cell>
          <cell r="W40">
            <v>5272.6171960451702</v>
          </cell>
          <cell r="X40">
            <v>5707.6182465684806</v>
          </cell>
          <cell r="Y40">
            <v>6236.0455238612803</v>
          </cell>
          <cell r="Z40">
            <v>7275.7457494824703</v>
          </cell>
          <cell r="AA40">
            <v>8681.5483258133409</v>
          </cell>
          <cell r="AB40">
            <v>12561.0211291086</v>
          </cell>
          <cell r="AC40">
            <v>19816.536312849199</v>
          </cell>
          <cell r="AD40">
            <v>10914.179408222979</v>
          </cell>
        </row>
        <row r="41">
          <cell r="B41" t="str">
            <v>Belarus</v>
          </cell>
          <cell r="O41">
            <v>4115.1390789429697</v>
          </cell>
          <cell r="P41">
            <v>3661.71012155581</v>
          </cell>
          <cell r="Q41">
            <v>4853.5188216039296</v>
          </cell>
          <cell r="R41">
            <v>10530.1934252754</v>
          </cell>
          <cell r="S41">
            <v>14481.709066203701</v>
          </cell>
          <cell r="T41">
            <v>14005.960062616899</v>
          </cell>
          <cell r="U41">
            <v>15137.3496313543</v>
          </cell>
          <cell r="V41">
            <v>12104.254799999999</v>
          </cell>
          <cell r="W41">
            <v>12757.7295885966</v>
          </cell>
          <cell r="X41">
            <v>12421.0785245033</v>
          </cell>
          <cell r="Y41">
            <v>14653.537426529399</v>
          </cell>
          <cell r="Z41">
            <v>17822.814290640199</v>
          </cell>
          <cell r="AA41">
            <v>23141.340055468499</v>
          </cell>
          <cell r="AB41">
            <v>30131.461695918599</v>
          </cell>
          <cell r="AC41">
            <v>36943.686881664398</v>
          </cell>
          <cell r="AD41">
            <v>24538.568070044221</v>
          </cell>
        </row>
        <row r="42">
          <cell r="B42" t="str">
            <v>Bolivia</v>
          </cell>
          <cell r="C42">
            <v>3218.3949963763698</v>
          </cell>
          <cell r="D42">
            <v>3084.0714530540699</v>
          </cell>
          <cell r="E42">
            <v>3479.8935163808801</v>
          </cell>
          <cell r="F42">
            <v>3394.8563082292098</v>
          </cell>
          <cell r="G42">
            <v>3552.61436605774</v>
          </cell>
          <cell r="H42">
            <v>3753.5171907010199</v>
          </cell>
          <cell r="I42">
            <v>3668.11564737767</v>
          </cell>
          <cell r="J42">
            <v>3974.74182124446</v>
          </cell>
          <cell r="K42">
            <v>4597.6939774838902</v>
          </cell>
          <cell r="L42">
            <v>4715.9437107967206</v>
          </cell>
          <cell r="M42">
            <v>4867.5061650923099</v>
          </cell>
          <cell r="N42">
            <v>5343.27437676917</v>
          </cell>
          <cell r="O42">
            <v>5643.0496630810694</v>
          </cell>
          <cell r="P42">
            <v>5734.4746712103006</v>
          </cell>
          <cell r="Q42">
            <v>5970.0469251479408</v>
          </cell>
          <cell r="R42">
            <v>6701.6783573878392</v>
          </cell>
          <cell r="S42">
            <v>7374.5865528214699</v>
          </cell>
          <cell r="T42">
            <v>7917.0844602004299</v>
          </cell>
          <cell r="U42">
            <v>8520.4312202125402</v>
          </cell>
          <cell r="V42">
            <v>8297.7814835513891</v>
          </cell>
          <cell r="W42">
            <v>8411.788205668201</v>
          </cell>
          <cell r="X42">
            <v>8153.7557330129894</v>
          </cell>
          <cell r="Y42">
            <v>7917.3053289889795</v>
          </cell>
          <cell r="Z42">
            <v>8101.9097421872793</v>
          </cell>
          <cell r="AA42">
            <v>8748.8485509676902</v>
          </cell>
          <cell r="AB42">
            <v>9358.0123138622093</v>
          </cell>
          <cell r="AC42">
            <v>10827.591342534501</v>
          </cell>
          <cell r="AD42">
            <v>8990.7334557081304</v>
          </cell>
        </row>
        <row r="43">
          <cell r="B43" t="str">
            <v>Bosnia and Herzegovina</v>
          </cell>
          <cell r="Q43">
            <v>1462.08192033561</v>
          </cell>
          <cell r="R43">
            <v>2019.2500714104301</v>
          </cell>
          <cell r="S43">
            <v>3038.65173609159</v>
          </cell>
          <cell r="T43">
            <v>3990.6209637766697</v>
          </cell>
          <cell r="U43">
            <v>4606.7888459599199</v>
          </cell>
          <cell r="V43">
            <v>4994.9806175274298</v>
          </cell>
          <cell r="W43">
            <v>5297.9944723974204</v>
          </cell>
          <cell r="X43">
            <v>5557.8146436532797</v>
          </cell>
          <cell r="Y43">
            <v>6183.6594168257698</v>
          </cell>
          <cell r="Z43">
            <v>7800.8144253779701</v>
          </cell>
          <cell r="AA43">
            <v>9330.6447921805193</v>
          </cell>
          <cell r="AB43">
            <v>10057.9553770985</v>
          </cell>
          <cell r="AC43">
            <v>11395.510233168199</v>
          </cell>
          <cell r="AD43">
            <v>8953.716848930193</v>
          </cell>
        </row>
        <row r="44">
          <cell r="B44" t="str">
            <v>Brazil</v>
          </cell>
          <cell r="C44">
            <v>162615.064437936</v>
          </cell>
          <cell r="D44">
            <v>186886.21232724198</v>
          </cell>
          <cell r="E44">
            <v>199803.57051553699</v>
          </cell>
          <cell r="F44">
            <v>160198.534458268</v>
          </cell>
          <cell r="G44">
            <v>159423.639498887</v>
          </cell>
          <cell r="H44">
            <v>253078.44393722102</v>
          </cell>
          <cell r="I44">
            <v>293579.63983168401</v>
          </cell>
          <cell r="J44">
            <v>319544.998905566</v>
          </cell>
          <cell r="K44">
            <v>356976.91225354903</v>
          </cell>
          <cell r="L44">
            <v>490050.91391884402</v>
          </cell>
          <cell r="M44">
            <v>507783.518117973</v>
          </cell>
          <cell r="N44">
            <v>445242.21900770802</v>
          </cell>
          <cell r="O44">
            <v>426519.49450019299</v>
          </cell>
          <cell r="P44">
            <v>478621.52257145901</v>
          </cell>
          <cell r="Q44">
            <v>596762.91129710502</v>
          </cell>
          <cell r="R44">
            <v>769741.19828738191</v>
          </cell>
          <cell r="S44">
            <v>840051.75888984103</v>
          </cell>
          <cell r="T44">
            <v>871524.00027839595</v>
          </cell>
          <cell r="U44">
            <v>844125.66001879307</v>
          </cell>
          <cell r="V44">
            <v>586921.728098416</v>
          </cell>
          <cell r="W44">
            <v>644283.05442995206</v>
          </cell>
          <cell r="X44">
            <v>554409.88061324402</v>
          </cell>
          <cell r="Y44">
            <v>505712.28101857199</v>
          </cell>
          <cell r="Z44">
            <v>552238.96435784106</v>
          </cell>
          <cell r="AA44">
            <v>663552.04921534506</v>
          </cell>
          <cell r="AB44">
            <v>882043.09722369397</v>
          </cell>
          <cell r="AC44">
            <v>1067706.4843148701</v>
          </cell>
          <cell r="AD44">
            <v>734250.57522606442</v>
          </cell>
        </row>
        <row r="45">
          <cell r="B45" t="str">
            <v>Bulgaria</v>
          </cell>
          <cell r="C45">
            <v>26051.5144492248</v>
          </cell>
          <cell r="D45">
            <v>28098.989543993401</v>
          </cell>
          <cell r="E45">
            <v>29306.059893126603</v>
          </cell>
          <cell r="F45">
            <v>30116.160376672902</v>
          </cell>
          <cell r="G45">
            <v>31990.907774261501</v>
          </cell>
          <cell r="H45">
            <v>27390.755364667002</v>
          </cell>
          <cell r="I45">
            <v>24242.254912337099</v>
          </cell>
          <cell r="J45">
            <v>28100.770488984501</v>
          </cell>
          <cell r="K45">
            <v>45922.1603303964</v>
          </cell>
          <cell r="L45">
            <v>46769.876671273698</v>
          </cell>
          <cell r="M45">
            <v>20620.883509508603</v>
          </cell>
          <cell r="N45">
            <v>2020.37103304369</v>
          </cell>
          <cell r="O45">
            <v>8199.8207389724394</v>
          </cell>
          <cell r="P45">
            <v>4450.2948412626101</v>
          </cell>
          <cell r="Q45">
            <v>7824.1105088657896</v>
          </cell>
          <cell r="R45">
            <v>13105.7185804368</v>
          </cell>
          <cell r="S45">
            <v>9900.6308811263898</v>
          </cell>
          <cell r="T45">
            <v>10365.524162895399</v>
          </cell>
          <cell r="U45">
            <v>12844.671550467399</v>
          </cell>
          <cell r="V45">
            <v>12976.841079375699</v>
          </cell>
          <cell r="W45">
            <v>12639.236199830701</v>
          </cell>
          <cell r="X45">
            <v>13604.5881753016</v>
          </cell>
          <cell r="Y45">
            <v>15613.766094679801</v>
          </cell>
          <cell r="Z45">
            <v>19974.278340272398</v>
          </cell>
          <cell r="AA45">
            <v>24331.301012500699</v>
          </cell>
          <cell r="AB45">
            <v>26718.613659453302</v>
          </cell>
          <cell r="AC45">
            <v>30607.531456629</v>
          </cell>
          <cell r="AD45">
            <v>23449.098112707041</v>
          </cell>
        </row>
        <row r="46">
          <cell r="B46" t="str">
            <v>Cameroon</v>
          </cell>
          <cell r="C46">
            <v>7648.89488503951</v>
          </cell>
          <cell r="D46">
            <v>8665.1940043578998</v>
          </cell>
          <cell r="E46">
            <v>8310.4183899642103</v>
          </cell>
          <cell r="F46">
            <v>8376.2880420093497</v>
          </cell>
          <cell r="G46">
            <v>8852.7596976061905</v>
          </cell>
          <cell r="H46">
            <v>9245.856869397081</v>
          </cell>
          <cell r="I46">
            <v>12051.9201108461</v>
          </cell>
          <cell r="J46">
            <v>13959.724173479101</v>
          </cell>
          <cell r="K46">
            <v>14176.253696461399</v>
          </cell>
          <cell r="L46">
            <v>12640.3599343024</v>
          </cell>
          <cell r="M46">
            <v>12653.760346279601</v>
          </cell>
          <cell r="N46">
            <v>14109.327540767899</v>
          </cell>
          <cell r="O46">
            <v>12931.484289165499</v>
          </cell>
          <cell r="P46">
            <v>13491.678692991201</v>
          </cell>
          <cell r="Q46">
            <v>8912.3139013355103</v>
          </cell>
          <cell r="R46">
            <v>9035.8939573491698</v>
          </cell>
          <cell r="S46">
            <v>10335.108287888501</v>
          </cell>
          <cell r="T46">
            <v>10342.9962856805</v>
          </cell>
          <cell r="U46">
            <v>9875.1284183546813</v>
          </cell>
          <cell r="V46">
            <v>10423.7295102062</v>
          </cell>
          <cell r="W46">
            <v>10046.164328353199</v>
          </cell>
          <cell r="X46">
            <v>9497.494050290079</v>
          </cell>
          <cell r="Y46">
            <v>10888.3494963169</v>
          </cell>
          <cell r="Z46">
            <v>13630.229055294601</v>
          </cell>
          <cell r="AA46">
            <v>15783.866463774199</v>
          </cell>
          <cell r="AB46">
            <v>16879.832125482299</v>
          </cell>
          <cell r="AC46">
            <v>18372.1775070693</v>
          </cell>
          <cell r="AD46">
            <v>15110.890929587458</v>
          </cell>
        </row>
        <row r="47">
          <cell r="B47" t="str">
            <v>Cape Verde</v>
          </cell>
          <cell r="C47">
            <v>142.25293841738801</v>
          </cell>
          <cell r="D47">
            <v>139.48344677620798</v>
          </cell>
          <cell r="E47">
            <v>140.655878971335</v>
          </cell>
          <cell r="F47">
            <v>138.51272383825901</v>
          </cell>
          <cell r="G47">
            <v>132.06026236581999</v>
          </cell>
          <cell r="H47">
            <v>137.77551363961803</v>
          </cell>
          <cell r="I47">
            <v>190.72700596770102</v>
          </cell>
          <cell r="J47">
            <v>236.154049718214</v>
          </cell>
          <cell r="K47">
            <v>265.35539598293303</v>
          </cell>
          <cell r="L47">
            <v>268.36514962081696</v>
          </cell>
          <cell r="M47">
            <v>308.05068354189405</v>
          </cell>
          <cell r="N47">
            <v>321.110981594637</v>
          </cell>
          <cell r="O47">
            <v>358.44701923196101</v>
          </cell>
          <cell r="P47">
            <v>361.545818851984</v>
          </cell>
          <cell r="Q47">
            <v>409.04822643579701</v>
          </cell>
          <cell r="R47">
            <v>490.61372523687402</v>
          </cell>
          <cell r="S47">
            <v>504.860873439709</v>
          </cell>
          <cell r="T47">
            <v>493.34990877544396</v>
          </cell>
          <cell r="U47">
            <v>525.67756404160104</v>
          </cell>
          <cell r="V47">
            <v>596.83434088652598</v>
          </cell>
          <cell r="W47">
            <v>539.22724729504</v>
          </cell>
          <cell r="X47">
            <v>563.024437004373</v>
          </cell>
          <cell r="Y47">
            <v>620.97489672259201</v>
          </cell>
          <cell r="Z47">
            <v>813.96417437986099</v>
          </cell>
          <cell r="AA47">
            <v>924.64955674090095</v>
          </cell>
          <cell r="AB47">
            <v>999.13080958752198</v>
          </cell>
          <cell r="AC47">
            <v>1149.7098974810999</v>
          </cell>
          <cell r="AD47">
            <v>901.68586698239528</v>
          </cell>
        </row>
        <row r="48">
          <cell r="B48" t="str">
            <v>China</v>
          </cell>
          <cell r="C48">
            <v>307598.61857028102</v>
          </cell>
          <cell r="D48">
            <v>291030.71315566899</v>
          </cell>
          <cell r="E48">
            <v>279766.59544040303</v>
          </cell>
          <cell r="F48">
            <v>300378.33557913301</v>
          </cell>
          <cell r="G48">
            <v>309089.26724598598</v>
          </cell>
          <cell r="H48">
            <v>305258.52370474598</v>
          </cell>
          <cell r="I48">
            <v>295476.83789141098</v>
          </cell>
          <cell r="J48">
            <v>321391.15015716903</v>
          </cell>
          <cell r="K48">
            <v>401071.96369111299</v>
          </cell>
          <cell r="L48">
            <v>449103.62113763503</v>
          </cell>
          <cell r="M48">
            <v>387771.78457936097</v>
          </cell>
          <cell r="N48">
            <v>406090.09830125095</v>
          </cell>
          <cell r="O48">
            <v>483046.83179083699</v>
          </cell>
          <cell r="P48">
            <v>613224.57480041706</v>
          </cell>
          <cell r="Q48">
            <v>559225.86754851707</v>
          </cell>
          <cell r="R48">
            <v>727949.77210434794</v>
          </cell>
          <cell r="S48">
            <v>856006.35798120091</v>
          </cell>
          <cell r="T48">
            <v>952648.82687629492</v>
          </cell>
          <cell r="U48">
            <v>1019477.1076042301</v>
          </cell>
          <cell r="V48">
            <v>1083283.4201236002</v>
          </cell>
          <cell r="W48">
            <v>1198482.7955538798</v>
          </cell>
          <cell r="X48">
            <v>1324811.75301512</v>
          </cell>
          <cell r="Y48">
            <v>1453837.02280738</v>
          </cell>
          <cell r="Z48">
            <v>1640965.64583455</v>
          </cell>
          <cell r="AA48">
            <v>1931642.19227458</v>
          </cell>
          <cell r="AB48">
            <v>2243688.14750638</v>
          </cell>
          <cell r="AC48">
            <v>2630113.4151396002</v>
          </cell>
          <cell r="AD48">
            <v>1980049.2847124983</v>
          </cell>
        </row>
        <row r="49">
          <cell r="B49" t="str">
            <v>Colombia</v>
          </cell>
          <cell r="C49">
            <v>38902.2159003337</v>
          </cell>
          <cell r="D49">
            <v>42382.064773738399</v>
          </cell>
          <cell r="E49">
            <v>45386.422624205501</v>
          </cell>
          <cell r="F49">
            <v>45109.108294482699</v>
          </cell>
          <cell r="G49">
            <v>44553.911137226802</v>
          </cell>
          <cell r="H49">
            <v>40642.101946998999</v>
          </cell>
          <cell r="I49">
            <v>40689.845113635303</v>
          </cell>
          <cell r="J49">
            <v>42363.971992592102</v>
          </cell>
          <cell r="K49">
            <v>45671.959880734903</v>
          </cell>
          <cell r="L49">
            <v>46053.744383635196</v>
          </cell>
          <cell r="M49">
            <v>46907.982561687597</v>
          </cell>
          <cell r="N49">
            <v>49519.367549617004</v>
          </cell>
          <cell r="O49">
            <v>57372.578408826499</v>
          </cell>
          <cell r="P49">
            <v>65020.977270148505</v>
          </cell>
          <cell r="Q49">
            <v>81707.227570937306</v>
          </cell>
          <cell r="R49">
            <v>92495.7176462856</v>
          </cell>
          <cell r="S49">
            <v>97147.399040709308</v>
          </cell>
          <cell r="T49">
            <v>106659.507963528</v>
          </cell>
          <cell r="U49">
            <v>98443.743190849098</v>
          </cell>
          <cell r="V49">
            <v>86186.156584381708</v>
          </cell>
          <cell r="W49">
            <v>83785.666920836302</v>
          </cell>
          <cell r="X49">
            <v>81990.279897554996</v>
          </cell>
          <cell r="Y49">
            <v>81122.272285044397</v>
          </cell>
          <cell r="Z49">
            <v>79458.647781952808</v>
          </cell>
          <cell r="AA49">
            <v>98059.320378168588</v>
          </cell>
          <cell r="AB49">
            <v>123085.226997955</v>
          </cell>
          <cell r="AC49">
            <v>135074.93271413699</v>
          </cell>
          <cell r="AD49">
            <v>103360.08003145157</v>
          </cell>
        </row>
        <row r="50">
          <cell r="B50" t="str">
            <v>Congo, Rep.</v>
          </cell>
          <cell r="C50">
            <v>2083.2196690577903</v>
          </cell>
          <cell r="D50">
            <v>1707.81202356876</v>
          </cell>
          <cell r="E50">
            <v>1488.9533123465299</v>
          </cell>
          <cell r="F50">
            <v>1353.79433526819</v>
          </cell>
          <cell r="G50">
            <v>1244.7684521875099</v>
          </cell>
          <cell r="H50">
            <v>1276.48790150475</v>
          </cell>
          <cell r="I50">
            <v>1745.9825292897499</v>
          </cell>
          <cell r="J50">
            <v>2121.2301874906498</v>
          </cell>
          <cell r="K50">
            <v>2256.7151367496099</v>
          </cell>
          <cell r="L50">
            <v>2384.2102788357602</v>
          </cell>
          <cell r="M50">
            <v>2798.8980716253404</v>
          </cell>
          <cell r="N50">
            <v>2724.9202410492699</v>
          </cell>
          <cell r="O50">
            <v>2933.2340147495202</v>
          </cell>
          <cell r="P50">
            <v>2684.3337752521102</v>
          </cell>
          <cell r="Q50">
            <v>1769.3804034582099</v>
          </cell>
          <cell r="R50">
            <v>2116.0049592852597</v>
          </cell>
          <cell r="S50">
            <v>2540.46129788898</v>
          </cell>
          <cell r="T50">
            <v>2322.59722460168</v>
          </cell>
          <cell r="U50">
            <v>1949.48223773013</v>
          </cell>
          <cell r="V50">
            <v>2353.9026099973198</v>
          </cell>
          <cell r="W50">
            <v>3219.8938172420603</v>
          </cell>
          <cell r="X50">
            <v>2794.2540652624702</v>
          </cell>
          <cell r="Y50">
            <v>3019.99372312586</v>
          </cell>
          <cell r="Z50">
            <v>3570.72956001689</v>
          </cell>
          <cell r="AA50">
            <v>4348.6276533116297</v>
          </cell>
          <cell r="AB50">
            <v>5981.4373755735096</v>
          </cell>
          <cell r="AC50">
            <v>7399.4983742601798</v>
          </cell>
          <cell r="AD50">
            <v>4864.0573372576137</v>
          </cell>
        </row>
        <row r="51">
          <cell r="B51" t="str">
            <v>Djibouti</v>
          </cell>
          <cell r="C51">
            <v>309.30010409635099</v>
          </cell>
          <cell r="D51">
            <v>334.04995597000095</v>
          </cell>
          <cell r="E51">
            <v>349.12752190483297</v>
          </cell>
          <cell r="F51">
            <v>352.73712892920003</v>
          </cell>
          <cell r="G51">
            <v>353.82670676623502</v>
          </cell>
          <cell r="H51">
            <v>365.67206135209904</v>
          </cell>
          <cell r="I51">
            <v>392.35147701444401</v>
          </cell>
          <cell r="J51">
            <v>403.91076510769801</v>
          </cell>
          <cell r="K51">
            <v>428.16756779252199</v>
          </cell>
          <cell r="L51">
            <v>436.84158129964203</v>
          </cell>
          <cell r="M51">
            <v>452.32808728287597</v>
          </cell>
          <cell r="N51">
            <v>462.42199852577897</v>
          </cell>
          <cell r="O51">
            <v>478.05830487111803</v>
          </cell>
          <cell r="P51">
            <v>466.04846922985996</v>
          </cell>
          <cell r="Q51">
            <v>491.689220744875</v>
          </cell>
          <cell r="R51">
            <v>497.72396058991296</v>
          </cell>
          <cell r="S51">
            <v>494.00464773437</v>
          </cell>
          <cell r="T51">
            <v>502.67554200122697</v>
          </cell>
          <cell r="U51">
            <v>514.267723004034</v>
          </cell>
          <cell r="V51">
            <v>540.62266136247297</v>
          </cell>
          <cell r="W51">
            <v>555.90174043491606</v>
          </cell>
          <cell r="X51">
            <v>577.49647771447394</v>
          </cell>
          <cell r="Y51">
            <v>596.174501971979</v>
          </cell>
          <cell r="Z51">
            <v>627.55712775578593</v>
          </cell>
          <cell r="AA51">
            <v>666.21075163688602</v>
          </cell>
          <cell r="AB51">
            <v>708.84291005563205</v>
          </cell>
          <cell r="AC51">
            <v>767.65778435712195</v>
          </cell>
          <cell r="AD51">
            <v>673.28861515548101</v>
          </cell>
        </row>
        <row r="52">
          <cell r="B52" t="str">
            <v>Dominican Republic</v>
          </cell>
          <cell r="C52">
            <v>6761.3000582189998</v>
          </cell>
          <cell r="D52">
            <v>7561.2004788382201</v>
          </cell>
          <cell r="E52">
            <v>7127.0697745888301</v>
          </cell>
          <cell r="F52">
            <v>7376.4799640991705</v>
          </cell>
          <cell r="G52">
            <v>11594.0004347454</v>
          </cell>
          <cell r="H52">
            <v>5065.09705693879</v>
          </cell>
          <cell r="I52">
            <v>6152.4910865255706</v>
          </cell>
          <cell r="J52">
            <v>6475.0289602456996</v>
          </cell>
          <cell r="K52">
            <v>5929.6934039728903</v>
          </cell>
          <cell r="L52">
            <v>6697.1567299497501</v>
          </cell>
          <cell r="M52">
            <v>6233.70504943182</v>
          </cell>
          <cell r="N52">
            <v>7637.4488571370803</v>
          </cell>
          <cell r="O52">
            <v>8988.0687705952205</v>
          </cell>
          <cell r="P52">
            <v>9721.8534916957306</v>
          </cell>
          <cell r="Q52">
            <v>10738.9851678376</v>
          </cell>
          <cell r="R52">
            <v>12102.2123893806</v>
          </cell>
          <cell r="S52">
            <v>13547.1979035807</v>
          </cell>
          <cell r="T52">
            <v>15156.6280893604</v>
          </cell>
          <cell r="U52">
            <v>16034.416903541502</v>
          </cell>
          <cell r="V52">
            <v>17601.361671231898</v>
          </cell>
          <cell r="W52">
            <v>20059.4319521004</v>
          </cell>
          <cell r="X52">
            <v>21943.207550488802</v>
          </cell>
          <cell r="Y52">
            <v>21624.7262083721</v>
          </cell>
          <cell r="Z52">
            <v>16458.742838854501</v>
          </cell>
          <cell r="AA52">
            <v>18435.495711827902</v>
          </cell>
          <cell r="AB52">
            <v>29092.426760098799</v>
          </cell>
          <cell r="AC52">
            <v>31599.844688035097</v>
          </cell>
          <cell r="AD52">
            <v>23442.247241437679</v>
          </cell>
        </row>
        <row r="53">
          <cell r="B53" t="str">
            <v>Ecuador</v>
          </cell>
          <cell r="C53">
            <v>14458.274472424799</v>
          </cell>
          <cell r="D53">
            <v>14804.022992475901</v>
          </cell>
          <cell r="E53">
            <v>14779.261849734799</v>
          </cell>
          <cell r="F53">
            <v>12989.1995415851</v>
          </cell>
          <cell r="G53">
            <v>13823.4962360023</v>
          </cell>
          <cell r="H53">
            <v>16166.145599084799</v>
          </cell>
          <cell r="I53">
            <v>11861.951293746601</v>
          </cell>
          <cell r="J53">
            <v>11083.8595126283</v>
          </cell>
          <cell r="K53">
            <v>10540.564033525399</v>
          </cell>
          <cell r="L53">
            <v>10344.7249654767</v>
          </cell>
          <cell r="M53">
            <v>10505.1369921313</v>
          </cell>
          <cell r="N53">
            <v>11787.836365961599</v>
          </cell>
          <cell r="O53">
            <v>12888.9559259466</v>
          </cell>
          <cell r="P53">
            <v>15056.565000000001</v>
          </cell>
          <cell r="Q53">
            <v>18572.835000000003</v>
          </cell>
          <cell r="R53">
            <v>20195.547999999999</v>
          </cell>
          <cell r="S53">
            <v>21267.867999999999</v>
          </cell>
          <cell r="T53">
            <v>23635.56</v>
          </cell>
          <cell r="U53">
            <v>23255.135999999999</v>
          </cell>
          <cell r="V53">
            <v>16674.494999999999</v>
          </cell>
          <cell r="W53">
            <v>15933.666000000001</v>
          </cell>
          <cell r="X53">
            <v>21249.576999999997</v>
          </cell>
          <cell r="Y53">
            <v>24899.481</v>
          </cell>
          <cell r="Z53">
            <v>28635.909000000003</v>
          </cell>
          <cell r="AA53">
            <v>32635.710999999999</v>
          </cell>
          <cell r="AB53">
            <v>36488.92</v>
          </cell>
          <cell r="AC53">
            <v>40447.4901419495</v>
          </cell>
          <cell r="AD53">
            <v>32621.502228389902</v>
          </cell>
        </row>
        <row r="54">
          <cell r="B54" t="str">
            <v>Egypt, Arab Rep.</v>
          </cell>
          <cell r="C54">
            <v>22371.430096820903</v>
          </cell>
          <cell r="D54">
            <v>24499.002601402201</v>
          </cell>
          <cell r="E54">
            <v>28986.429980591802</v>
          </cell>
          <cell r="F54">
            <v>35430.0014535019</v>
          </cell>
          <cell r="G54">
            <v>39837.429180101499</v>
          </cell>
          <cell r="H54">
            <v>46450.0053686756</v>
          </cell>
          <cell r="I54">
            <v>51428.572304394795</v>
          </cell>
          <cell r="J54">
            <v>73571.429824342602</v>
          </cell>
          <cell r="K54">
            <v>88000.0014986311</v>
          </cell>
          <cell r="L54">
            <v>109714.287582709</v>
          </cell>
          <cell r="M54">
            <v>91383.398207199411</v>
          </cell>
          <cell r="N54">
            <v>46059.646275447398</v>
          </cell>
          <cell r="O54">
            <v>42006.095564622301</v>
          </cell>
          <cell r="P54">
            <v>47100.984475132798</v>
          </cell>
          <cell r="Q54">
            <v>51879.354314497097</v>
          </cell>
          <cell r="R54">
            <v>60163.453270911705</v>
          </cell>
          <cell r="S54">
            <v>67632.270941448689</v>
          </cell>
          <cell r="T54">
            <v>75864.545847229194</v>
          </cell>
          <cell r="U54">
            <v>84821.296815512193</v>
          </cell>
          <cell r="V54">
            <v>89941.520467836293</v>
          </cell>
          <cell r="W54">
            <v>99154.518950437312</v>
          </cell>
          <cell r="X54">
            <v>95398.936170212808</v>
          </cell>
          <cell r="Y54">
            <v>87505.773672055395</v>
          </cell>
          <cell r="Z54">
            <v>81384.01559454191</v>
          </cell>
          <cell r="AA54">
            <v>78801.656247462903</v>
          </cell>
          <cell r="AB54">
            <v>89793.649690822</v>
          </cell>
          <cell r="AC54">
            <v>107374.75364504699</v>
          </cell>
          <cell r="AD54">
            <v>88971.969769985837</v>
          </cell>
        </row>
        <row r="55">
          <cell r="B55" t="str">
            <v>El Salvador</v>
          </cell>
          <cell r="C55">
            <v>3898.5332489013704</v>
          </cell>
          <cell r="D55">
            <v>3437.2044000000001</v>
          </cell>
          <cell r="E55">
            <v>3394.0035463501499</v>
          </cell>
          <cell r="F55">
            <v>3250.01973296905</v>
          </cell>
          <cell r="G55">
            <v>2376.7285894736801</v>
          </cell>
          <cell r="H55">
            <v>2311.01803078699</v>
          </cell>
          <cell r="I55">
            <v>2326.8266949488798</v>
          </cell>
          <cell r="J55">
            <v>2366.0920533227199</v>
          </cell>
          <cell r="K55">
            <v>2761.7955292819397</v>
          </cell>
          <cell r="L55">
            <v>3156.5237714285699</v>
          </cell>
          <cell r="M55">
            <v>4800.9078947368398</v>
          </cell>
          <cell r="N55">
            <v>5310.9980049875303</v>
          </cell>
          <cell r="O55">
            <v>5954.6714456391901</v>
          </cell>
          <cell r="P55">
            <v>6938.0114942528699</v>
          </cell>
          <cell r="Q55">
            <v>8085.5428571428602</v>
          </cell>
          <cell r="R55">
            <v>9500.4914285714294</v>
          </cell>
          <cell r="S55">
            <v>10315.5428571429</v>
          </cell>
          <cell r="T55">
            <v>11134.616685714302</v>
          </cell>
          <cell r="U55">
            <v>12008.418171428601</v>
          </cell>
          <cell r="V55">
            <v>12464.655999999999</v>
          </cell>
          <cell r="W55">
            <v>13134.148571428601</v>
          </cell>
          <cell r="X55">
            <v>13812.743885714299</v>
          </cell>
          <cell r="Y55">
            <v>14306.712</v>
          </cell>
          <cell r="Z55">
            <v>15046.686</v>
          </cell>
          <cell r="AA55">
            <v>15821.621999999999</v>
          </cell>
          <cell r="AB55">
            <v>16974.0057142857</v>
          </cell>
          <cell r="AC55">
            <v>18341.3297705943</v>
          </cell>
          <cell r="AD55">
            <v>16098.071096976</v>
          </cell>
        </row>
        <row r="56">
          <cell r="B56" t="str">
            <v>Fiji</v>
          </cell>
          <cell r="C56">
            <v>1202.7416017185001</v>
          </cell>
          <cell r="D56">
            <v>1235.74455195108</v>
          </cell>
          <cell r="E56">
            <v>1194.0603613118099</v>
          </cell>
          <cell r="F56">
            <v>1123.0848676814001</v>
          </cell>
          <cell r="G56">
            <v>1178.0010859830099</v>
          </cell>
          <cell r="H56">
            <v>1141.25576043807</v>
          </cell>
          <cell r="I56">
            <v>1290.2674469818901</v>
          </cell>
          <cell r="J56">
            <v>1177.9476455975698</v>
          </cell>
          <cell r="K56">
            <v>1110.0096801166098</v>
          </cell>
          <cell r="L56">
            <v>1182.6741573033701</v>
          </cell>
          <cell r="M56">
            <v>1337.0172585519099</v>
          </cell>
          <cell r="N56">
            <v>1383.88371852673</v>
          </cell>
          <cell r="O56">
            <v>1532.41120898387</v>
          </cell>
          <cell r="P56">
            <v>1636.1012469394</v>
          </cell>
          <cell r="Q56">
            <v>1825.73209254674</v>
          </cell>
          <cell r="R56">
            <v>1990.92201943589</v>
          </cell>
          <cell r="S56">
            <v>2110.9527542221904</v>
          </cell>
          <cell r="T56">
            <v>2120.21403709284</v>
          </cell>
          <cell r="U56">
            <v>1652.7946715432499</v>
          </cell>
          <cell r="V56">
            <v>1868.37595989084</v>
          </cell>
          <cell r="W56">
            <v>1652.5221680662401</v>
          </cell>
          <cell r="X56">
            <v>1661.8776926540199</v>
          </cell>
          <cell r="Y56">
            <v>1811.47012572369</v>
          </cell>
          <cell r="Z56">
            <v>2238.9503443124399</v>
          </cell>
          <cell r="AA56">
            <v>2627.1634924333198</v>
          </cell>
          <cell r="AB56">
            <v>2816.01190476191</v>
          </cell>
          <cell r="AC56">
            <v>2977.1816037735903</v>
          </cell>
          <cell r="AD56">
            <v>2494.1554942009898</v>
          </cell>
        </row>
        <row r="57">
          <cell r="B57" t="str">
            <v>Georgia</v>
          </cell>
          <cell r="O57">
            <v>15252.0309788087</v>
          </cell>
          <cell r="P57">
            <v>764.46354668479603</v>
          </cell>
          <cell r="Q57">
            <v>822.52164164640692</v>
          </cell>
          <cell r="R57">
            <v>1896.5596930188101</v>
          </cell>
          <cell r="S57">
            <v>3045.9981310091998</v>
          </cell>
          <cell r="T57">
            <v>3574.9670285727498</v>
          </cell>
          <cell r="U57">
            <v>3619.9569483871501</v>
          </cell>
          <cell r="V57">
            <v>2803.2740486632101</v>
          </cell>
          <cell r="W57">
            <v>3042.0622120223802</v>
          </cell>
          <cell r="X57">
            <v>3205.3836845557103</v>
          </cell>
          <cell r="Y57">
            <v>3395.1930101581602</v>
          </cell>
          <cell r="Z57">
            <v>3991.8755311084101</v>
          </cell>
          <cell r="AA57">
            <v>5111.27354817389</v>
          </cell>
          <cell r="AB57">
            <v>6393.0084163873298</v>
          </cell>
          <cell r="AC57">
            <v>7829.6512859004897</v>
          </cell>
          <cell r="AD57">
            <v>5344.2003583456553</v>
          </cell>
        </row>
        <row r="58">
          <cell r="B58" t="str">
            <v>Guatemala</v>
          </cell>
          <cell r="C58">
            <v>7879.39930003261</v>
          </cell>
          <cell r="D58">
            <v>8607.6996275937599</v>
          </cell>
          <cell r="E58">
            <v>8718.0004140827696</v>
          </cell>
          <cell r="F58">
            <v>9050.0004298519198</v>
          </cell>
          <cell r="G58">
            <v>9470.0004498008493</v>
          </cell>
          <cell r="H58">
            <v>11180.0005310215</v>
          </cell>
          <cell r="I58">
            <v>8446.9337345411295</v>
          </cell>
          <cell r="J58">
            <v>7084.4206489918997</v>
          </cell>
          <cell r="K58">
            <v>7842.8267033564798</v>
          </cell>
          <cell r="L58">
            <v>8310.4111717119195</v>
          </cell>
          <cell r="M58">
            <v>7609.0757496983297</v>
          </cell>
          <cell r="N58">
            <v>9419.584616411621</v>
          </cell>
          <cell r="O58">
            <v>10410.308453447</v>
          </cell>
          <cell r="P58">
            <v>11399.1645134011</v>
          </cell>
          <cell r="Q58">
            <v>12966.101125372299</v>
          </cell>
          <cell r="R58">
            <v>14656.918449108</v>
          </cell>
          <cell r="S58">
            <v>15656.3043874587</v>
          </cell>
          <cell r="T58">
            <v>17775.3113051369</v>
          </cell>
          <cell r="U58">
            <v>19193.3955112896</v>
          </cell>
          <cell r="V58">
            <v>18316.205838473797</v>
          </cell>
          <cell r="W58">
            <v>19288.401365954498</v>
          </cell>
          <cell r="X58">
            <v>21042.7245320365</v>
          </cell>
          <cell r="Y58">
            <v>23308.770480840798</v>
          </cell>
          <cell r="Z58">
            <v>24897.6538081412</v>
          </cell>
          <cell r="AA58">
            <v>27269.995967985702</v>
          </cell>
          <cell r="AB58">
            <v>31788.948878315001</v>
          </cell>
          <cell r="AC58">
            <v>35304.0148347453</v>
          </cell>
          <cell r="AD58">
            <v>28513.876794005599</v>
          </cell>
        </row>
        <row r="59">
          <cell r="B59" t="str">
            <v>Guyana</v>
          </cell>
          <cell r="C59">
            <v>327.23946990686596</v>
          </cell>
          <cell r="D59">
            <v>314.207783215831</v>
          </cell>
          <cell r="E59">
            <v>269.11181871445399</v>
          </cell>
          <cell r="F59">
            <v>273.26545360931595</v>
          </cell>
          <cell r="G59">
            <v>254.10718869508497</v>
          </cell>
          <cell r="H59">
            <v>271.08966789258795</v>
          </cell>
          <cell r="I59">
            <v>306.64356111458301</v>
          </cell>
          <cell r="J59">
            <v>283.25210406179502</v>
          </cell>
          <cell r="K59">
            <v>360.00001709908202</v>
          </cell>
          <cell r="L59">
            <v>380.35627608003</v>
          </cell>
          <cell r="M59">
            <v>396.24791599299402</v>
          </cell>
          <cell r="N59">
            <v>306.04066494265504</v>
          </cell>
          <cell r="O59">
            <v>365.650811018274</v>
          </cell>
          <cell r="P59">
            <v>440.24465895698</v>
          </cell>
          <cell r="Q59">
            <v>524.93335826632801</v>
          </cell>
          <cell r="R59">
            <v>630.50717280462402</v>
          </cell>
          <cell r="S59">
            <v>706.40518444957297</v>
          </cell>
          <cell r="T59">
            <v>749.14332611896907</v>
          </cell>
          <cell r="U59">
            <v>717.62129654365208</v>
          </cell>
          <cell r="V59">
            <v>696.31194608007399</v>
          </cell>
          <cell r="W59">
            <v>712.00441497940005</v>
          </cell>
          <cell r="X59">
            <v>695.24523558100998</v>
          </cell>
          <cell r="Y59">
            <v>722.61249333864293</v>
          </cell>
          <cell r="Z59">
            <v>745.20920519219408</v>
          </cell>
          <cell r="AA59">
            <v>786.125387986654</v>
          </cell>
          <cell r="AB59">
            <v>817.56812209345696</v>
          </cell>
          <cell r="AC59">
            <v>870.26094516624494</v>
          </cell>
          <cell r="AD59">
            <v>788.35523075543858</v>
          </cell>
        </row>
        <row r="60">
          <cell r="B60" t="str">
            <v>Honduras</v>
          </cell>
          <cell r="C60">
            <v>2566.00012187846</v>
          </cell>
          <cell r="D60">
            <v>2819.5001339190599</v>
          </cell>
          <cell r="E60">
            <v>2903.5001379088499</v>
          </cell>
          <cell r="F60">
            <v>3077.0001461496499</v>
          </cell>
          <cell r="G60">
            <v>3319.00015764404</v>
          </cell>
          <cell r="H60">
            <v>3639.5001728669699</v>
          </cell>
          <cell r="I60">
            <v>3808.5001808940401</v>
          </cell>
          <cell r="J60">
            <v>4152.5001972331602</v>
          </cell>
          <cell r="K60">
            <v>4625.5002196994501</v>
          </cell>
          <cell r="L60">
            <v>5167.00024541932</v>
          </cell>
          <cell r="M60">
            <v>3048.8938254797299</v>
          </cell>
          <cell r="N60">
            <v>3068.4640955874702</v>
          </cell>
          <cell r="O60">
            <v>3419.4772370659302</v>
          </cell>
          <cell r="P60">
            <v>3505.9428132223702</v>
          </cell>
          <cell r="Q60">
            <v>3432.3740898546998</v>
          </cell>
          <cell r="R60">
            <v>3912.7533806645397</v>
          </cell>
          <cell r="S60">
            <v>4035.4574894279399</v>
          </cell>
          <cell r="T60">
            <v>4662.0637034432402</v>
          </cell>
          <cell r="U60">
            <v>5201.8957483383992</v>
          </cell>
          <cell r="V60">
            <v>5374.4164281535996</v>
          </cell>
          <cell r="W60">
            <v>5954.4084573539694</v>
          </cell>
          <cell r="X60">
            <v>6321.3601527585697</v>
          </cell>
          <cell r="Y60">
            <v>6502.2163360779005</v>
          </cell>
          <cell r="Z60">
            <v>6859.6478236890407</v>
          </cell>
          <cell r="AA60">
            <v>7454.2065909694302</v>
          </cell>
          <cell r="AB60">
            <v>8294.2416961484087</v>
          </cell>
          <cell r="AC60">
            <v>8981.2811143737399</v>
          </cell>
          <cell r="AD60">
            <v>7618.3187122517029</v>
          </cell>
        </row>
        <row r="61">
          <cell r="B61" t="str">
            <v>Indonesia</v>
          </cell>
          <cell r="C61">
            <v>95374.860725578706</v>
          </cell>
          <cell r="D61">
            <v>106470.288275278</v>
          </cell>
          <cell r="E61">
            <v>109304.642116984</v>
          </cell>
          <cell r="F61">
            <v>99075.113807504196</v>
          </cell>
          <cell r="G61">
            <v>101456.311425851</v>
          </cell>
          <cell r="H61">
            <v>101139.439662769</v>
          </cell>
          <cell r="I61">
            <v>92728.213808808199</v>
          </cell>
          <cell r="J61">
            <v>87864.590688923592</v>
          </cell>
          <cell r="K61">
            <v>97550.800014977794</v>
          </cell>
          <cell r="L61">
            <v>111466.94667139099</v>
          </cell>
          <cell r="M61">
            <v>125721.788776842</v>
          </cell>
          <cell r="N61">
            <v>140820.56549445202</v>
          </cell>
          <cell r="O61">
            <v>152848.47535085399</v>
          </cell>
          <cell r="P61">
            <v>174601.45521397199</v>
          </cell>
          <cell r="Q61">
            <v>195465.71177961401</v>
          </cell>
          <cell r="R61">
            <v>223361.00601827801</v>
          </cell>
          <cell r="S61">
            <v>250746.096587751</v>
          </cell>
          <cell r="T61">
            <v>238407.93155220101</v>
          </cell>
          <cell r="U61">
            <v>105469.472107405</v>
          </cell>
          <cell r="V61">
            <v>154705.026512474</v>
          </cell>
          <cell r="W61">
            <v>165520.62623866799</v>
          </cell>
          <cell r="X61">
            <v>160657.46776639501</v>
          </cell>
          <cell r="Y61">
            <v>195593.218417522</v>
          </cell>
          <cell r="Z61">
            <v>234834.039823511</v>
          </cell>
          <cell r="AA61">
            <v>257005.48064877201</v>
          </cell>
          <cell r="AB61">
            <v>286956.80086871603</v>
          </cell>
          <cell r="AC61">
            <v>364239.01340401103</v>
          </cell>
          <cell r="AD61">
            <v>267725.71063250641</v>
          </cell>
        </row>
        <row r="62">
          <cell r="B62" t="str">
            <v>Iran, Islamic Rep.</v>
          </cell>
          <cell r="C62">
            <v>93772.160914125707</v>
          </cell>
          <cell r="D62">
            <v>106589.08483396099</v>
          </cell>
          <cell r="E62">
            <v>133393.175216081</v>
          </cell>
          <cell r="F62">
            <v>162432.193372265</v>
          </cell>
          <cell r="G62">
            <v>168411.102972008</v>
          </cell>
          <cell r="H62">
            <v>79863.967860706689</v>
          </cell>
          <cell r="I62">
            <v>83336.090158046005</v>
          </cell>
          <cell r="J62">
            <v>95985.558685810509</v>
          </cell>
          <cell r="K62">
            <v>84167.368919201705</v>
          </cell>
          <cell r="L62">
            <v>81218.629430113389</v>
          </cell>
          <cell r="M62">
            <v>84973.364637786799</v>
          </cell>
          <cell r="N62">
            <v>97361.328147536391</v>
          </cell>
          <cell r="O62">
            <v>114775.365255132</v>
          </cell>
          <cell r="P62">
            <v>85877.418058087496</v>
          </cell>
          <cell r="Q62">
            <v>67093.769937207602</v>
          </cell>
          <cell r="R62">
            <v>90838.371354381496</v>
          </cell>
          <cell r="S62">
            <v>110622.689810567</v>
          </cell>
          <cell r="T62">
            <v>106350.944426179</v>
          </cell>
          <cell r="U62">
            <v>97869.171866760895</v>
          </cell>
          <cell r="V62">
            <v>104656.042245759</v>
          </cell>
          <cell r="W62">
            <v>96440.162166962487</v>
          </cell>
          <cell r="X62">
            <v>115434.905035298</v>
          </cell>
          <cell r="Y62">
            <v>116420.834380498</v>
          </cell>
          <cell r="Z62">
            <v>133969.210335668</v>
          </cell>
          <cell r="AA62">
            <v>161260.58034178201</v>
          </cell>
          <cell r="AB62">
            <v>188479.39286505603</v>
          </cell>
          <cell r="AC62">
            <v>212491.67046417401</v>
          </cell>
          <cell r="AD62">
            <v>162524.3376774356</v>
          </cell>
        </row>
        <row r="63">
          <cell r="B63" t="str">
            <v>Jamaica</v>
          </cell>
          <cell r="C63">
            <v>2846.06563946708</v>
          </cell>
          <cell r="D63">
            <v>3126.37674925397</v>
          </cell>
          <cell r="E63">
            <v>3589.5900242571897</v>
          </cell>
          <cell r="F63">
            <v>3190.5314145897996</v>
          </cell>
          <cell r="G63">
            <v>2351.35827180157</v>
          </cell>
          <cell r="H63">
            <v>2211.6665961317999</v>
          </cell>
          <cell r="I63">
            <v>2628.9305864417697</v>
          </cell>
          <cell r="J63">
            <v>2964.9310190409301</v>
          </cell>
          <cell r="K63">
            <v>3533.6409131843798</v>
          </cell>
          <cell r="L63">
            <v>4097.1982575819002</v>
          </cell>
          <cell r="M63">
            <v>5174.8677737318994</v>
          </cell>
          <cell r="N63">
            <v>4857.5269152027804</v>
          </cell>
          <cell r="O63">
            <v>4055.2878298619098</v>
          </cell>
          <cell r="P63">
            <v>5580.3332716124396</v>
          </cell>
          <cell r="Q63">
            <v>6783.6218487394999</v>
          </cell>
          <cell r="R63">
            <v>5144.8068804838394</v>
          </cell>
          <cell r="S63">
            <v>6947.7068010118901</v>
          </cell>
          <cell r="T63">
            <v>7259.8716184435598</v>
          </cell>
          <cell r="U63">
            <v>7637.6532523364003</v>
          </cell>
          <cell r="V63">
            <v>7316.4581055782501</v>
          </cell>
          <cell r="W63">
            <v>7467.03250902134</v>
          </cell>
          <cell r="X63">
            <v>7894.1855580932997</v>
          </cell>
          <cell r="Y63">
            <v>8079.5750299930905</v>
          </cell>
          <cell r="Z63">
            <v>7814.4253178027393</v>
          </cell>
          <cell r="AA63">
            <v>8800.7973962571214</v>
          </cell>
          <cell r="AB63">
            <v>9397.6921655092301</v>
          </cell>
          <cell r="AC63">
            <v>10565.311718360099</v>
          </cell>
          <cell r="AD63">
            <v>8931.5603255844562</v>
          </cell>
        </row>
        <row r="64">
          <cell r="B64" t="str">
            <v>Jordan</v>
          </cell>
          <cell r="C64">
            <v>3907.7491474996</v>
          </cell>
          <cell r="D64">
            <v>4388.36716273404</v>
          </cell>
          <cell r="E64">
            <v>4683.7923784893401</v>
          </cell>
          <cell r="F64">
            <v>4921.7630110492801</v>
          </cell>
          <cell r="G64">
            <v>4971.8824500783894</v>
          </cell>
          <cell r="H64">
            <v>5001.1823899800002</v>
          </cell>
          <cell r="I64">
            <v>6404.0846304599199</v>
          </cell>
          <cell r="J64">
            <v>6750.8719633333403</v>
          </cell>
          <cell r="K64">
            <v>6324.2244780000001</v>
          </cell>
          <cell r="L64">
            <v>4252.4371312499998</v>
          </cell>
          <cell r="M64">
            <v>4160.5842432499994</v>
          </cell>
          <cell r="N64">
            <v>4345.062895</v>
          </cell>
          <cell r="O64">
            <v>5369.1789891955004</v>
          </cell>
          <cell r="P64">
            <v>5531.6199250700201</v>
          </cell>
          <cell r="Q64">
            <v>6197.3518191462608</v>
          </cell>
          <cell r="R64">
            <v>6730.5169998516403</v>
          </cell>
          <cell r="S64">
            <v>6928.3284319653694</v>
          </cell>
          <cell r="T64">
            <v>7246.2517891418893</v>
          </cell>
          <cell r="U64">
            <v>7912.2995740570195</v>
          </cell>
          <cell r="V64">
            <v>8149.1051316646799</v>
          </cell>
          <cell r="W64">
            <v>8460.5347732503506</v>
          </cell>
          <cell r="X64">
            <v>8975.296135040031</v>
          </cell>
          <cell r="Y64">
            <v>9582.4717910578202</v>
          </cell>
          <cell r="Z64">
            <v>10195.680843721</v>
          </cell>
          <cell r="AA64">
            <v>11398.2049604319</v>
          </cell>
          <cell r="AB64">
            <v>12712.128923185799</v>
          </cell>
          <cell r="AC64">
            <v>14317.6853930982</v>
          </cell>
          <cell r="AD64">
            <v>11641.234382298944</v>
          </cell>
        </row>
        <row r="65">
          <cell r="B65" t="str">
            <v>Kazakhstan</v>
          </cell>
          <cell r="O65">
            <v>2876.6832379719499</v>
          </cell>
          <cell r="P65">
            <v>5152.3322228944198</v>
          </cell>
          <cell r="Q65">
            <v>11649.283667621799</v>
          </cell>
          <cell r="R65">
            <v>16594.265145007601</v>
          </cell>
          <cell r="S65">
            <v>20893.305130601599</v>
          </cell>
          <cell r="T65">
            <v>22129.0503947291</v>
          </cell>
          <cell r="U65">
            <v>21623.049032476101</v>
          </cell>
          <cell r="V65">
            <v>16955.4953097748</v>
          </cell>
          <cell r="W65">
            <v>18275.168378075999</v>
          </cell>
          <cell r="X65">
            <v>22134.5875490135</v>
          </cell>
          <cell r="Y65">
            <v>24599.485702653103</v>
          </cell>
          <cell r="Z65">
            <v>30859.611046600003</v>
          </cell>
          <cell r="AA65">
            <v>43151.647002609599</v>
          </cell>
          <cell r="AB65">
            <v>57123.6717338952</v>
          </cell>
          <cell r="AC65">
            <v>77236.8942818621</v>
          </cell>
          <cell r="AD65">
            <v>46594.261953524001</v>
          </cell>
        </row>
        <row r="66">
          <cell r="B66" t="str">
            <v>Lesotho</v>
          </cell>
          <cell r="C66">
            <v>446.37897127044704</v>
          </cell>
          <cell r="D66">
            <v>453.86011574175501</v>
          </cell>
          <cell r="E66">
            <v>410.10102893881799</v>
          </cell>
          <cell r="F66">
            <v>435.32408383233701</v>
          </cell>
          <cell r="G66">
            <v>393.52829430782299</v>
          </cell>
          <cell r="H66">
            <v>305.45383696124202</v>
          </cell>
          <cell r="I66">
            <v>341.42588631313805</v>
          </cell>
          <cell r="J66">
            <v>465.58929693131103</v>
          </cell>
          <cell r="K66">
            <v>507.24881019166304</v>
          </cell>
          <cell r="L66">
            <v>541.31650289176605</v>
          </cell>
          <cell r="M66">
            <v>650.16440482237601</v>
          </cell>
          <cell r="N66">
            <v>715.49126788006697</v>
          </cell>
          <cell r="O66">
            <v>834.49561898471507</v>
          </cell>
          <cell r="P66">
            <v>820.60868003905591</v>
          </cell>
          <cell r="Q66">
            <v>856.87152179530699</v>
          </cell>
          <cell r="R66">
            <v>965.37774587382501</v>
          </cell>
          <cell r="S66">
            <v>941.14712664051808</v>
          </cell>
          <cell r="T66">
            <v>1011.0619171865101</v>
          </cell>
          <cell r="U66">
            <v>874.34400183755406</v>
          </cell>
          <cell r="V66">
            <v>919.017176494924</v>
          </cell>
          <cell r="W66">
            <v>827.64651061982795</v>
          </cell>
          <cell r="X66">
            <v>699.34435093207105</v>
          </cell>
          <cell r="Y66">
            <v>759.26993864490998</v>
          </cell>
          <cell r="Z66">
            <v>1118.0995792632</v>
          </cell>
          <cell r="AA66">
            <v>1391.5699960467</v>
          </cell>
          <cell r="AB66">
            <v>1491.4540505597101</v>
          </cell>
          <cell r="AC66">
            <v>1634.1684267727098</v>
          </cell>
          <cell r="AD66">
            <v>1278.9123982574461</v>
          </cell>
        </row>
        <row r="67">
          <cell r="B67" t="str">
            <v>Macedonia, FYR</v>
          </cell>
          <cell r="C67">
            <v>4059.5882397269502</v>
          </cell>
          <cell r="D67">
            <v>3999.8254617890798</v>
          </cell>
          <cell r="E67">
            <v>3474.1264069942004</v>
          </cell>
          <cell r="F67">
            <v>2568.9328268537797</v>
          </cell>
          <cell r="G67">
            <v>2460.5222002536098</v>
          </cell>
          <cell r="H67">
            <v>2487.2598342322699</v>
          </cell>
          <cell r="I67">
            <v>3456.7029385362803</v>
          </cell>
          <cell r="J67">
            <v>3961.2012375085201</v>
          </cell>
          <cell r="K67">
            <v>3535.8522055808298</v>
          </cell>
          <cell r="L67">
            <v>5694.3820076318398</v>
          </cell>
          <cell r="M67">
            <v>9156.4438508688309</v>
          </cell>
          <cell r="N67">
            <v>15600.2340048481</v>
          </cell>
          <cell r="O67">
            <v>2322.7825256555602</v>
          </cell>
          <cell r="P67">
            <v>2555.0900025025899</v>
          </cell>
          <cell r="Q67">
            <v>3386.5120940247098</v>
          </cell>
          <cell r="R67">
            <v>4316.3880414697405</v>
          </cell>
          <cell r="S67">
            <v>4420.42817567354</v>
          </cell>
          <cell r="T67">
            <v>3734.5628562146799</v>
          </cell>
          <cell r="U67">
            <v>3583.4143472767801</v>
          </cell>
          <cell r="V67">
            <v>3674.8646075080196</v>
          </cell>
          <cell r="W67">
            <v>3582.8011641083299</v>
          </cell>
          <cell r="X67">
            <v>3437.1372402072402</v>
          </cell>
          <cell r="Y67">
            <v>3769.1692992190801</v>
          </cell>
          <cell r="Z67">
            <v>4630.9662653420492</v>
          </cell>
          <cell r="AA67">
            <v>5376.6914969640802</v>
          </cell>
          <cell r="AB67">
            <v>5775.1746962975103</v>
          </cell>
          <cell r="AC67">
            <v>6248.0252209792807</v>
          </cell>
          <cell r="AD67">
            <v>5160.0053957604005</v>
          </cell>
        </row>
        <row r="68">
          <cell r="B68" t="str">
            <v>Maldives</v>
          </cell>
          <cell r="C68">
            <v>58.3162521113968</v>
          </cell>
          <cell r="D68">
            <v>68.302406917073398</v>
          </cell>
          <cell r="E68">
            <v>81.056340765335889</v>
          </cell>
          <cell r="F68">
            <v>88.0018278648066</v>
          </cell>
          <cell r="G68">
            <v>105.11678333934699</v>
          </cell>
          <cell r="H68">
            <v>124.75095558922401</v>
          </cell>
          <cell r="I68">
            <v>146.702167247261</v>
          </cell>
          <cell r="J68">
            <v>138.66231808473</v>
          </cell>
          <cell r="K68">
            <v>165.942861141663</v>
          </cell>
          <cell r="L68">
            <v>187.29963346663001</v>
          </cell>
          <cell r="M68">
            <v>215.043969849246</v>
          </cell>
          <cell r="N68">
            <v>244.39676192333999</v>
          </cell>
          <cell r="O68">
            <v>284.87491957764098</v>
          </cell>
          <cell r="P68">
            <v>322.41783716197097</v>
          </cell>
          <cell r="Q68">
            <v>356.01339570854003</v>
          </cell>
          <cell r="R68">
            <v>398.98533984706904</v>
          </cell>
          <cell r="S68">
            <v>450.38282535898298</v>
          </cell>
          <cell r="T68">
            <v>508.22360345633098</v>
          </cell>
          <cell r="U68">
            <v>540.096399872147</v>
          </cell>
          <cell r="V68">
            <v>589.23975680161595</v>
          </cell>
          <cell r="W68">
            <v>624.33401074556105</v>
          </cell>
          <cell r="X68">
            <v>624.96425125421297</v>
          </cell>
          <cell r="Y68">
            <v>640.703125</v>
          </cell>
          <cell r="Z68">
            <v>692.4375</v>
          </cell>
          <cell r="AA68">
            <v>806.12180471185104</v>
          </cell>
          <cell r="AB68">
            <v>795.25121440290604</v>
          </cell>
          <cell r="AC68">
            <v>987.91667919277302</v>
          </cell>
          <cell r="AD68">
            <v>784.48606466150591</v>
          </cell>
        </row>
        <row r="69">
          <cell r="B69" t="str">
            <v>Moldova</v>
          </cell>
          <cell r="O69">
            <v>863.55862157756701</v>
          </cell>
          <cell r="P69">
            <v>1110.3658633438499</v>
          </cell>
          <cell r="Q69">
            <v>1158.1906658372002</v>
          </cell>
          <cell r="R69">
            <v>1439.97622222222</v>
          </cell>
          <cell r="S69">
            <v>1695.2463043478301</v>
          </cell>
          <cell r="T69">
            <v>1930.1196969697</v>
          </cell>
          <cell r="U69">
            <v>1695.4886617100399</v>
          </cell>
          <cell r="V69">
            <v>1171.2503802281399</v>
          </cell>
          <cell r="W69">
            <v>1288.8173773129502</v>
          </cell>
          <cell r="X69">
            <v>1480.3418803418799</v>
          </cell>
          <cell r="Y69">
            <v>1661.82863036912</v>
          </cell>
          <cell r="Z69">
            <v>1980.5594099698501</v>
          </cell>
          <cell r="AA69">
            <v>2597.9328532826398</v>
          </cell>
          <cell r="AB69">
            <v>2988.33250989613</v>
          </cell>
          <cell r="AC69">
            <v>3242.0754127467003</v>
          </cell>
          <cell r="AD69">
            <v>2494.1457632528882</v>
          </cell>
        </row>
        <row r="70">
          <cell r="B70" t="str">
            <v>Morocco</v>
          </cell>
          <cell r="C70">
            <v>18820.5890564691</v>
          </cell>
          <cell r="D70">
            <v>15280.3128506989</v>
          </cell>
          <cell r="E70">
            <v>15423.766905963101</v>
          </cell>
          <cell r="F70">
            <v>13941.526101875599</v>
          </cell>
          <cell r="G70">
            <v>12751.200301000701</v>
          </cell>
          <cell r="H70">
            <v>12870.2603890633</v>
          </cell>
          <cell r="I70">
            <v>16994.4831198215</v>
          </cell>
          <cell r="J70">
            <v>18745.958259880703</v>
          </cell>
          <cell r="K70">
            <v>22198.7955054509</v>
          </cell>
          <cell r="L70">
            <v>22847.726815899598</v>
          </cell>
          <cell r="M70">
            <v>25820.235981844198</v>
          </cell>
          <cell r="N70">
            <v>27836.5598313913</v>
          </cell>
          <cell r="O70">
            <v>28450.920164560899</v>
          </cell>
          <cell r="P70">
            <v>26801.892126425097</v>
          </cell>
          <cell r="Q70">
            <v>30352.097180017001</v>
          </cell>
          <cell r="R70">
            <v>32985.271776745401</v>
          </cell>
          <cell r="S70">
            <v>36638.853754513701</v>
          </cell>
          <cell r="T70">
            <v>33414.383940279899</v>
          </cell>
          <cell r="U70">
            <v>35817.410029883002</v>
          </cell>
          <cell r="V70">
            <v>35248.778548244802</v>
          </cell>
          <cell r="W70">
            <v>33335.180542993905</v>
          </cell>
          <cell r="X70">
            <v>33901.2074254787</v>
          </cell>
          <cell r="Y70">
            <v>36093.085926866901</v>
          </cell>
          <cell r="Z70">
            <v>43813.286495387896</v>
          </cell>
          <cell r="AA70">
            <v>50030.656986436297</v>
          </cell>
          <cell r="AB70">
            <v>51621.011824580004</v>
          </cell>
          <cell r="AC70">
            <v>57407.335120846707</v>
          </cell>
          <cell r="AD70">
            <v>47793.075270823567</v>
          </cell>
        </row>
        <row r="71">
          <cell r="B71" t="str">
            <v>Nicaragua</v>
          </cell>
          <cell r="C71">
            <v>1410.1925100266799</v>
          </cell>
          <cell r="D71">
            <v>1659.97131501799</v>
          </cell>
          <cell r="E71">
            <v>1922.1578694936402</v>
          </cell>
          <cell r="F71">
            <v>2232.00835619497</v>
          </cell>
          <cell r="G71">
            <v>3053.07838546935</v>
          </cell>
          <cell r="H71">
            <v>2966.93980439389</v>
          </cell>
          <cell r="I71">
            <v>4464.8804076986999</v>
          </cell>
          <cell r="J71">
            <v>2624.21712378036</v>
          </cell>
          <cell r="K71">
            <v>1154.2326958247299</v>
          </cell>
          <cell r="L71">
            <v>1602.65013391761</v>
          </cell>
          <cell r="M71">
            <v>399.676288</v>
          </cell>
          <cell r="N71">
            <v>2831.4303901651701</v>
          </cell>
          <cell r="O71">
            <v>2997.5721599999997</v>
          </cell>
          <cell r="P71">
            <v>2868.4901139891699</v>
          </cell>
          <cell r="Q71">
            <v>2938.7961528631099</v>
          </cell>
          <cell r="R71">
            <v>3184.82857728104</v>
          </cell>
          <cell r="S71">
            <v>3316.6657744797103</v>
          </cell>
          <cell r="T71">
            <v>3384.1830695655499</v>
          </cell>
          <cell r="U71">
            <v>3569.2553741312499</v>
          </cell>
          <cell r="V71">
            <v>3739.8588662183602</v>
          </cell>
          <cell r="W71">
            <v>3938.66360761039</v>
          </cell>
          <cell r="X71">
            <v>4102.2928982043695</v>
          </cell>
          <cell r="Y71">
            <v>4024.7143231770001</v>
          </cell>
          <cell r="Z71">
            <v>4099.8217899406009</v>
          </cell>
          <cell r="AA71">
            <v>4496.4174694474805</v>
          </cell>
          <cell r="AB71">
            <v>4910.0661673043205</v>
          </cell>
          <cell r="AC71">
            <v>5368.8644588977695</v>
          </cell>
          <cell r="AD71">
            <v>4579.9768417534342</v>
          </cell>
        </row>
        <row r="72">
          <cell r="B72" t="str">
            <v>Paraguay</v>
          </cell>
          <cell r="C72">
            <v>4094.8104881574504</v>
          </cell>
          <cell r="D72">
            <v>5219.5168101229892</v>
          </cell>
          <cell r="E72">
            <v>5469.6285740352896</v>
          </cell>
          <cell r="F72">
            <v>6068.7710411369499</v>
          </cell>
          <cell r="G72">
            <v>4931.25418588707</v>
          </cell>
          <cell r="H72">
            <v>4214.4558628634004</v>
          </cell>
          <cell r="I72">
            <v>5032.4016041720906</v>
          </cell>
          <cell r="J72">
            <v>4216.1858761208896</v>
          </cell>
          <cell r="K72">
            <v>5584.01985414507</v>
          </cell>
          <cell r="L72">
            <v>4045.8415216301996</v>
          </cell>
          <cell r="M72">
            <v>5264.5877726041199</v>
          </cell>
          <cell r="N72">
            <v>5839.5380920542402</v>
          </cell>
          <cell r="O72">
            <v>6038.8406578268296</v>
          </cell>
          <cell r="P72">
            <v>6285.1795794405898</v>
          </cell>
          <cell r="Q72">
            <v>6940.6889242965099</v>
          </cell>
          <cell r="R72">
            <v>8065.8105934793693</v>
          </cell>
          <cell r="S72">
            <v>8753.585599474909</v>
          </cell>
          <cell r="T72">
            <v>8872.0956503971702</v>
          </cell>
          <cell r="U72">
            <v>7915.1335527007896</v>
          </cell>
          <cell r="V72">
            <v>7300.6945653190696</v>
          </cell>
          <cell r="W72">
            <v>7095.1485846385694</v>
          </cell>
          <cell r="X72">
            <v>6445.7641699118794</v>
          </cell>
          <cell r="Y72">
            <v>5091.4980443231498</v>
          </cell>
          <cell r="Z72">
            <v>5551.7994373002693</v>
          </cell>
          <cell r="AA72">
            <v>6949.7343104476295</v>
          </cell>
          <cell r="AB72">
            <v>7473.2999886692905</v>
          </cell>
          <cell r="AC72">
            <v>8772.7073425747913</v>
          </cell>
          <cell r="AD72">
            <v>6767.8078246630266</v>
          </cell>
        </row>
        <row r="73">
          <cell r="B73" t="str">
            <v>Peru</v>
          </cell>
          <cell r="C73">
            <v>20652.923199185501</v>
          </cell>
          <cell r="D73">
            <v>24957.3826080742</v>
          </cell>
          <cell r="E73">
            <v>24814.716544137798</v>
          </cell>
          <cell r="F73">
            <v>19295.081799363503</v>
          </cell>
          <cell r="G73">
            <v>19888.084926878</v>
          </cell>
          <cell r="H73">
            <v>17209.102181936898</v>
          </cell>
          <cell r="I73">
            <v>25819.143762238</v>
          </cell>
          <cell r="J73">
            <v>42636.584113948302</v>
          </cell>
          <cell r="K73">
            <v>33733.605545923703</v>
          </cell>
          <cell r="L73">
            <v>41632.441798971595</v>
          </cell>
          <cell r="M73">
            <v>28975.081664840298</v>
          </cell>
          <cell r="N73">
            <v>34544.983818770197</v>
          </cell>
          <cell r="O73">
            <v>35890.618762475096</v>
          </cell>
          <cell r="P73">
            <v>34805.025125628097</v>
          </cell>
          <cell r="Q73">
            <v>44858.885096700804</v>
          </cell>
          <cell r="R73">
            <v>53606.901366826794</v>
          </cell>
          <cell r="S73">
            <v>55837.718940936902</v>
          </cell>
          <cell r="T73">
            <v>59092.591434823495</v>
          </cell>
          <cell r="U73">
            <v>56751.5358361775</v>
          </cell>
          <cell r="V73">
            <v>51553.300492610899</v>
          </cell>
          <cell r="W73">
            <v>53322.797803771798</v>
          </cell>
          <cell r="X73">
            <v>53933.070454653396</v>
          </cell>
          <cell r="Y73">
            <v>57040.168672415399</v>
          </cell>
          <cell r="Z73">
            <v>61489.773083279404</v>
          </cell>
          <cell r="AA73">
            <v>69662.717888351806</v>
          </cell>
          <cell r="AB73">
            <v>79393.789355218003</v>
          </cell>
          <cell r="AC73">
            <v>93267.836372040503</v>
          </cell>
          <cell r="AD73">
            <v>72170.857074261032</v>
          </cell>
        </row>
        <row r="74">
          <cell r="B74" t="str">
            <v>Philippines</v>
          </cell>
          <cell r="C74">
            <v>32450.397797394602</v>
          </cell>
          <cell r="D74">
            <v>35646.643186325906</v>
          </cell>
          <cell r="E74">
            <v>37140.160181533094</v>
          </cell>
          <cell r="F74">
            <v>33212.130449289602</v>
          </cell>
          <cell r="G74">
            <v>31408.4797003563</v>
          </cell>
          <cell r="H74">
            <v>30734.266226003801</v>
          </cell>
          <cell r="I74">
            <v>29868.362280208501</v>
          </cell>
          <cell r="J74">
            <v>33195.970171150198</v>
          </cell>
          <cell r="K74">
            <v>37885.488952487198</v>
          </cell>
          <cell r="L74">
            <v>42647.186045591705</v>
          </cell>
          <cell r="M74">
            <v>44163.995206306798</v>
          </cell>
          <cell r="N74">
            <v>45321.216184367106</v>
          </cell>
          <cell r="O74">
            <v>52981.536176930196</v>
          </cell>
          <cell r="P74">
            <v>54368.2844268763</v>
          </cell>
          <cell r="Q74">
            <v>64084.4601244644</v>
          </cell>
          <cell r="R74">
            <v>75525.140810747602</v>
          </cell>
          <cell r="S74">
            <v>84371.353323564705</v>
          </cell>
          <cell r="T74">
            <v>83735.9847224603</v>
          </cell>
          <cell r="U74">
            <v>66596.375287992298</v>
          </cell>
          <cell r="V74">
            <v>76157.135492992791</v>
          </cell>
          <cell r="W74">
            <v>75912.111286481202</v>
          </cell>
          <cell r="X74">
            <v>71215.635978910694</v>
          </cell>
          <cell r="Y74">
            <v>76813.915317222898</v>
          </cell>
          <cell r="Z74">
            <v>79633.515773937703</v>
          </cell>
          <cell r="AA74">
            <v>86703.108944665903</v>
          </cell>
          <cell r="AB74">
            <v>98371.437488304102</v>
          </cell>
          <cell r="AC74">
            <v>116931.424877942</v>
          </cell>
          <cell r="AD74">
            <v>91690.680480414521</v>
          </cell>
        </row>
        <row r="75">
          <cell r="B75" t="str">
            <v>Samoa</v>
          </cell>
          <cell r="C75">
            <v>104.395084367546</v>
          </cell>
          <cell r="D75">
            <v>98.123931930852009</v>
          </cell>
          <cell r="E75">
            <v>100.63610552694401</v>
          </cell>
          <cell r="F75">
            <v>92.867212074256898</v>
          </cell>
          <cell r="G75">
            <v>91.133059004930502</v>
          </cell>
          <cell r="H75">
            <v>86.991730131885205</v>
          </cell>
          <cell r="I75">
            <v>92.432844390324306</v>
          </cell>
          <cell r="J75">
            <v>102.054244847316</v>
          </cell>
          <cell r="K75">
            <v>113.852705407713</v>
          </cell>
          <cell r="L75">
            <v>116.459365531522</v>
          </cell>
          <cell r="M75">
            <v>149.94790712214302</v>
          </cell>
          <cell r="N75">
            <v>145.234226898255</v>
          </cell>
          <cell r="O75">
            <v>158.87352754608699</v>
          </cell>
          <cell r="P75">
            <v>163.23648775331699</v>
          </cell>
          <cell r="Q75">
            <v>129.94830617221299</v>
          </cell>
          <cell r="R75">
            <v>199.13535945842102</v>
          </cell>
          <cell r="S75">
            <v>212.40199008855302</v>
          </cell>
          <cell r="T75">
            <v>230.60348589451701</v>
          </cell>
          <cell r="U75">
            <v>224.03965933712499</v>
          </cell>
          <cell r="V75">
            <v>218.24084915369298</v>
          </cell>
          <cell r="W75">
            <v>219.659628831286</v>
          </cell>
          <cell r="X75">
            <v>231.894341152826</v>
          </cell>
          <cell r="Y75">
            <v>255.61162794521204</v>
          </cell>
          <cell r="Z75">
            <v>283.75777745292601</v>
          </cell>
          <cell r="AA75">
            <v>308.88200224874703</v>
          </cell>
          <cell r="AB75">
            <v>339.93790434494099</v>
          </cell>
          <cell r="AC75">
            <v>364.627346511415</v>
          </cell>
          <cell r="AD75">
            <v>310.56333170064823</v>
          </cell>
        </row>
        <row r="76">
          <cell r="B76" t="str">
            <v>Serbia and Montenegro</v>
          </cell>
          <cell r="U76">
            <v>16092.646422187399</v>
          </cell>
          <cell r="V76">
            <v>11132.937106405199</v>
          </cell>
          <cell r="W76">
            <v>8963.3246050937996</v>
          </cell>
          <cell r="X76">
            <v>11758.5378582996</v>
          </cell>
          <cell r="Y76">
            <v>15831.4713297037</v>
          </cell>
          <cell r="Z76">
            <v>20339.6839185137</v>
          </cell>
          <cell r="AA76">
            <v>24517.897938345603</v>
          </cell>
          <cell r="AB76">
            <v>26231.5052555076</v>
          </cell>
          <cell r="AC76">
            <v>31588.8856472072</v>
          </cell>
          <cell r="AD76">
            <v>23701.888817855557</v>
          </cell>
        </row>
        <row r="77">
          <cell r="B77" t="str">
            <v>Sri Lanka</v>
          </cell>
          <cell r="C77">
            <v>4001.8749243982102</v>
          </cell>
          <cell r="D77">
            <v>4416.7619245557507</v>
          </cell>
          <cell r="E77">
            <v>4768.30674610801</v>
          </cell>
          <cell r="F77">
            <v>5147.3138382306197</v>
          </cell>
          <cell r="G77">
            <v>6033.5927791222402</v>
          </cell>
          <cell r="H77">
            <v>5968.4348365457499</v>
          </cell>
          <cell r="I77">
            <v>6396.1748065871807</v>
          </cell>
          <cell r="J77">
            <v>6660.5798123721506</v>
          </cell>
          <cell r="K77">
            <v>6961.5931423792499</v>
          </cell>
          <cell r="L77">
            <v>6987.8491968818498</v>
          </cell>
          <cell r="M77">
            <v>8031.9663862050202</v>
          </cell>
          <cell r="N77">
            <v>9000.0362568434794</v>
          </cell>
          <cell r="O77">
            <v>9703.0946534450213</v>
          </cell>
          <cell r="P77">
            <v>10338.2158923231</v>
          </cell>
          <cell r="Q77">
            <v>11718.756244922901</v>
          </cell>
          <cell r="R77">
            <v>13029.293546946401</v>
          </cell>
          <cell r="S77">
            <v>13897.3752464975</v>
          </cell>
          <cell r="T77">
            <v>15090.752790022099</v>
          </cell>
          <cell r="U77">
            <v>15794.9438468836</v>
          </cell>
          <cell r="V77">
            <v>15657.3505230023</v>
          </cell>
          <cell r="W77">
            <v>16331.862796130199</v>
          </cell>
          <cell r="X77">
            <v>15745.6875474923</v>
          </cell>
          <cell r="Y77">
            <v>16536.1786827412</v>
          </cell>
          <cell r="Z77">
            <v>18246.413703912498</v>
          </cell>
          <cell r="AA77">
            <v>20054.863182600697</v>
          </cell>
          <cell r="AB77">
            <v>23534.174584340399</v>
          </cell>
          <cell r="AC77">
            <v>26794.458818220603</v>
          </cell>
          <cell r="AD77">
            <v>21033.217794363081</v>
          </cell>
        </row>
        <row r="78">
          <cell r="B78" t="str">
            <v>Swaziland</v>
          </cell>
          <cell r="C78">
            <v>542.59356050008398</v>
          </cell>
          <cell r="D78">
            <v>575.60172129129194</v>
          </cell>
          <cell r="E78">
            <v>505.42916137110802</v>
          </cell>
          <cell r="F78">
            <v>521.11159742039808</v>
          </cell>
          <cell r="G78">
            <v>460.53582400109002</v>
          </cell>
          <cell r="H78">
            <v>367.41251512316296</v>
          </cell>
          <cell r="I78">
            <v>452.41100016447598</v>
          </cell>
          <cell r="J78">
            <v>584.47710699999902</v>
          </cell>
          <cell r="K78">
            <v>695.81683558333293</v>
          </cell>
          <cell r="L78">
            <v>698.54403450000098</v>
          </cell>
          <cell r="M78">
            <v>859.90589333333503</v>
          </cell>
          <cell r="N78">
            <v>910.19054933333496</v>
          </cell>
          <cell r="O78">
            <v>1002.5855825000001</v>
          </cell>
          <cell r="P78">
            <v>1062.7035319133299</v>
          </cell>
          <cell r="Q78">
            <v>1146.35789244433</v>
          </cell>
          <cell r="R78">
            <v>1364.6292424031701</v>
          </cell>
          <cell r="S78">
            <v>1331.30856868667</v>
          </cell>
          <cell r="T78">
            <v>1436.5149512083299</v>
          </cell>
          <cell r="U78">
            <v>1357.3296540941699</v>
          </cell>
          <cell r="V78">
            <v>1377.0982038449999</v>
          </cell>
          <cell r="W78">
            <v>1389.64428359264</v>
          </cell>
          <cell r="X78">
            <v>1260.7199730329799</v>
          </cell>
          <cell r="Y78">
            <v>1194.3136975229399</v>
          </cell>
          <cell r="Z78">
            <v>1906.5395851785302</v>
          </cell>
          <cell r="AA78">
            <v>2386.11451340331</v>
          </cell>
          <cell r="AB78">
            <v>2608.5939462446599</v>
          </cell>
          <cell r="AC78">
            <v>2636.9185294117597</v>
          </cell>
          <cell r="AD78">
            <v>2146.4960543522402</v>
          </cell>
        </row>
        <row r="79">
          <cell r="B79" t="str">
            <v>Syrian Arab Republic</v>
          </cell>
          <cell r="C79">
            <v>12979.747295258599</v>
          </cell>
          <cell r="D79">
            <v>16652.4056532129</v>
          </cell>
          <cell r="E79">
            <v>17414.684161229801</v>
          </cell>
          <cell r="F79">
            <v>18649.109983759099</v>
          </cell>
          <cell r="G79">
            <v>19170.992951336098</v>
          </cell>
          <cell r="H79">
            <v>21176.845429839301</v>
          </cell>
          <cell r="I79">
            <v>25428.245050647402</v>
          </cell>
          <cell r="J79">
            <v>32496.693103462101</v>
          </cell>
          <cell r="K79">
            <v>16537.511896600703</v>
          </cell>
          <cell r="L79">
            <v>9848.7514822554494</v>
          </cell>
          <cell r="M79">
            <v>12302.980284273301</v>
          </cell>
          <cell r="N79">
            <v>14156.4289463121</v>
          </cell>
          <cell r="O79">
            <v>13682.9135380997</v>
          </cell>
          <cell r="P79">
            <v>13643.6337654856</v>
          </cell>
          <cell r="Q79">
            <v>15152.5289153177</v>
          </cell>
          <cell r="R79">
            <v>16644.967700249799</v>
          </cell>
          <cell r="S79">
            <v>17834.532448809798</v>
          </cell>
          <cell r="T79">
            <v>16645.774736243802</v>
          </cell>
          <cell r="U79">
            <v>16184.052650614198</v>
          </cell>
          <cell r="V79">
            <v>16834.3662531386</v>
          </cell>
          <cell r="W79">
            <v>19860.650879566801</v>
          </cell>
          <cell r="X79">
            <v>21017.0706166583</v>
          </cell>
          <cell r="Y79">
            <v>22780.284028495</v>
          </cell>
          <cell r="Z79">
            <v>22718.637462376802</v>
          </cell>
          <cell r="AA79">
            <v>24702.503347452101</v>
          </cell>
          <cell r="AB79">
            <v>27369.068488986901</v>
          </cell>
          <cell r="AC79">
            <v>31504.5703753118</v>
          </cell>
          <cell r="AD79">
            <v>25815.012740524522</v>
          </cell>
        </row>
        <row r="80">
          <cell r="B80" t="str">
            <v>Thailand</v>
          </cell>
          <cell r="C80">
            <v>32353.3771543373</v>
          </cell>
          <cell r="D80">
            <v>34847.911285808303</v>
          </cell>
          <cell r="E80">
            <v>36590.963430993099</v>
          </cell>
          <cell r="F80">
            <v>40043.106342157203</v>
          </cell>
          <cell r="G80">
            <v>41798.734553983202</v>
          </cell>
          <cell r="H80">
            <v>38900.399729253404</v>
          </cell>
          <cell r="I80">
            <v>43096.5809294145</v>
          </cell>
          <cell r="J80">
            <v>50535.045891151494</v>
          </cell>
          <cell r="K80">
            <v>61666.953289263998</v>
          </cell>
          <cell r="L80">
            <v>72251.187621751102</v>
          </cell>
          <cell r="M80">
            <v>85640.026515762394</v>
          </cell>
          <cell r="N80">
            <v>96187.556037250208</v>
          </cell>
          <cell r="O80">
            <v>109426.058327319</v>
          </cell>
          <cell r="P80">
            <v>121795.521009697</v>
          </cell>
          <cell r="Q80">
            <v>144307.79324055702</v>
          </cell>
          <cell r="R80">
            <v>168018.56224982298</v>
          </cell>
          <cell r="S80">
            <v>181947.62666986798</v>
          </cell>
          <cell r="T80">
            <v>150891.45305781698</v>
          </cell>
          <cell r="U80">
            <v>111859.65943040099</v>
          </cell>
          <cell r="V80">
            <v>122629.745730968</v>
          </cell>
          <cell r="W80">
            <v>122725.247705559</v>
          </cell>
          <cell r="X80">
            <v>115536.405150354</v>
          </cell>
          <cell r="Y80">
            <v>126876.918690024</v>
          </cell>
          <cell r="Z80">
            <v>142640.054927991</v>
          </cell>
          <cell r="AA80">
            <v>161349.01430734497</v>
          </cell>
          <cell r="AB80">
            <v>176221.70697327799</v>
          </cell>
          <cell r="AC80">
            <v>206257.91974656802</v>
          </cell>
          <cell r="AD80">
            <v>162669.12292904119</v>
          </cell>
        </row>
        <row r="81">
          <cell r="B81" t="str">
            <v>Tonga</v>
          </cell>
          <cell r="C81">
            <v>56.081433643043802</v>
          </cell>
          <cell r="D81">
            <v>62.258808076529199</v>
          </cell>
          <cell r="E81">
            <v>62.0529999466603</v>
          </cell>
          <cell r="F81">
            <v>60.8759487568325</v>
          </cell>
          <cell r="G81">
            <v>64.212159437341001</v>
          </cell>
          <cell r="H81">
            <v>60.036476190785201</v>
          </cell>
          <cell r="I81">
            <v>71.350298398943892</v>
          </cell>
          <cell r="J81">
            <v>77.341602366520405</v>
          </cell>
          <cell r="K81">
            <v>90.926056077810998</v>
          </cell>
          <cell r="L81">
            <v>110.070557476212</v>
          </cell>
          <cell r="M81">
            <v>113.04216441169899</v>
          </cell>
          <cell r="N81">
            <v>135.03280151365598</v>
          </cell>
          <cell r="O81">
            <v>140.23271724340199</v>
          </cell>
          <cell r="P81">
            <v>144.90605348845301</v>
          </cell>
          <cell r="Q81">
            <v>149.417131216933</v>
          </cell>
          <cell r="R81">
            <v>160.81118930562198</v>
          </cell>
          <cell r="S81">
            <v>174.58493600067303</v>
          </cell>
          <cell r="T81">
            <v>172.976111525091</v>
          </cell>
          <cell r="U81">
            <v>167.164185898206</v>
          </cell>
          <cell r="V81">
            <v>155.10148508825799</v>
          </cell>
          <cell r="W81">
            <v>158.134356848495</v>
          </cell>
          <cell r="X81">
            <v>141.624185576787</v>
          </cell>
          <cell r="Y81">
            <v>142.57777543874701</v>
          </cell>
          <cell r="Z81">
            <v>159.202692228388</v>
          </cell>
          <cell r="AA81">
            <v>182.07801571490799</v>
          </cell>
          <cell r="AB81">
            <v>215.388457520749</v>
          </cell>
          <cell r="AC81">
            <v>224.05545362330801</v>
          </cell>
          <cell r="AD81">
            <v>184.66047890522</v>
          </cell>
        </row>
        <row r="82">
          <cell r="B82" t="str">
            <v>Tunisia</v>
          </cell>
          <cell r="C82">
            <v>8741.9751357860696</v>
          </cell>
          <cell r="D82">
            <v>8428.513245085931</v>
          </cell>
          <cell r="E82">
            <v>8133.4016737237498</v>
          </cell>
          <cell r="F82">
            <v>8350.1774849304402</v>
          </cell>
          <cell r="G82">
            <v>8254.8923766962289</v>
          </cell>
          <cell r="H82">
            <v>8410.0663922611311</v>
          </cell>
          <cell r="I82">
            <v>9018.1359897143284</v>
          </cell>
          <cell r="J82">
            <v>9696.2714228153891</v>
          </cell>
          <cell r="K82">
            <v>10096.2927855044</v>
          </cell>
          <cell r="L82">
            <v>10101.970240993</v>
          </cell>
          <cell r="M82">
            <v>12314.357281111199</v>
          </cell>
          <cell r="N82">
            <v>13009.7339390007</v>
          </cell>
          <cell r="O82">
            <v>18272.274988692898</v>
          </cell>
          <cell r="P82">
            <v>14608.946896482999</v>
          </cell>
          <cell r="Q82">
            <v>15632.4634242784</v>
          </cell>
          <cell r="R82">
            <v>18028.9701839712</v>
          </cell>
          <cell r="S82">
            <v>19587.322786110501</v>
          </cell>
          <cell r="T82">
            <v>18897.006962654799</v>
          </cell>
          <cell r="U82">
            <v>19835.326182521498</v>
          </cell>
          <cell r="V82">
            <v>20760.350050488101</v>
          </cell>
          <cell r="W82">
            <v>19455.599300087499</v>
          </cell>
          <cell r="X82">
            <v>19988.3227914089</v>
          </cell>
          <cell r="Y82">
            <v>21053.948232204901</v>
          </cell>
          <cell r="Z82">
            <v>25000.2651747891</v>
          </cell>
          <cell r="AA82">
            <v>28129.265355279</v>
          </cell>
          <cell r="AB82">
            <v>28958.917835671302</v>
          </cell>
          <cell r="AC82">
            <v>30619.9018385823</v>
          </cell>
          <cell r="AD82">
            <v>26752.459687305323</v>
          </cell>
        </row>
        <row r="83">
          <cell r="B83" t="str">
            <v>Turkmenistan</v>
          </cell>
          <cell r="O83">
            <v>950.61996705965998</v>
          </cell>
          <cell r="P83">
            <v>5362.7779198428898</v>
          </cell>
          <cell r="Q83">
            <v>3633.3333333333303</v>
          </cell>
          <cell r="R83">
            <v>5873.8738738738703</v>
          </cell>
          <cell r="S83">
            <v>2379.2817679558002</v>
          </cell>
          <cell r="T83">
            <v>2681.14252098309</v>
          </cell>
          <cell r="U83">
            <v>2861.8819051946903</v>
          </cell>
          <cell r="V83">
            <v>3857.1153846153798</v>
          </cell>
          <cell r="W83">
            <v>5022.1153846153802</v>
          </cell>
          <cell r="X83">
            <v>6933.4615384615399</v>
          </cell>
          <cell r="Y83">
            <v>8700</v>
          </cell>
          <cell r="Z83">
            <v>11424.2307692308</v>
          </cell>
          <cell r="AA83">
            <v>14195.5769230769</v>
          </cell>
          <cell r="AB83">
            <v>17174.4230769231</v>
          </cell>
          <cell r="AC83">
            <v>21845.8661538462</v>
          </cell>
          <cell r="AD83">
            <v>14668.0193846154</v>
          </cell>
        </row>
        <row r="84">
          <cell r="B84" t="str">
            <v>Ukraine</v>
          </cell>
          <cell r="O84">
            <v>20784.329458197899</v>
          </cell>
          <cell r="P84">
            <v>29654.6</v>
          </cell>
          <cell r="Q84">
            <v>36477.848484848502</v>
          </cell>
          <cell r="R84">
            <v>37023.036492887695</v>
          </cell>
          <cell r="S84">
            <v>44596.897020197299</v>
          </cell>
          <cell r="T84">
            <v>50149.053130237102</v>
          </cell>
          <cell r="U84">
            <v>41891.7925683953</v>
          </cell>
          <cell r="V84">
            <v>31568.732082139701</v>
          </cell>
          <cell r="W84">
            <v>31261.718319179403</v>
          </cell>
          <cell r="X84">
            <v>38008.637057443899</v>
          </cell>
          <cell r="Y84">
            <v>42392.896031239405</v>
          </cell>
          <cell r="Z84">
            <v>50132.953288202996</v>
          </cell>
          <cell r="AA84">
            <v>64883.060725700307</v>
          </cell>
          <cell r="AB84">
            <v>86044.373185710996</v>
          </cell>
          <cell r="AC84">
            <v>106072.018742952</v>
          </cell>
          <cell r="AD84">
            <v>69905.060394761153</v>
          </cell>
        </row>
        <row r="85">
          <cell r="B85" t="str">
            <v>Vanuatu</v>
          </cell>
          <cell r="C85">
            <v>108.13839840647501</v>
          </cell>
          <cell r="D85">
            <v>101.524571603204</v>
          </cell>
          <cell r="E85">
            <v>102.166268610503</v>
          </cell>
          <cell r="F85">
            <v>104.747876605656</v>
          </cell>
          <cell r="G85">
            <v>127.51071592506399</v>
          </cell>
          <cell r="H85">
            <v>121.22114051756499</v>
          </cell>
          <cell r="I85">
            <v>117.73876877273</v>
          </cell>
          <cell r="J85">
            <v>125.13016410906199</v>
          </cell>
          <cell r="K85">
            <v>147.36055996893899</v>
          </cell>
          <cell r="L85">
            <v>144.63702190039299</v>
          </cell>
          <cell r="M85">
            <v>156.799456988896</v>
          </cell>
          <cell r="N85">
            <v>186.93491340366299</v>
          </cell>
          <cell r="O85">
            <v>195.15825652670802</v>
          </cell>
          <cell r="P85">
            <v>200.96507507113</v>
          </cell>
          <cell r="Q85">
            <v>219.89400512584501</v>
          </cell>
          <cell r="R85">
            <v>233.80170784097402</v>
          </cell>
          <cell r="S85">
            <v>245.28737999499899</v>
          </cell>
          <cell r="T85">
            <v>255.88607466673301</v>
          </cell>
          <cell r="U85">
            <v>254.26182115379498</v>
          </cell>
          <cell r="V85">
            <v>251.008022358582</v>
          </cell>
          <cell r="W85">
            <v>244.557174237477</v>
          </cell>
          <cell r="X85">
            <v>234.96258064516101</v>
          </cell>
          <cell r="Y85">
            <v>229.557346232594</v>
          </cell>
          <cell r="Z85">
            <v>279.75475185334096</v>
          </cell>
          <cell r="AA85">
            <v>329.73432328473001</v>
          </cell>
          <cell r="AB85">
            <v>367.74857927457299</v>
          </cell>
          <cell r="AC85">
            <v>387.20681505801804</v>
          </cell>
          <cell r="AD85">
            <v>318.8003631406512</v>
          </cell>
        </row>
        <row r="86">
          <cell r="B86" t="str">
            <v>Bangladesh</v>
          </cell>
          <cell r="C86">
            <v>19506.6236657095</v>
          </cell>
          <cell r="D86">
            <v>19010.611086947702</v>
          </cell>
          <cell r="E86">
            <v>17407.814039653102</v>
          </cell>
          <cell r="F86">
            <v>18242.524758728399</v>
          </cell>
          <cell r="G86">
            <v>20740.982947812998</v>
          </cell>
          <cell r="H86">
            <v>21336.889178892001</v>
          </cell>
          <cell r="I86">
            <v>22369.955503520599</v>
          </cell>
          <cell r="J86">
            <v>24679.2928341025</v>
          </cell>
          <cell r="K86">
            <v>26636.525957481703</v>
          </cell>
          <cell r="L86">
            <v>29344.375581034998</v>
          </cell>
          <cell r="M86">
            <v>30496.697769689799</v>
          </cell>
          <cell r="N86">
            <v>31432.307831736602</v>
          </cell>
          <cell r="O86">
            <v>31438.656200745801</v>
          </cell>
          <cell r="P86">
            <v>32954.242532477801</v>
          </cell>
          <cell r="Q86">
            <v>35801.746699714698</v>
          </cell>
          <cell r="R86">
            <v>39579.830190692803</v>
          </cell>
          <cell r="S86">
            <v>41515.9953934562</v>
          </cell>
          <cell r="T86">
            <v>43387.963050843297</v>
          </cell>
          <cell r="U86">
            <v>44757.2717871844</v>
          </cell>
          <cell r="V86">
            <v>46529.395706258903</v>
          </cell>
          <cell r="W86">
            <v>47047.978264343896</v>
          </cell>
          <cell r="X86">
            <v>47193.949348942799</v>
          </cell>
          <cell r="Y86">
            <v>49559.589206744102</v>
          </cell>
          <cell r="Z86">
            <v>54475.732088920304</v>
          </cell>
          <cell r="AA86">
            <v>59120.203979013502</v>
          </cell>
          <cell r="AB86">
            <v>61280.335786846896</v>
          </cell>
          <cell r="AC86">
            <v>65215.707620883295</v>
          </cell>
          <cell r="AD86">
            <v>57930.313736481614</v>
          </cell>
        </row>
        <row r="87">
          <cell r="B87" t="str">
            <v>Bhutan</v>
          </cell>
          <cell r="C87">
            <v>130.81756289213001</v>
          </cell>
          <cell r="D87">
            <v>147.36560806073001</v>
          </cell>
          <cell r="E87">
            <v>154.92470857622899</v>
          </cell>
          <cell r="F87">
            <v>173.99121062710398</v>
          </cell>
          <cell r="G87">
            <v>170.62858972434</v>
          </cell>
          <cell r="H87">
            <v>175.12301760184502</v>
          </cell>
          <cell r="I87">
            <v>207.260544707815</v>
          </cell>
          <cell r="J87">
            <v>249.331362894563</v>
          </cell>
          <cell r="K87">
            <v>269.25858818336803</v>
          </cell>
          <cell r="L87">
            <v>258.77434251620303</v>
          </cell>
          <cell r="M87">
            <v>278.59214827896898</v>
          </cell>
          <cell r="N87">
            <v>237.40063172217702</v>
          </cell>
          <cell r="O87">
            <v>238.904374520348</v>
          </cell>
          <cell r="P87">
            <v>224.68585707123202</v>
          </cell>
          <cell r="Q87">
            <v>263.99102503662903</v>
          </cell>
          <cell r="R87">
            <v>293.90967653154001</v>
          </cell>
          <cell r="S87">
            <v>320.90821330341402</v>
          </cell>
          <cell r="T87">
            <v>367.31793159334404</v>
          </cell>
          <cell r="U87">
            <v>411.930190153686</v>
          </cell>
          <cell r="V87">
            <v>430.31227987790601</v>
          </cell>
          <cell r="W87">
            <v>459.67318748754002</v>
          </cell>
          <cell r="X87">
            <v>492.73550334123701</v>
          </cell>
          <cell r="Y87">
            <v>544.57581414644301</v>
          </cell>
          <cell r="Z87">
            <v>610.66138118088895</v>
          </cell>
          <cell r="AA87">
            <v>708.61043822946499</v>
          </cell>
          <cell r="AB87">
            <v>827.50504371217198</v>
          </cell>
          <cell r="AC87">
            <v>982.59505186611295</v>
          </cell>
          <cell r="AD87">
            <v>734.78954582701635</v>
          </cell>
        </row>
        <row r="88">
          <cell r="B88" t="str">
            <v>Cambodia</v>
          </cell>
          <cell r="C88">
            <v>132.07156646737599</v>
          </cell>
          <cell r="D88">
            <v>132.07156646737599</v>
          </cell>
          <cell r="E88">
            <v>132.07156646737599</v>
          </cell>
          <cell r="F88">
            <v>150.31788358689599</v>
          </cell>
          <cell r="G88">
            <v>168.15368278384398</v>
          </cell>
          <cell r="H88">
            <v>186.72329322000598</v>
          </cell>
          <cell r="I88">
            <v>205.399814786684</v>
          </cell>
          <cell r="J88">
            <v>140.83283579729201</v>
          </cell>
          <cell r="K88">
            <v>276.09814875064797</v>
          </cell>
          <cell r="L88">
            <v>346.36041149684098</v>
          </cell>
          <cell r="M88">
            <v>899.37892469532903</v>
          </cell>
          <cell r="N88">
            <v>2010.8313608746</v>
          </cell>
          <cell r="O88">
            <v>2438.87413417168</v>
          </cell>
          <cell r="P88">
            <v>2426.5100109210002</v>
          </cell>
          <cell r="Q88">
            <v>2759.6434584722501</v>
          </cell>
          <cell r="R88">
            <v>3420.2097342208103</v>
          </cell>
          <cell r="S88">
            <v>3481.33481573581</v>
          </cell>
          <cell r="T88">
            <v>3386.6502820804099</v>
          </cell>
          <cell r="U88">
            <v>3105.1423826375203</v>
          </cell>
          <cell r="V88">
            <v>3515.8585766739702</v>
          </cell>
          <cell r="W88">
            <v>3655.1737309710002</v>
          </cell>
          <cell r="X88">
            <v>3970.0954685644997</v>
          </cell>
          <cell r="Y88">
            <v>4280.2654613840505</v>
          </cell>
          <cell r="Z88">
            <v>4585.4547241277905</v>
          </cell>
          <cell r="AA88">
            <v>5306.6143838678199</v>
          </cell>
          <cell r="AB88">
            <v>6232.6122885423702</v>
          </cell>
          <cell r="AC88">
            <v>7095.5011387730001</v>
          </cell>
          <cell r="AD88">
            <v>5500.0895993390059</v>
          </cell>
        </row>
        <row r="89">
          <cell r="B89" t="str">
            <v>Haiti</v>
          </cell>
          <cell r="C89">
            <v>1545.69152069543</v>
          </cell>
          <cell r="D89">
            <v>1701.6007582662201</v>
          </cell>
          <cell r="E89">
            <v>1769.76871712046</v>
          </cell>
          <cell r="F89">
            <v>1899.5432751903002</v>
          </cell>
          <cell r="G89">
            <v>2104.8031359425199</v>
          </cell>
          <cell r="H89">
            <v>2337.24981439971</v>
          </cell>
          <cell r="I89">
            <v>2596.9136660300196</v>
          </cell>
          <cell r="J89">
            <v>1279.44755521208</v>
          </cell>
          <cell r="K89">
            <v>841.29079953644407</v>
          </cell>
          <cell r="L89">
            <v>777.69475533468596</v>
          </cell>
          <cell r="M89">
            <v>989.89374860943008</v>
          </cell>
          <cell r="N89">
            <v>887.78381066357906</v>
          </cell>
          <cell r="O89">
            <v>532.89567939250901</v>
          </cell>
          <cell r="P89">
            <v>610.28127251285503</v>
          </cell>
          <cell r="Q89">
            <v>1731.08914448735</v>
          </cell>
          <cell r="R89">
            <v>2541.5845415224098</v>
          </cell>
          <cell r="S89">
            <v>2864.2880279116303</v>
          </cell>
          <cell r="T89">
            <v>3115.5468148120403</v>
          </cell>
          <cell r="U89">
            <v>3639.2171083916101</v>
          </cell>
          <cell r="V89">
            <v>3972.33203671508</v>
          </cell>
          <cell r="W89">
            <v>3514.37354686354</v>
          </cell>
          <cell r="X89">
            <v>3415.56145108482</v>
          </cell>
          <cell r="Y89">
            <v>3096.6880896033003</v>
          </cell>
          <cell r="Z89">
            <v>2683.5022271529901</v>
          </cell>
          <cell r="AA89">
            <v>3531.0897332706199</v>
          </cell>
          <cell r="AB89">
            <v>3983.3790402534601</v>
          </cell>
          <cell r="AC89">
            <v>4472.8162302294095</v>
          </cell>
          <cell r="AD89">
            <v>3553.4950641019559</v>
          </cell>
        </row>
        <row r="90">
          <cell r="B90" t="str">
            <v>India</v>
          </cell>
          <cell r="C90">
            <v>176623.70515122599</v>
          </cell>
          <cell r="D90">
            <v>189022.144469975</v>
          </cell>
          <cell r="E90">
            <v>195434.35210445098</v>
          </cell>
          <cell r="F90">
            <v>211259.90997992802</v>
          </cell>
          <cell r="G90">
            <v>211999.73473306801</v>
          </cell>
          <cell r="H90">
            <v>219901.346556409</v>
          </cell>
          <cell r="I90">
            <v>242060.20694187502</v>
          </cell>
          <cell r="J90">
            <v>267136.02391344</v>
          </cell>
          <cell r="K90">
            <v>293120.57584301301</v>
          </cell>
          <cell r="L90">
            <v>291957.520055275</v>
          </cell>
          <cell r="M90">
            <v>315566.83495249198</v>
          </cell>
          <cell r="N90">
            <v>280078.85061209998</v>
          </cell>
          <cell r="O90">
            <v>281750.08054761903</v>
          </cell>
          <cell r="P90">
            <v>274825.70074513304</v>
          </cell>
          <cell r="Q90">
            <v>313010.58219942503</v>
          </cell>
          <cell r="R90">
            <v>355623.610712405</v>
          </cell>
          <cell r="S90">
            <v>376355.14644354902</v>
          </cell>
          <cell r="T90">
            <v>409979.59497994301</v>
          </cell>
          <cell r="U90">
            <v>412685.40864631301</v>
          </cell>
          <cell r="V90">
            <v>440759.93556099199</v>
          </cell>
          <cell r="W90">
            <v>461329.008544265</v>
          </cell>
          <cell r="X90">
            <v>473866.91428601602</v>
          </cell>
          <cell r="Y90">
            <v>494848.45637137303</v>
          </cell>
          <cell r="Z90">
            <v>576547.15997409797</v>
          </cell>
          <cell r="AA90">
            <v>667342.41511766694</v>
          </cell>
          <cell r="AB90">
            <v>780783.87022692699</v>
          </cell>
          <cell r="AC90">
            <v>886866.78717597399</v>
          </cell>
          <cell r="AD90">
            <v>681277.73777320771</v>
          </cell>
        </row>
        <row r="91">
          <cell r="B91" t="str">
            <v>Kyrgyz Republic</v>
          </cell>
          <cell r="O91">
            <v>920.49685413235409</v>
          </cell>
          <cell r="P91">
            <v>666.83690826614804</v>
          </cell>
          <cell r="Q91">
            <v>1109.5676289769899</v>
          </cell>
          <cell r="R91">
            <v>1493.5799605244099</v>
          </cell>
          <cell r="S91">
            <v>1812.5251957063799</v>
          </cell>
          <cell r="T91">
            <v>1762.8353588059299</v>
          </cell>
          <cell r="U91">
            <v>1673.97225131185</v>
          </cell>
          <cell r="V91">
            <v>1266.6349511921799</v>
          </cell>
          <cell r="W91">
            <v>1367.92821076315</v>
          </cell>
          <cell r="X91">
            <v>1525.24405029476</v>
          </cell>
          <cell r="Y91">
            <v>1606.4311436053201</v>
          </cell>
          <cell r="Z91">
            <v>1919.1784297376798</v>
          </cell>
          <cell r="AA91">
            <v>2214.5890577935197</v>
          </cell>
          <cell r="AB91">
            <v>2459.5846750191899</v>
          </cell>
          <cell r="AC91">
            <v>2821.8027938607001</v>
          </cell>
          <cell r="AD91">
            <v>2204.3172200032823</v>
          </cell>
        </row>
        <row r="92">
          <cell r="B92" t="str">
            <v>Lao PDR</v>
          </cell>
          <cell r="C92">
            <v>956.87741407707699</v>
          </cell>
          <cell r="D92">
            <v>559.20215579510602</v>
          </cell>
          <cell r="E92">
            <v>559.583400014056</v>
          </cell>
          <cell r="F92">
            <v>1023.7382653139799</v>
          </cell>
          <cell r="G92">
            <v>1465.8148251505002</v>
          </cell>
          <cell r="H92">
            <v>1843.2119829350499</v>
          </cell>
          <cell r="I92">
            <v>1288.8623497159899</v>
          </cell>
          <cell r="J92">
            <v>907.83500460572895</v>
          </cell>
          <cell r="K92">
            <v>591.39192134367306</v>
          </cell>
          <cell r="L92">
            <v>730.47946250602104</v>
          </cell>
          <cell r="M92">
            <v>871.55049786628706</v>
          </cell>
          <cell r="N92">
            <v>1027.02702702703</v>
          </cell>
          <cell r="O92">
            <v>1177.54532775453</v>
          </cell>
          <cell r="P92">
            <v>1326.35983263598</v>
          </cell>
          <cell r="Q92">
            <v>1541.02920723227</v>
          </cell>
          <cell r="R92">
            <v>1790.5362776025199</v>
          </cell>
          <cell r="S92">
            <v>1863.62900178157</v>
          </cell>
          <cell r="T92">
            <v>1758.42650109034</v>
          </cell>
          <cell r="U92">
            <v>1285.6276531231099</v>
          </cell>
          <cell r="V92">
            <v>1472.99145750143</v>
          </cell>
          <cell r="W92">
            <v>1735.1191051170201</v>
          </cell>
          <cell r="X92">
            <v>1761.6915861811001</v>
          </cell>
          <cell r="Y92">
            <v>1829.5019545134401</v>
          </cell>
          <cell r="Z92">
            <v>2148.87198661808</v>
          </cell>
          <cell r="AA92">
            <v>2508.0458771478402</v>
          </cell>
          <cell r="AB92">
            <v>2884.7068897255599</v>
          </cell>
          <cell r="AC92">
            <v>3533.9145551321099</v>
          </cell>
          <cell r="AD92">
            <v>2581.0082526274064</v>
          </cell>
        </row>
        <row r="93">
          <cell r="B93" t="str">
            <v>Mongolia</v>
          </cell>
          <cell r="C93">
            <v>2282.1284573627499</v>
          </cell>
          <cell r="D93">
            <v>2387.74939009524</v>
          </cell>
          <cell r="E93">
            <v>2478.8823358199702</v>
          </cell>
          <cell r="F93">
            <v>2569.5895001868798</v>
          </cell>
          <cell r="G93">
            <v>2373.5357566796902</v>
          </cell>
          <cell r="H93">
            <v>2756.4412300784202</v>
          </cell>
          <cell r="I93">
            <v>3042.4838615338499</v>
          </cell>
          <cell r="J93">
            <v>3418.8735051498302</v>
          </cell>
          <cell r="K93">
            <v>3433.66682975708</v>
          </cell>
          <cell r="L93">
            <v>3576.9803086492698</v>
          </cell>
          <cell r="M93">
            <v>2240.8994274290703</v>
          </cell>
          <cell r="N93">
            <v>2360.2580692520601</v>
          </cell>
          <cell r="O93">
            <v>1319.9442487404999</v>
          </cell>
          <cell r="P93">
            <v>660.43700780927611</v>
          </cell>
          <cell r="Q93">
            <v>786.00418955011594</v>
          </cell>
          <cell r="R93">
            <v>1226.56761145376</v>
          </cell>
          <cell r="S93">
            <v>1178.98504879605</v>
          </cell>
          <cell r="T93">
            <v>1053.9791701162599</v>
          </cell>
          <cell r="U93">
            <v>972.128800160281</v>
          </cell>
          <cell r="V93">
            <v>905.54386351612709</v>
          </cell>
          <cell r="W93">
            <v>947.45233602323697</v>
          </cell>
          <cell r="X93">
            <v>1018.14773311721</v>
          </cell>
          <cell r="Y93">
            <v>1121.2219642530099</v>
          </cell>
          <cell r="Z93">
            <v>1285.3253876845899</v>
          </cell>
          <cell r="AA93">
            <v>1625.2041639911099</v>
          </cell>
          <cell r="AB93">
            <v>2094.4203442421199</v>
          </cell>
          <cell r="AC93">
            <v>2802.7465940879601</v>
          </cell>
          <cell r="AD93">
            <v>1785.7836908517579</v>
          </cell>
        </row>
        <row r="94">
          <cell r="B94" t="str">
            <v>Myanmar</v>
          </cell>
          <cell r="C94">
            <v>6255.2245586833797</v>
          </cell>
          <cell r="D94">
            <v>6295.9595747991907</v>
          </cell>
          <cell r="E94">
            <v>6355.2502255503496</v>
          </cell>
          <cell r="F94">
            <v>6557.4753154434502</v>
          </cell>
          <cell r="G94">
            <v>6694.7444825030707</v>
          </cell>
          <cell r="H94">
            <v>7333.26392842321</v>
          </cell>
          <cell r="I94">
            <v>8853.9365681511499</v>
          </cell>
          <cell r="J94">
            <v>11274.577058655999</v>
          </cell>
          <cell r="K94">
            <v>12620.624497901099</v>
          </cell>
          <cell r="L94">
            <v>19875.977790290399</v>
          </cell>
          <cell r="M94">
            <v>2788.4973765258201</v>
          </cell>
          <cell r="N94">
            <v>2377.3515220576401</v>
          </cell>
          <cell r="O94">
            <v>2684.0955479445697</v>
          </cell>
          <cell r="P94">
            <v>3138.5159107956601</v>
          </cell>
          <cell r="Q94">
            <v>4119.6885286226607</v>
          </cell>
          <cell r="R94">
            <v>5486.5095436133797</v>
          </cell>
          <cell r="S94">
            <v>4955.3806903114701</v>
          </cell>
          <cell r="T94">
            <v>4656.2118315245998</v>
          </cell>
          <cell r="U94">
            <v>6459.4621037042598</v>
          </cell>
          <cell r="V94">
            <v>8486.8336661112389</v>
          </cell>
          <cell r="W94">
            <v>8905.0689506970393</v>
          </cell>
          <cell r="X94">
            <v>6477.7897740553199</v>
          </cell>
          <cell r="Y94">
            <v>6777.6327778430004</v>
          </cell>
          <cell r="Z94">
            <v>10467.109152180101</v>
          </cell>
          <cell r="AA94">
            <v>10785.774743107</v>
          </cell>
          <cell r="AB94">
            <v>12150.830727169399</v>
          </cell>
          <cell r="AC94">
            <v>13001.568095184201</v>
          </cell>
          <cell r="AD94">
            <v>10636.583099096741</v>
          </cell>
        </row>
        <row r="95">
          <cell r="B95" t="str">
            <v>Nepal</v>
          </cell>
          <cell r="C95">
            <v>1844.29103711431</v>
          </cell>
          <cell r="D95">
            <v>2097.9968849849802</v>
          </cell>
          <cell r="E95">
            <v>2129.0300349784798</v>
          </cell>
          <cell r="F95">
            <v>2261.8194312363798</v>
          </cell>
          <cell r="G95">
            <v>1965.10261577338</v>
          </cell>
          <cell r="H95">
            <v>2352.82828282828</v>
          </cell>
          <cell r="I95">
            <v>2814.3434343434301</v>
          </cell>
          <cell r="J95">
            <v>2943.0414746543797</v>
          </cell>
          <cell r="K95">
            <v>3464.2342342342299</v>
          </cell>
          <cell r="L95">
            <v>3473.50194552529</v>
          </cell>
          <cell r="M95">
            <v>3618.4744576626999</v>
          </cell>
          <cell r="N95">
            <v>3921.4760848907199</v>
          </cell>
          <cell r="O95">
            <v>3401.21158129176</v>
          </cell>
          <cell r="P95">
            <v>3660.0416666666702</v>
          </cell>
          <cell r="Q95">
            <v>4066.7755102040796</v>
          </cell>
          <cell r="R95">
            <v>4401.10441767068</v>
          </cell>
          <cell r="S95">
            <v>4521.58038147139</v>
          </cell>
          <cell r="T95">
            <v>4918.6919165351601</v>
          </cell>
          <cell r="U95">
            <v>4856.2550443906393</v>
          </cell>
          <cell r="V95">
            <v>5033.6423841059595</v>
          </cell>
          <cell r="W95">
            <v>5494.2522079050195</v>
          </cell>
          <cell r="X95">
            <v>5595.5782312925203</v>
          </cell>
          <cell r="Y95">
            <v>5568.37876991966</v>
          </cell>
          <cell r="Z95">
            <v>5873.1984083648404</v>
          </cell>
          <cell r="AA95">
            <v>6757.41750749932</v>
          </cell>
          <cell r="AB95">
            <v>7515.3726434376595</v>
          </cell>
          <cell r="AC95">
            <v>7993.5164184960404</v>
          </cell>
          <cell r="AD95">
            <v>6741.5767495435039</v>
          </cell>
        </row>
        <row r="96">
          <cell r="B96" t="str">
            <v>Pakistan</v>
          </cell>
          <cell r="C96">
            <v>28632.287834065799</v>
          </cell>
          <cell r="D96">
            <v>30837.934574155799</v>
          </cell>
          <cell r="E96">
            <v>31302.5233964008</v>
          </cell>
          <cell r="F96">
            <v>32338.756197854203</v>
          </cell>
          <cell r="G96">
            <v>33762.328863371302</v>
          </cell>
          <cell r="H96">
            <v>34940.822941919796</v>
          </cell>
          <cell r="I96">
            <v>36432.205804599595</v>
          </cell>
          <cell r="J96">
            <v>38982.861679725196</v>
          </cell>
          <cell r="K96">
            <v>42241.272046233498</v>
          </cell>
          <cell r="L96">
            <v>43868.8187742585</v>
          </cell>
          <cell r="M96">
            <v>48043.542164570506</v>
          </cell>
          <cell r="N96">
            <v>55007.470337323401</v>
          </cell>
          <cell r="O96">
            <v>59407.169877121705</v>
          </cell>
          <cell r="P96">
            <v>62879.9860192419</v>
          </cell>
          <cell r="Q96">
            <v>63388.662155753103</v>
          </cell>
          <cell r="R96">
            <v>74065.990890276895</v>
          </cell>
          <cell r="S96">
            <v>77344.574118662902</v>
          </cell>
          <cell r="T96">
            <v>76261.325938759604</v>
          </cell>
          <cell r="U96">
            <v>75966.478448419904</v>
          </cell>
          <cell r="V96">
            <v>71248.024921370408</v>
          </cell>
          <cell r="W96">
            <v>74080.317028511694</v>
          </cell>
          <cell r="X96">
            <v>71457.2120039609</v>
          </cell>
          <cell r="Y96">
            <v>71853.664562808204</v>
          </cell>
          <cell r="Z96">
            <v>82591.55002224099</v>
          </cell>
          <cell r="AA96">
            <v>98093.856375428601</v>
          </cell>
          <cell r="AB96">
            <v>110970.142535468</v>
          </cell>
          <cell r="AC96">
            <v>128995.850297185</v>
          </cell>
          <cell r="AD96">
            <v>98501.012758626166</v>
          </cell>
        </row>
        <row r="97">
          <cell r="B97" t="str">
            <v>Papua New Guinea</v>
          </cell>
          <cell r="C97">
            <v>2767.3031026252997</v>
          </cell>
          <cell r="D97">
            <v>2715.6454491374202</v>
          </cell>
          <cell r="E97">
            <v>2576</v>
          </cell>
          <cell r="F97">
            <v>2572.113655437</v>
          </cell>
          <cell r="G97">
            <v>2375.64303287855</v>
          </cell>
          <cell r="H97">
            <v>2200.3000000000002</v>
          </cell>
          <cell r="I97">
            <v>2393.63673805601</v>
          </cell>
          <cell r="J97">
            <v>2630.6574165840798</v>
          </cell>
          <cell r="K97">
            <v>3657.4362524518297</v>
          </cell>
          <cell r="L97">
            <v>3558.8922645477901</v>
          </cell>
          <cell r="M97">
            <v>3219.5938873770097</v>
          </cell>
          <cell r="N97">
            <v>3787.2899159663903</v>
          </cell>
          <cell r="O97">
            <v>4377.9805100559797</v>
          </cell>
          <cell r="P97">
            <v>4974.5502861815203</v>
          </cell>
          <cell r="Q97">
            <v>5502.78606965174</v>
          </cell>
          <cell r="R97">
            <v>4853.6394264671308</v>
          </cell>
          <cell r="S97">
            <v>5152.5745051945096</v>
          </cell>
          <cell r="T97">
            <v>4936.9595536959605</v>
          </cell>
          <cell r="U97">
            <v>3789.2590074779096</v>
          </cell>
          <cell r="V97">
            <v>3462.44656234067</v>
          </cell>
          <cell r="W97">
            <v>3527.9750688505601</v>
          </cell>
          <cell r="X97">
            <v>3082.48584220358</v>
          </cell>
          <cell r="Y97">
            <v>2902.1936704763302</v>
          </cell>
          <cell r="Z97">
            <v>3502.6895955851601</v>
          </cell>
          <cell r="AA97">
            <v>3514.3746007055402</v>
          </cell>
          <cell r="AB97">
            <v>4010.9824020082101</v>
          </cell>
          <cell r="AC97">
            <v>4338.0140169308497</v>
          </cell>
          <cell r="AD97">
            <v>3653.6508571412182</v>
          </cell>
        </row>
        <row r="98">
          <cell r="B98" t="str">
            <v>Rwanda</v>
          </cell>
          <cell r="C98">
            <v>1310.1036975450199</v>
          </cell>
          <cell r="D98">
            <v>1487.21030850945</v>
          </cell>
          <cell r="E98">
            <v>1586.51914018516</v>
          </cell>
          <cell r="F98">
            <v>1694.7782292904501</v>
          </cell>
          <cell r="G98">
            <v>1623.7381037556099</v>
          </cell>
          <cell r="H98">
            <v>1928.7282758254401</v>
          </cell>
          <cell r="I98">
            <v>2184.8490194800002</v>
          </cell>
          <cell r="J98">
            <v>2425.9967323191399</v>
          </cell>
          <cell r="K98">
            <v>2595.8307456403099</v>
          </cell>
          <cell r="L98">
            <v>2710.4086946106299</v>
          </cell>
          <cell r="M98">
            <v>2591.80992736077</v>
          </cell>
          <cell r="N98">
            <v>1911.9705929359102</v>
          </cell>
          <cell r="O98">
            <v>2028.9896552106898</v>
          </cell>
          <cell r="P98">
            <v>1971.52505605598</v>
          </cell>
          <cell r="Q98">
            <v>1178.3615230436999</v>
          </cell>
          <cell r="R98">
            <v>1293.4242275659899</v>
          </cell>
          <cell r="S98">
            <v>1383.64064016214</v>
          </cell>
          <cell r="T98">
            <v>1846.42011365845</v>
          </cell>
          <cell r="U98">
            <v>1980.5657978448901</v>
          </cell>
          <cell r="V98">
            <v>1908.90305651062</v>
          </cell>
          <cell r="W98">
            <v>1793.6469721400099</v>
          </cell>
          <cell r="X98">
            <v>1703.5684623378099</v>
          </cell>
          <cell r="Y98">
            <v>1732.0178297173102</v>
          </cell>
          <cell r="Z98">
            <v>1683.7790398985799</v>
          </cell>
          <cell r="AA98">
            <v>1834.72484541469</v>
          </cell>
          <cell r="AB98">
            <v>2153.4937027456099</v>
          </cell>
          <cell r="AC98">
            <v>2396.9727267685598</v>
          </cell>
          <cell r="AD98">
            <v>1960.19762890895</v>
          </cell>
        </row>
        <row r="99">
          <cell r="B99" t="str">
            <v>Tajikistan</v>
          </cell>
          <cell r="O99">
            <v>291.33602901409301</v>
          </cell>
          <cell r="P99">
            <v>677.98032991945104</v>
          </cell>
          <cell r="Q99">
            <v>829.36571892584197</v>
          </cell>
          <cell r="R99">
            <v>569.30146789796299</v>
          </cell>
          <cell r="S99">
            <v>1051.6937064924</v>
          </cell>
          <cell r="T99">
            <v>1121.2847784345402</v>
          </cell>
          <cell r="U99">
            <v>1320.0311595338098</v>
          </cell>
          <cell r="V99">
            <v>1086.6857431408901</v>
          </cell>
          <cell r="W99">
            <v>990.96809580400202</v>
          </cell>
          <cell r="X99">
            <v>1056.8488046032401</v>
          </cell>
          <cell r="Y99">
            <v>1211.8918775381599</v>
          </cell>
          <cell r="Z99">
            <v>1554.7349802250501</v>
          </cell>
          <cell r="AA99">
            <v>2073.2184231821502</v>
          </cell>
          <cell r="AB99">
            <v>2310.7440381832798</v>
          </cell>
          <cell r="AC99">
            <v>2811.3260973802298</v>
          </cell>
          <cell r="AD99">
            <v>1992.3830833017739</v>
          </cell>
        </row>
        <row r="100">
          <cell r="B100" t="str">
            <v>Uzbekistan</v>
          </cell>
          <cell r="O100">
            <v>3570.9614135704901</v>
          </cell>
          <cell r="P100">
            <v>5501.8808911860006</v>
          </cell>
          <cell r="Q100">
            <v>6521.3301150498801</v>
          </cell>
          <cell r="R100">
            <v>10167.756401287199</v>
          </cell>
          <cell r="S100">
            <v>13922.375436300801</v>
          </cell>
          <cell r="T100">
            <v>14704.6106676083</v>
          </cell>
          <cell r="U100">
            <v>14948.1355902386</v>
          </cell>
          <cell r="V100">
            <v>17041.4186640527</v>
          </cell>
          <cell r="W100">
            <v>13717.3361625178</v>
          </cell>
          <cell r="X100">
            <v>11631.694345862699</v>
          </cell>
          <cell r="Y100">
            <v>9657.0675833102996</v>
          </cell>
          <cell r="Z100">
            <v>10128.6712850566</v>
          </cell>
          <cell r="AA100">
            <v>12001.453075368201</v>
          </cell>
          <cell r="AB100">
            <v>13669.566467754701</v>
          </cell>
          <cell r="AC100">
            <v>16088.249164462501</v>
          </cell>
          <cell r="AD100">
            <v>12309.001515190461</v>
          </cell>
        </row>
        <row r="101">
          <cell r="B101" t="str">
            <v>Vietnam</v>
          </cell>
          <cell r="C101">
            <v>27846.6261393762</v>
          </cell>
          <cell r="D101">
            <v>13875.0147194235</v>
          </cell>
          <cell r="E101">
            <v>18404.943852510001</v>
          </cell>
          <cell r="F101">
            <v>27725.8349652</v>
          </cell>
          <cell r="G101">
            <v>48176.689869460504</v>
          </cell>
          <cell r="H101">
            <v>14999.242168115399</v>
          </cell>
          <cell r="I101">
            <v>33872.677273220506</v>
          </cell>
          <cell r="J101">
            <v>42045.011704520803</v>
          </cell>
          <cell r="K101">
            <v>23234.130859375</v>
          </cell>
          <cell r="L101">
            <v>6293.31093884641</v>
          </cell>
          <cell r="M101">
            <v>6471.7448956846602</v>
          </cell>
          <cell r="N101">
            <v>7642.3965137307196</v>
          </cell>
          <cell r="O101">
            <v>9866.9977526718794</v>
          </cell>
          <cell r="P101">
            <v>13180.9556626714</v>
          </cell>
          <cell r="Q101">
            <v>16278.8181054263</v>
          </cell>
          <cell r="R101">
            <v>20737.0123184964</v>
          </cell>
          <cell r="S101">
            <v>24657.335291472598</v>
          </cell>
          <cell r="T101">
            <v>26843.623395149902</v>
          </cell>
          <cell r="U101">
            <v>27209.526680735598</v>
          </cell>
          <cell r="V101">
            <v>28683.727991011099</v>
          </cell>
          <cell r="W101">
            <v>31195.6078565036</v>
          </cell>
          <cell r="X101">
            <v>32504.267041938801</v>
          </cell>
          <cell r="Y101">
            <v>35147.899990615697</v>
          </cell>
          <cell r="Z101">
            <v>39629.851932787606</v>
          </cell>
          <cell r="AA101">
            <v>45547.853837178503</v>
          </cell>
          <cell r="AB101">
            <v>53052.506253770698</v>
          </cell>
          <cell r="AC101">
            <v>60995.258733934003</v>
          </cell>
          <cell r="AD101">
            <v>46874.674149657294</v>
          </cell>
        </row>
        <row r="102">
          <cell r="B102" t="str">
            <v>Yemen, Rep.</v>
          </cell>
          <cell r="C102">
            <v>3968.73651052899</v>
          </cell>
          <cell r="D102">
            <v>5116.0659443186596</v>
          </cell>
          <cell r="E102">
            <v>6215.4923407733904</v>
          </cell>
          <cell r="F102">
            <v>6798.5862443388896</v>
          </cell>
          <cell r="G102">
            <v>6738.4594650197796</v>
          </cell>
          <cell r="H102">
            <v>6228.2679332849502</v>
          </cell>
          <cell r="I102">
            <v>5817.5320894193501</v>
          </cell>
          <cell r="J102">
            <v>6255.1138878219199</v>
          </cell>
          <cell r="K102">
            <v>8280.2804168539915</v>
          </cell>
          <cell r="L102">
            <v>7810.5868378321902</v>
          </cell>
          <cell r="M102">
            <v>10729.9606904803</v>
          </cell>
          <cell r="N102">
            <v>12531.3905079101</v>
          </cell>
          <cell r="O102">
            <v>16021.898417984999</v>
          </cell>
          <cell r="P102">
            <v>19904.579517069098</v>
          </cell>
          <cell r="Q102">
            <v>25861.8651124063</v>
          </cell>
          <cell r="R102">
            <v>12756.6172839506</v>
          </cell>
          <cell r="S102">
            <v>6425.0853989664502</v>
          </cell>
          <cell r="T102">
            <v>6797.2467130703799</v>
          </cell>
          <cell r="U102">
            <v>6212.7907889670996</v>
          </cell>
          <cell r="V102">
            <v>7529.7760894572002</v>
          </cell>
          <cell r="W102">
            <v>9561.4037267080694</v>
          </cell>
          <cell r="X102">
            <v>9532.6634655284797</v>
          </cell>
          <cell r="Y102">
            <v>9984.5122350496113</v>
          </cell>
          <cell r="Z102">
            <v>11869.409744619399</v>
          </cell>
          <cell r="AA102">
            <v>13564.691179663099</v>
          </cell>
          <cell r="AB102">
            <v>15193.1309208161</v>
          </cell>
          <cell r="AC102">
            <v>18699.555547919699</v>
          </cell>
          <cell r="AD102">
            <v>13862.259925613582</v>
          </cell>
        </row>
        <row r="103">
          <cell r="B103" t="str">
            <v>Benin</v>
          </cell>
          <cell r="C103">
            <v>1585.8655859831701</v>
          </cell>
          <cell r="D103">
            <v>1072.7209464161401</v>
          </cell>
          <cell r="E103">
            <v>1062.00743494424</v>
          </cell>
          <cell r="F103">
            <v>940.14430567874001</v>
          </cell>
          <cell r="G103">
            <v>1002.8378079668001</v>
          </cell>
          <cell r="H103">
            <v>1045.6695454747801</v>
          </cell>
          <cell r="I103">
            <v>1335.68010857481</v>
          </cell>
          <cell r="J103">
            <v>1562.3927329595599</v>
          </cell>
          <cell r="K103">
            <v>1626.4112206013199</v>
          </cell>
          <cell r="L103">
            <v>1502.31407031238</v>
          </cell>
          <cell r="M103">
            <v>1845.0197417956799</v>
          </cell>
          <cell r="N103">
            <v>1877.84300171922</v>
          </cell>
          <cell r="O103">
            <v>2151.6320979258799</v>
          </cell>
          <cell r="P103">
            <v>2106.2497174742202</v>
          </cell>
          <cell r="Q103">
            <v>1598.0894607052201</v>
          </cell>
          <cell r="R103">
            <v>2169.8376495194302</v>
          </cell>
          <cell r="S103">
            <v>2360.8969061799598</v>
          </cell>
          <cell r="T103">
            <v>2268.1826237092</v>
          </cell>
          <cell r="U103">
            <v>2454.70895065478</v>
          </cell>
          <cell r="V103">
            <v>2492.2322210336197</v>
          </cell>
          <cell r="W103">
            <v>2382.5561676828802</v>
          </cell>
          <cell r="X103">
            <v>2501.6290264961499</v>
          </cell>
          <cell r="Y103">
            <v>2817.1739663067401</v>
          </cell>
          <cell r="Z103">
            <v>3564.92603516694</v>
          </cell>
          <cell r="AA103">
            <v>4052.7851682893702</v>
          </cell>
          <cell r="AB103">
            <v>4405.5231882442104</v>
          </cell>
          <cell r="AC103">
            <v>4759.9414566416299</v>
          </cell>
          <cell r="AD103">
            <v>3920.0699629297787</v>
          </cell>
        </row>
        <row r="104">
          <cell r="B104" t="str">
            <v>Burkina Faso</v>
          </cell>
          <cell r="C104">
            <v>2121.2560661075699</v>
          </cell>
          <cell r="D104">
            <v>1845.6272051787601</v>
          </cell>
          <cell r="E104">
            <v>1719.23934407673</v>
          </cell>
          <cell r="F104">
            <v>1571.19299853193</v>
          </cell>
          <cell r="G104">
            <v>1404.3726704816299</v>
          </cell>
          <cell r="H104">
            <v>1552.50349966522</v>
          </cell>
          <cell r="I104">
            <v>2036.3380655406197</v>
          </cell>
          <cell r="J104">
            <v>2369.80788590055</v>
          </cell>
          <cell r="K104">
            <v>2616.0249335110998</v>
          </cell>
          <cell r="L104">
            <v>2615.5737494692398</v>
          </cell>
          <cell r="M104">
            <v>3101.3553221185603</v>
          </cell>
          <cell r="N104">
            <v>3135.0111658572901</v>
          </cell>
          <cell r="O104">
            <v>3356.7154029241801</v>
          </cell>
          <cell r="P104">
            <v>3199.56561661252</v>
          </cell>
          <cell r="Q104">
            <v>1924.30296431644</v>
          </cell>
          <cell r="R104">
            <v>2379.5191906974196</v>
          </cell>
          <cell r="S104">
            <v>2586.5514808702501</v>
          </cell>
          <cell r="T104">
            <v>2447.6702378878999</v>
          </cell>
          <cell r="U104">
            <v>2804.9036795564598</v>
          </cell>
          <cell r="V104">
            <v>3014.6614248933397</v>
          </cell>
          <cell r="W104">
            <v>2610.9138090086799</v>
          </cell>
          <cell r="X104">
            <v>2815.2871146264201</v>
          </cell>
          <cell r="Y104">
            <v>3301.2000967848699</v>
          </cell>
          <cell r="Z104">
            <v>4278.9017122586001</v>
          </cell>
          <cell r="AA104">
            <v>5114.1302866175902</v>
          </cell>
          <cell r="AB104">
            <v>5623.6828286381797</v>
          </cell>
          <cell r="AC104">
            <v>6055.29131676004</v>
          </cell>
          <cell r="AD104">
            <v>4874.6412482118558</v>
          </cell>
        </row>
        <row r="105">
          <cell r="B105" t="str">
            <v>Burundi</v>
          </cell>
          <cell r="C105">
            <v>951.18888888888898</v>
          </cell>
          <cell r="D105">
            <v>989.84444444444398</v>
          </cell>
          <cell r="E105">
            <v>1045.48888888889</v>
          </cell>
          <cell r="F105">
            <v>1106.96073157612</v>
          </cell>
          <cell r="G105">
            <v>1006.1899590677501</v>
          </cell>
          <cell r="H105">
            <v>1171.1575109785399</v>
          </cell>
          <cell r="I105">
            <v>1233.6165367434498</v>
          </cell>
          <cell r="J105">
            <v>1162.10747814827</v>
          </cell>
          <cell r="K105">
            <v>1089.0811965811999</v>
          </cell>
          <cell r="L105">
            <v>1131.5812693010701</v>
          </cell>
          <cell r="M105">
            <v>1131.6430380547599</v>
          </cell>
          <cell r="N105">
            <v>1167.9631026499101</v>
          </cell>
          <cell r="O105">
            <v>1083.0394234031201</v>
          </cell>
          <cell r="P105">
            <v>938.70994315841506</v>
          </cell>
          <cell r="Q105">
            <v>925.03240488794302</v>
          </cell>
          <cell r="R105">
            <v>1000.43041750498</v>
          </cell>
          <cell r="S105">
            <v>868.98033559411499</v>
          </cell>
          <cell r="T105">
            <v>972.85622048100799</v>
          </cell>
          <cell r="U105">
            <v>893.69547698853103</v>
          </cell>
          <cell r="V105">
            <v>808.15082621714498</v>
          </cell>
          <cell r="W105">
            <v>709.11462428654602</v>
          </cell>
          <cell r="X105">
            <v>662.34598925758507</v>
          </cell>
          <cell r="Y105">
            <v>628.07716722819191</v>
          </cell>
          <cell r="Z105">
            <v>595.00114205882005</v>
          </cell>
          <cell r="AA105">
            <v>664.49359246057304</v>
          </cell>
          <cell r="AB105">
            <v>800.50604617541603</v>
          </cell>
          <cell r="AC105">
            <v>908.01841419167692</v>
          </cell>
          <cell r="AD105">
            <v>719.21927242293555</v>
          </cell>
        </row>
        <row r="106">
          <cell r="B106" t="str">
            <v>Central African Republic</v>
          </cell>
          <cell r="C106">
            <v>797.046573267702</v>
          </cell>
          <cell r="D106">
            <v>802.63496853494303</v>
          </cell>
          <cell r="E106">
            <v>731.566294391528</v>
          </cell>
          <cell r="F106">
            <v>666.299270456096</v>
          </cell>
          <cell r="G106">
            <v>637.815818381545</v>
          </cell>
          <cell r="H106">
            <v>845.61278546943902</v>
          </cell>
          <cell r="I106">
            <v>1114.7463651983101</v>
          </cell>
          <cell r="J106">
            <v>1205.3265676210801</v>
          </cell>
          <cell r="K106">
            <v>1276.39792509527</v>
          </cell>
          <cell r="L106">
            <v>1262.9380730709502</v>
          </cell>
          <cell r="M106">
            <v>1487.50555524948</v>
          </cell>
          <cell r="N106">
            <v>1404.3281756792701</v>
          </cell>
          <cell r="O106">
            <v>1427.5457327439601</v>
          </cell>
          <cell r="P106">
            <v>1293.4199745726801</v>
          </cell>
          <cell r="Q106">
            <v>853.06015850144104</v>
          </cell>
          <cell r="R106">
            <v>1122.0944059306801</v>
          </cell>
          <cell r="S106">
            <v>1009.95880741154</v>
          </cell>
          <cell r="T106">
            <v>969.73763242391999</v>
          </cell>
          <cell r="U106">
            <v>1027.79732138862</v>
          </cell>
          <cell r="V106">
            <v>1038.7155110168799</v>
          </cell>
          <cell r="W106">
            <v>961.92413393087395</v>
          </cell>
          <cell r="X106">
            <v>968.42022435439696</v>
          </cell>
          <cell r="Y106">
            <v>1045.2158973526</v>
          </cell>
          <cell r="Z106">
            <v>1197.5994428474398</v>
          </cell>
          <cell r="AA106">
            <v>1309.0211136763298</v>
          </cell>
          <cell r="AB106">
            <v>1376.35260659855</v>
          </cell>
          <cell r="AC106">
            <v>1487.80709697213</v>
          </cell>
          <cell r="AD106">
            <v>1283.1992314894101</v>
          </cell>
        </row>
        <row r="107">
          <cell r="B107" t="str">
            <v>Chad</v>
          </cell>
          <cell r="C107">
            <v>652.44888888888897</v>
          </cell>
          <cell r="D107">
            <v>771.81628392484299</v>
          </cell>
          <cell r="E107">
            <v>745.82218257508202</v>
          </cell>
          <cell r="F107">
            <v>746.23681687440103</v>
          </cell>
          <cell r="G107">
            <v>801.60550458715591</v>
          </cell>
          <cell r="H107">
            <v>868.79590474070801</v>
          </cell>
          <cell r="I107">
            <v>1069.7747617672499</v>
          </cell>
          <cell r="J107">
            <v>1212.6455906822</v>
          </cell>
          <cell r="K107">
            <v>1417.5897952333</v>
          </cell>
          <cell r="L107">
            <v>1338.8714733542299</v>
          </cell>
          <cell r="M107">
            <v>1613.59044995409</v>
          </cell>
          <cell r="N107">
            <v>1598.7238567883699</v>
          </cell>
          <cell r="O107">
            <v>1666.4189448508998</v>
          </cell>
          <cell r="P107">
            <v>1456.41574442003</v>
          </cell>
          <cell r="Q107">
            <v>1179.84794256702</v>
          </cell>
          <cell r="R107">
            <v>1445.91533508724</v>
          </cell>
          <cell r="S107">
            <v>1607.3529910662701</v>
          </cell>
          <cell r="T107">
            <v>1544.6879148651301</v>
          </cell>
          <cell r="U107">
            <v>1744.79978083021</v>
          </cell>
          <cell r="V107">
            <v>1536.7328491046901</v>
          </cell>
          <cell r="W107">
            <v>1389.12181581812</v>
          </cell>
          <cell r="X107">
            <v>1710.8315440839299</v>
          </cell>
          <cell r="Y107">
            <v>1994.5673381439499</v>
          </cell>
          <cell r="Z107">
            <v>2727.9404154450704</v>
          </cell>
          <cell r="AA107">
            <v>4420.7288588784495</v>
          </cell>
          <cell r="AB107">
            <v>5895.6941110469097</v>
          </cell>
          <cell r="AC107">
            <v>6547.36552815493</v>
          </cell>
          <cell r="AD107">
            <v>4317.2592503338619</v>
          </cell>
        </row>
        <row r="108">
          <cell r="B108" t="str">
            <v>Comoros</v>
          </cell>
          <cell r="C108">
            <v>135.48308634978301</v>
          </cell>
          <cell r="D108">
            <v>118.568567663313</v>
          </cell>
          <cell r="E108">
            <v>112.54046985105199</v>
          </cell>
          <cell r="F108">
            <v>109.210616146246</v>
          </cell>
          <cell r="G108">
            <v>105.273998466661</v>
          </cell>
          <cell r="H108">
            <v>115.07812847794199</v>
          </cell>
          <cell r="I108">
            <v>162.48682519744202</v>
          </cell>
          <cell r="J108">
            <v>196.43302776714899</v>
          </cell>
          <cell r="K108">
            <v>207.477043428629</v>
          </cell>
          <cell r="L108">
            <v>198.73356216987202</v>
          </cell>
          <cell r="M108">
            <v>250.03305663703802</v>
          </cell>
          <cell r="N108">
            <v>246.82299143935802</v>
          </cell>
          <cell r="O108">
            <v>266.19063810495305</v>
          </cell>
          <cell r="P108">
            <v>263.56830060742999</v>
          </cell>
          <cell r="Q108">
            <v>185.76128722382302</v>
          </cell>
          <cell r="R108">
            <v>231.91611567488098</v>
          </cell>
          <cell r="S108">
            <v>230.471130804751</v>
          </cell>
          <cell r="T108">
            <v>212.07393882617799</v>
          </cell>
          <cell r="U108">
            <v>215.39226488120499</v>
          </cell>
          <cell r="V108">
            <v>222.58775791705901</v>
          </cell>
          <cell r="W108">
            <v>201.899875578875</v>
          </cell>
          <cell r="X108">
            <v>220.31848480928201</v>
          </cell>
          <cell r="Y108">
            <v>252.04033004450199</v>
          </cell>
          <cell r="Z108">
            <v>325.10462213774798</v>
          </cell>
          <cell r="AA108">
            <v>362.89676531981303</v>
          </cell>
          <cell r="AB108">
            <v>387.70921837896202</v>
          </cell>
          <cell r="AC108">
            <v>401.77853707747602</v>
          </cell>
          <cell r="AD108">
            <v>345.90589459170025</v>
          </cell>
        </row>
        <row r="109">
          <cell r="B109" t="str">
            <v>Congo, Dem. Rep.</v>
          </cell>
          <cell r="C109">
            <v>15474.1009322264</v>
          </cell>
          <cell r="D109">
            <v>13471.0519684596</v>
          </cell>
          <cell r="E109">
            <v>14647.059673887699</v>
          </cell>
          <cell r="F109">
            <v>11813.805002441</v>
          </cell>
          <cell r="G109">
            <v>7883.2489252779906</v>
          </cell>
          <cell r="H109">
            <v>7204.7421340068095</v>
          </cell>
          <cell r="I109">
            <v>8083.6655398327102</v>
          </cell>
          <cell r="J109">
            <v>7653.2513879231492</v>
          </cell>
          <cell r="K109">
            <v>8867.2137776110285</v>
          </cell>
          <cell r="L109">
            <v>9023.2445868601117</v>
          </cell>
          <cell r="M109">
            <v>9348.6820862675995</v>
          </cell>
          <cell r="N109">
            <v>9078.3771649463106</v>
          </cell>
          <cell r="O109">
            <v>8194.9394080272905</v>
          </cell>
          <cell r="P109">
            <v>10702.354438434601</v>
          </cell>
          <cell r="Q109">
            <v>5807.0216899757097</v>
          </cell>
          <cell r="R109">
            <v>5643.4048259662604</v>
          </cell>
          <cell r="S109">
            <v>7240.6366249999992</v>
          </cell>
          <cell r="T109">
            <v>6503.1807216666703</v>
          </cell>
          <cell r="U109">
            <v>4757.0618747618992</v>
          </cell>
          <cell r="V109">
            <v>4318.6544749166696</v>
          </cell>
          <cell r="W109">
            <v>4302.69825429088</v>
          </cell>
          <cell r="X109">
            <v>5155.0714331495101</v>
          </cell>
          <cell r="Y109">
            <v>5538.9092865049997</v>
          </cell>
          <cell r="Z109">
            <v>5680.52770348786</v>
          </cell>
          <cell r="AA109">
            <v>6539.3161035942594</v>
          </cell>
          <cell r="AB109">
            <v>7095.5383468998798</v>
          </cell>
          <cell r="AC109">
            <v>8543.3237179107</v>
          </cell>
          <cell r="AD109">
            <v>6679.5230316795396</v>
          </cell>
        </row>
        <row r="110">
          <cell r="B110" t="str">
            <v>Cote d'Ivoire</v>
          </cell>
          <cell r="C110">
            <v>10039.5834417314</v>
          </cell>
          <cell r="D110">
            <v>8320.7595775217997</v>
          </cell>
          <cell r="E110">
            <v>7465.8021575394405</v>
          </cell>
          <cell r="F110">
            <v>6736.9159116514402</v>
          </cell>
          <cell r="G110">
            <v>6716.7101650975401</v>
          </cell>
          <cell r="H110">
            <v>6851.0242440355896</v>
          </cell>
          <cell r="I110">
            <v>9169.9620425585399</v>
          </cell>
          <cell r="J110">
            <v>10087.661487989501</v>
          </cell>
          <cell r="K110">
            <v>10194.830003569701</v>
          </cell>
          <cell r="L110">
            <v>9757.4627543174502</v>
          </cell>
          <cell r="M110">
            <v>10796.148422374201</v>
          </cell>
          <cell r="N110">
            <v>10492.870522901001</v>
          </cell>
          <cell r="O110">
            <v>11153.014710400899</v>
          </cell>
          <cell r="P110">
            <v>11046.2513584398</v>
          </cell>
          <cell r="Q110">
            <v>8313.6651570782305</v>
          </cell>
          <cell r="R110">
            <v>11001.202163894999</v>
          </cell>
          <cell r="S110">
            <v>12138.1059421423</v>
          </cell>
          <cell r="T110">
            <v>11831.0937349044</v>
          </cell>
          <cell r="U110">
            <v>12881.010279637201</v>
          </cell>
          <cell r="V110">
            <v>12573.306768930699</v>
          </cell>
          <cell r="W110">
            <v>10447.6953500532</v>
          </cell>
          <cell r="X110">
            <v>10554.454232996999</v>
          </cell>
          <cell r="Y110">
            <v>11526.8210975785</v>
          </cell>
          <cell r="Z110">
            <v>13764.3360449069</v>
          </cell>
          <cell r="AA110">
            <v>15501.4880724992</v>
          </cell>
          <cell r="AB110">
            <v>16372.852373804999</v>
          </cell>
          <cell r="AC110">
            <v>17338.9149962704</v>
          </cell>
          <cell r="AD110">
            <v>14900.882517012</v>
          </cell>
        </row>
        <row r="111">
          <cell r="B111" t="str">
            <v>Eritrea</v>
          </cell>
          <cell r="O111">
            <v>780.392857142857</v>
          </cell>
          <cell r="P111">
            <v>470.61626935577999</v>
          </cell>
          <cell r="Q111">
            <v>534.20898513100201</v>
          </cell>
          <cell r="R111">
            <v>588.75719359494803</v>
          </cell>
          <cell r="S111">
            <v>695.83395787279903</v>
          </cell>
          <cell r="T111">
            <v>689.98098792351402</v>
          </cell>
          <cell r="U111">
            <v>748.24744308475397</v>
          </cell>
          <cell r="V111">
            <v>729.96331236246999</v>
          </cell>
          <cell r="W111">
            <v>638.260307767678</v>
          </cell>
          <cell r="X111">
            <v>675.18417177862204</v>
          </cell>
          <cell r="Y111">
            <v>634.84294817299508</v>
          </cell>
          <cell r="Z111">
            <v>584.774040035089</v>
          </cell>
          <cell r="AA111">
            <v>634.83258314792704</v>
          </cell>
          <cell r="AB111">
            <v>961.15143931951593</v>
          </cell>
          <cell r="AC111">
            <v>1160.0112639045299</v>
          </cell>
          <cell r="AD111">
            <v>795.12245491601129</v>
          </cell>
        </row>
        <row r="112">
          <cell r="B112" t="str">
            <v>Ethiopia</v>
          </cell>
          <cell r="C112">
            <v>7084.5226413414994</v>
          </cell>
          <cell r="D112">
            <v>7269.5757534456998</v>
          </cell>
          <cell r="E112">
            <v>7649.0124441108201</v>
          </cell>
          <cell r="F112">
            <v>8502.7449981073896</v>
          </cell>
          <cell r="G112">
            <v>8034.4159733711604</v>
          </cell>
          <cell r="H112">
            <v>9408.7551947956999</v>
          </cell>
          <cell r="I112">
            <v>9773.7494238611598</v>
          </cell>
          <cell r="J112">
            <v>10447.188525306199</v>
          </cell>
          <cell r="K112">
            <v>10825.9132636389</v>
          </cell>
          <cell r="L112">
            <v>11389.2709735016</v>
          </cell>
          <cell r="M112">
            <v>12082.5769352691</v>
          </cell>
          <cell r="N112">
            <v>13361.4467391711</v>
          </cell>
          <cell r="O112">
            <v>14098.012280753499</v>
          </cell>
          <cell r="P112">
            <v>8771.0859231905106</v>
          </cell>
          <cell r="Q112">
            <v>7804.0040576440206</v>
          </cell>
          <cell r="R112">
            <v>8088.4292517006797</v>
          </cell>
          <cell r="S112">
            <v>8467.1816745655615</v>
          </cell>
          <cell r="T112">
            <v>8546.3710111909895</v>
          </cell>
          <cell r="U112">
            <v>7749.0943396226394</v>
          </cell>
          <cell r="V112">
            <v>7604.4732237539802</v>
          </cell>
          <cell r="W112">
            <v>7899.6464671246304</v>
          </cell>
          <cell r="X112">
            <v>7879.0125944584397</v>
          </cell>
          <cell r="Y112">
            <v>7428.4858948846995</v>
          </cell>
          <cell r="Z112">
            <v>8029.5857785422204</v>
          </cell>
          <cell r="AA112">
            <v>9484.7488694292606</v>
          </cell>
          <cell r="AB112">
            <v>11373.281659517801</v>
          </cell>
          <cell r="AC112">
            <v>13315.403109396</v>
          </cell>
          <cell r="AD112">
            <v>9926.3010623539958</v>
          </cell>
        </row>
        <row r="113">
          <cell r="B113" t="str">
            <v>Gambia, The</v>
          </cell>
          <cell r="C113">
            <v>252.53916663203103</v>
          </cell>
          <cell r="D113">
            <v>272.53769891997899</v>
          </cell>
          <cell r="E113">
            <v>239.61001211142499</v>
          </cell>
          <cell r="F113">
            <v>244.707778647872</v>
          </cell>
          <cell r="G113">
            <v>209.82150593255901</v>
          </cell>
          <cell r="H113">
            <v>190.896375705032</v>
          </cell>
          <cell r="I113">
            <v>214.50460776302498</v>
          </cell>
          <cell r="J113">
            <v>203.57681715446199</v>
          </cell>
          <cell r="K113">
            <v>242.651369273884</v>
          </cell>
          <cell r="L113">
            <v>276.30677494014498</v>
          </cell>
          <cell r="M113">
            <v>290.981331323728</v>
          </cell>
          <cell r="N113">
            <v>350.17794830452095</v>
          </cell>
          <cell r="O113">
            <v>332.97667413970697</v>
          </cell>
          <cell r="P113">
            <v>375.26479353451595</v>
          </cell>
          <cell r="Q113">
            <v>366.62566040047</v>
          </cell>
          <cell r="R113">
            <v>381.46921334188801</v>
          </cell>
          <cell r="S113">
            <v>400.47122077831096</v>
          </cell>
          <cell r="T113">
            <v>409.80869624614803</v>
          </cell>
          <cell r="U113">
            <v>420.84573503919501</v>
          </cell>
          <cell r="V113">
            <v>431.93503255422002</v>
          </cell>
          <cell r="W113">
            <v>420.90370075055597</v>
          </cell>
          <cell r="X113">
            <v>417.917555058684</v>
          </cell>
          <cell r="Y113">
            <v>369.72713658873704</v>
          </cell>
          <cell r="Z113">
            <v>353.02514713785598</v>
          </cell>
          <cell r="AA113">
            <v>401.02147113351401</v>
          </cell>
          <cell r="AB113">
            <v>461.32008960241302</v>
          </cell>
          <cell r="AC113">
            <v>506.715527890337</v>
          </cell>
          <cell r="AD113">
            <v>418.36187447057148</v>
          </cell>
        </row>
        <row r="114">
          <cell r="B114" t="str">
            <v>Ghana</v>
          </cell>
          <cell r="C114">
            <v>15719.6819754844</v>
          </cell>
          <cell r="D114">
            <v>27826.101540034302</v>
          </cell>
          <cell r="E114">
            <v>33124.017903483196</v>
          </cell>
          <cell r="F114">
            <v>21961.179566263399</v>
          </cell>
          <cell r="G114">
            <v>7921.9039786834501</v>
          </cell>
          <cell r="H114">
            <v>6647.1166273280205</v>
          </cell>
          <cell r="I114">
            <v>6040.2985860242297</v>
          </cell>
          <cell r="J114">
            <v>5112.9416309343596</v>
          </cell>
          <cell r="K114">
            <v>5508.6317133641796</v>
          </cell>
          <cell r="L114">
            <v>5576.9221035882601</v>
          </cell>
          <cell r="M114">
            <v>6613.5572273972002</v>
          </cell>
          <cell r="N114">
            <v>7327.5434939595898</v>
          </cell>
          <cell r="O114">
            <v>6756.8100931832296</v>
          </cell>
          <cell r="P114">
            <v>5965.6965898163098</v>
          </cell>
          <cell r="Q114">
            <v>5440.3063273211301</v>
          </cell>
          <cell r="R114">
            <v>6457.4405681301296</v>
          </cell>
          <cell r="S114">
            <v>6925.5318174275708</v>
          </cell>
          <cell r="T114">
            <v>6884.0256889683596</v>
          </cell>
          <cell r="U114">
            <v>7474.0293038182399</v>
          </cell>
          <cell r="V114">
            <v>7709.8139680234299</v>
          </cell>
          <cell r="W114">
            <v>4977.4925921167696</v>
          </cell>
          <cell r="X114">
            <v>5309.1583040012501</v>
          </cell>
          <cell r="Y114">
            <v>6159.6190787539999</v>
          </cell>
          <cell r="Z114">
            <v>7624.1671221139404</v>
          </cell>
          <cell r="AA114">
            <v>8871.8720021192803</v>
          </cell>
          <cell r="AB114">
            <v>10720.346584212801</v>
          </cell>
          <cell r="AC114">
            <v>12893.771979654399</v>
          </cell>
          <cell r="AD114">
            <v>9253.955353370884</v>
          </cell>
        </row>
        <row r="115">
          <cell r="B115" t="str">
            <v>Guinea</v>
          </cell>
          <cell r="C115">
            <v>1724.76014455982</v>
          </cell>
          <cell r="D115">
            <v>1710.9898492524301</v>
          </cell>
          <cell r="E115">
            <v>1678.33521570988</v>
          </cell>
          <cell r="F115">
            <v>1641.4392419055598</v>
          </cell>
          <cell r="G115">
            <v>1672.2826798180399</v>
          </cell>
          <cell r="H115">
            <v>1777.0655600245</v>
          </cell>
          <cell r="I115">
            <v>1922.6008993840999</v>
          </cell>
          <cell r="J115">
            <v>2041.5380570289301</v>
          </cell>
          <cell r="K115">
            <v>2384.2957637254899</v>
          </cell>
          <cell r="L115">
            <v>2432.0293804369403</v>
          </cell>
          <cell r="M115">
            <v>2666.7508204998699</v>
          </cell>
          <cell r="N115">
            <v>3015.05820558401</v>
          </cell>
          <cell r="O115">
            <v>3284.6203915014498</v>
          </cell>
          <cell r="P115">
            <v>3279.0966062135799</v>
          </cell>
          <cell r="Q115">
            <v>3383.0929493195399</v>
          </cell>
          <cell r="R115">
            <v>3693.7106397180901</v>
          </cell>
          <cell r="S115">
            <v>3868.96881752224</v>
          </cell>
          <cell r="T115">
            <v>3783.7004380226504</v>
          </cell>
          <cell r="U115">
            <v>3588.37600841533</v>
          </cell>
          <cell r="V115">
            <v>3461.2821747425801</v>
          </cell>
          <cell r="W115">
            <v>3112.36255644618</v>
          </cell>
          <cell r="X115">
            <v>3039.1135614828099</v>
          </cell>
          <cell r="Y115">
            <v>3210.0017727786599</v>
          </cell>
          <cell r="Z115">
            <v>3624.4434780295701</v>
          </cell>
          <cell r="AA115">
            <v>3970.1867201615501</v>
          </cell>
          <cell r="AB115">
            <v>3331.08097852017</v>
          </cell>
          <cell r="AC115">
            <v>3317.2028427702298</v>
          </cell>
          <cell r="AD115">
            <v>3490.5831584520361</v>
          </cell>
        </row>
        <row r="116">
          <cell r="B116" t="str">
            <v>Guinea-Bissau</v>
          </cell>
          <cell r="C116">
            <v>138.99368562704601</v>
          </cell>
          <cell r="D116">
            <v>177.75892521865899</v>
          </cell>
          <cell r="E116">
            <v>202.180381472466</v>
          </cell>
          <cell r="F116">
            <v>228.059407268493</v>
          </cell>
          <cell r="G116">
            <v>158.597331474546</v>
          </cell>
          <cell r="H116">
            <v>233.02502430200002</v>
          </cell>
          <cell r="I116">
            <v>227.51651984101701</v>
          </cell>
          <cell r="J116">
            <v>192.51818547265302</v>
          </cell>
          <cell r="K116">
            <v>179.192855528916</v>
          </cell>
          <cell r="L116">
            <v>215.59012431271299</v>
          </cell>
          <cell r="M116">
            <v>262.08065016115603</v>
          </cell>
          <cell r="N116">
            <v>256.57839769235602</v>
          </cell>
          <cell r="O116">
            <v>226.851157172364</v>
          </cell>
          <cell r="P116">
            <v>236.90096962621197</v>
          </cell>
          <cell r="Q116">
            <v>235.62443186292199</v>
          </cell>
          <cell r="R116">
            <v>253.905719442313</v>
          </cell>
          <cell r="S116">
            <v>270.27906152793599</v>
          </cell>
          <cell r="T116">
            <v>271.17221915524397</v>
          </cell>
          <cell r="U116">
            <v>205.88912943414499</v>
          </cell>
          <cell r="V116">
            <v>224.47294068569701</v>
          </cell>
          <cell r="W116">
            <v>216.08438302158899</v>
          </cell>
          <cell r="X116">
            <v>199.184313222865</v>
          </cell>
          <cell r="Y116">
            <v>204.32568763257001</v>
          </cell>
          <cell r="Z116">
            <v>236.38331770735698</v>
          </cell>
          <cell r="AA116">
            <v>270.23849507159497</v>
          </cell>
          <cell r="AB116">
            <v>301.63579172147797</v>
          </cell>
          <cell r="AC116">
            <v>304.80661838918701</v>
          </cell>
          <cell r="AD116">
            <v>263.47798210443739</v>
          </cell>
        </row>
        <row r="117">
          <cell r="B117" t="str">
            <v>Kenya</v>
          </cell>
          <cell r="C117">
            <v>10099.4853125093</v>
          </cell>
          <cell r="D117">
            <v>9512.6580151608305</v>
          </cell>
          <cell r="E117">
            <v>9158.6867123934007</v>
          </cell>
          <cell r="F117">
            <v>8469.9524944005097</v>
          </cell>
          <cell r="G117">
            <v>8788.3992114661996</v>
          </cell>
          <cell r="H117">
            <v>8746.0024093188495</v>
          </cell>
          <cell r="I117">
            <v>10387.294488366899</v>
          </cell>
          <cell r="J117">
            <v>11387.0765029868</v>
          </cell>
          <cell r="K117">
            <v>11806.339216697201</v>
          </cell>
          <cell r="L117">
            <v>11704.724484865499</v>
          </cell>
          <cell r="M117">
            <v>12179.651893534699</v>
          </cell>
          <cell r="N117">
            <v>11501.275116061499</v>
          </cell>
          <cell r="O117">
            <v>11327.290465824699</v>
          </cell>
          <cell r="P117">
            <v>7869.3768561629395</v>
          </cell>
          <cell r="Q117">
            <v>9421.9509643524107</v>
          </cell>
          <cell r="R117">
            <v>11943.806589561</v>
          </cell>
          <cell r="S117">
            <v>12045.836708736801</v>
          </cell>
          <cell r="T117">
            <v>13281.243626880199</v>
          </cell>
          <cell r="U117">
            <v>13767.1246305938</v>
          </cell>
          <cell r="V117">
            <v>12882.5034735441</v>
          </cell>
          <cell r="W117">
            <v>12316.1606804698</v>
          </cell>
          <cell r="X117">
            <v>13058.5101103298</v>
          </cell>
          <cell r="Y117">
            <v>13190.803945191099</v>
          </cell>
          <cell r="Z117">
            <v>15036.1725440141</v>
          </cell>
          <cell r="AA117">
            <v>16198.572723544001</v>
          </cell>
          <cell r="AB117">
            <v>18730.355694125501</v>
          </cell>
          <cell r="AC117">
            <v>23186.511890232498</v>
          </cell>
          <cell r="AD117">
            <v>17268.48335942144</v>
          </cell>
        </row>
        <row r="118">
          <cell r="B118" t="str">
            <v>Madagascar</v>
          </cell>
          <cell r="C118">
            <v>4041.6469474680598</v>
          </cell>
          <cell r="D118">
            <v>3595.1895423481801</v>
          </cell>
          <cell r="E118">
            <v>3526.48260227624</v>
          </cell>
          <cell r="F118">
            <v>3511.9037763568799</v>
          </cell>
          <cell r="G118">
            <v>2939.4290914032899</v>
          </cell>
          <cell r="H118">
            <v>2857.7572515218299</v>
          </cell>
          <cell r="I118">
            <v>3258.41643001894</v>
          </cell>
          <cell r="J118">
            <v>2565.6244448564698</v>
          </cell>
          <cell r="K118">
            <v>2442.4586924823002</v>
          </cell>
          <cell r="L118">
            <v>2497.9458190525497</v>
          </cell>
          <cell r="M118">
            <v>3081.3868503303802</v>
          </cell>
          <cell r="N118">
            <v>2677.1275716837504</v>
          </cell>
          <cell r="O118">
            <v>3000.59014840188</v>
          </cell>
          <cell r="P118">
            <v>3370.7284463935603</v>
          </cell>
          <cell r="Q118">
            <v>2976.9504313185503</v>
          </cell>
          <cell r="R118">
            <v>3159.85416644928</v>
          </cell>
          <cell r="S118">
            <v>4004.8114103292196</v>
          </cell>
          <cell r="T118">
            <v>3539.9989175508399</v>
          </cell>
          <cell r="U118">
            <v>3738.1057904645299</v>
          </cell>
          <cell r="V118">
            <v>3723.0855791560698</v>
          </cell>
          <cell r="W118">
            <v>3866.3900951402002</v>
          </cell>
          <cell r="X118">
            <v>4527.4986104159298</v>
          </cell>
          <cell r="Y118">
            <v>4557.1335352865499</v>
          </cell>
          <cell r="Z118">
            <v>5463.7944933169902</v>
          </cell>
          <cell r="AA118">
            <v>4359.1493023432204</v>
          </cell>
          <cell r="AB118">
            <v>5034.2465252400098</v>
          </cell>
          <cell r="AC118">
            <v>5489.1315878640698</v>
          </cell>
          <cell r="AD118">
            <v>4980.6910888101684</v>
          </cell>
        </row>
        <row r="119">
          <cell r="B119" t="str">
            <v>Malawi</v>
          </cell>
          <cell r="C119">
            <v>1237.6554611501001</v>
          </cell>
          <cell r="D119">
            <v>1237.68569194683</v>
          </cell>
          <cell r="E119">
            <v>1180.10421601137</v>
          </cell>
          <cell r="F119">
            <v>1223.1869254341202</v>
          </cell>
          <cell r="G119">
            <v>1208.0090561765999</v>
          </cell>
          <cell r="H119">
            <v>1131.3477982665302</v>
          </cell>
          <cell r="I119">
            <v>1180.80704959433</v>
          </cell>
          <cell r="J119">
            <v>1160.8185810657901</v>
          </cell>
          <cell r="K119">
            <v>1334.4395424198601</v>
          </cell>
          <cell r="L119">
            <v>1521.7249501721299</v>
          </cell>
          <cell r="M119">
            <v>1729.3048481072999</v>
          </cell>
          <cell r="N119">
            <v>2203.54582099668</v>
          </cell>
          <cell r="O119">
            <v>1799.5171093164599</v>
          </cell>
          <cell r="P119">
            <v>2070.63686744799</v>
          </cell>
          <cell r="Q119">
            <v>1199.8719715135599</v>
          </cell>
          <cell r="R119">
            <v>1397.4091812844599</v>
          </cell>
          <cell r="S119">
            <v>2281.1036434969801</v>
          </cell>
          <cell r="T119">
            <v>2663.7586570016902</v>
          </cell>
          <cell r="U119">
            <v>1750.8403597179401</v>
          </cell>
          <cell r="V119">
            <v>1775.92547883873</v>
          </cell>
          <cell r="W119">
            <v>1743.41281544751</v>
          </cell>
          <cell r="X119">
            <v>1716.50245623107</v>
          </cell>
          <cell r="Y119">
            <v>1934.6758771325801</v>
          </cell>
          <cell r="Z119">
            <v>1765.4967818492</v>
          </cell>
          <cell r="AA119">
            <v>1902.8207383952201</v>
          </cell>
          <cell r="AB119">
            <v>2075.5713000596502</v>
          </cell>
          <cell r="AC119">
            <v>2238.4018928388796</v>
          </cell>
          <cell r="AD119">
            <v>1983.393318055106</v>
          </cell>
        </row>
        <row r="120">
          <cell r="B120" t="str">
            <v>Mali</v>
          </cell>
          <cell r="C120">
            <v>1685.09305718</v>
          </cell>
          <cell r="D120">
            <v>1393.3485349253701</v>
          </cell>
          <cell r="E120">
            <v>1247.1239856042</v>
          </cell>
          <cell r="F120">
            <v>1221.9832163886799</v>
          </cell>
          <cell r="G120">
            <v>1217.2101182100801</v>
          </cell>
          <cell r="H120">
            <v>1227.30904670531</v>
          </cell>
          <cell r="I120">
            <v>1694.82085417028</v>
          </cell>
          <cell r="J120">
            <v>1964.09686748955</v>
          </cell>
          <cell r="K120">
            <v>1966.7893765567499</v>
          </cell>
          <cell r="L120">
            <v>2021.74027165292</v>
          </cell>
          <cell r="M120">
            <v>2751.5956117914802</v>
          </cell>
          <cell r="N120">
            <v>2780.6312443217398</v>
          </cell>
          <cell r="O120">
            <v>2876.4565042367299</v>
          </cell>
          <cell r="P120">
            <v>2870.2134597376698</v>
          </cell>
          <cell r="Q120">
            <v>2157.44660530689</v>
          </cell>
          <cell r="R120">
            <v>2816.5375341981603</v>
          </cell>
          <cell r="S120">
            <v>2879.8994524896002</v>
          </cell>
          <cell r="T120">
            <v>2755.8354056604403</v>
          </cell>
          <cell r="U120">
            <v>3008.9308320187001</v>
          </cell>
          <cell r="V120">
            <v>2921.2794588758602</v>
          </cell>
          <cell r="W120">
            <v>2674.4527344917701</v>
          </cell>
          <cell r="X120">
            <v>3018.3415089599102</v>
          </cell>
          <cell r="Y120">
            <v>3342.8242598249299</v>
          </cell>
          <cell r="Z120">
            <v>4428.9387870092996</v>
          </cell>
          <cell r="AA120">
            <v>4943.8075403222601</v>
          </cell>
          <cell r="AB120">
            <v>5411.7183530727598</v>
          </cell>
          <cell r="AC120">
            <v>6191.1571747182497</v>
          </cell>
          <cell r="AD120">
            <v>4863.6892229895002</v>
          </cell>
        </row>
        <row r="121">
          <cell r="B121" t="str">
            <v>Mauritania</v>
          </cell>
          <cell r="C121">
            <v>810.44566948626891</v>
          </cell>
          <cell r="D121">
            <v>854.96890527529501</v>
          </cell>
          <cell r="E121">
            <v>857.50728364015606</v>
          </cell>
          <cell r="F121">
            <v>898.03550797442904</v>
          </cell>
          <cell r="G121">
            <v>826.34992680344897</v>
          </cell>
          <cell r="H121">
            <v>780.91199021148907</v>
          </cell>
          <cell r="I121">
            <v>917.71187908833394</v>
          </cell>
          <cell r="J121">
            <v>1039.9347765902501</v>
          </cell>
          <cell r="K121">
            <v>1116.8719114624598</v>
          </cell>
          <cell r="L121">
            <v>1115.21073444786</v>
          </cell>
          <cell r="M121">
            <v>1213.4961223667499</v>
          </cell>
          <cell r="N121">
            <v>1390.1752869252798</v>
          </cell>
          <cell r="O121">
            <v>1464.3924165236299</v>
          </cell>
          <cell r="P121">
            <v>1249.94499943236</v>
          </cell>
          <cell r="Q121">
            <v>1315.8794029657099</v>
          </cell>
          <cell r="R121">
            <v>1415.2748913820501</v>
          </cell>
          <cell r="S121">
            <v>1442.6194569158399</v>
          </cell>
          <cell r="T121">
            <v>1401.9745502565399</v>
          </cell>
          <cell r="U121">
            <v>1219.04387881407</v>
          </cell>
          <cell r="V121">
            <v>1194.6282805761</v>
          </cell>
          <cell r="W121">
            <v>1081.2075268046999</v>
          </cell>
          <cell r="X121">
            <v>1121.56485214482</v>
          </cell>
          <cell r="Y121">
            <v>1149.6557427514999</v>
          </cell>
          <cell r="Z121">
            <v>1285.1790874027101</v>
          </cell>
          <cell r="AA121">
            <v>1494.5804034103101</v>
          </cell>
          <cell r="AB121">
            <v>1857.3341114457801</v>
          </cell>
          <cell r="AC121">
            <v>2662.57788812747</v>
          </cell>
          <cell r="AD121">
            <v>1689.8654466275541</v>
          </cell>
        </row>
        <row r="122">
          <cell r="B122" t="str">
            <v>Mozambique</v>
          </cell>
          <cell r="C122">
            <v>3315.9665546323799</v>
          </cell>
          <cell r="D122">
            <v>3584.8093897240601</v>
          </cell>
          <cell r="E122">
            <v>3661.7288262973998</v>
          </cell>
          <cell r="F122">
            <v>3279.85898905249</v>
          </cell>
          <cell r="G122">
            <v>3416.5514646108199</v>
          </cell>
          <cell r="H122">
            <v>4515.8811082802495</v>
          </cell>
          <cell r="I122">
            <v>5300.5261213454705</v>
          </cell>
          <cell r="J122">
            <v>2394.8997775348098</v>
          </cell>
          <cell r="K122">
            <v>2104.6418907984798</v>
          </cell>
          <cell r="L122">
            <v>2199.1253695702203</v>
          </cell>
          <cell r="M122">
            <v>2535.68135780584</v>
          </cell>
          <cell r="N122">
            <v>2710.3741847433703</v>
          </cell>
          <cell r="O122">
            <v>2070.5193491018299</v>
          </cell>
          <cell r="P122">
            <v>2145.2719091828299</v>
          </cell>
          <cell r="Q122">
            <v>2243.5106817246401</v>
          </cell>
          <cell r="R122">
            <v>2284.7795163584597</v>
          </cell>
          <cell r="S122">
            <v>2897.0534944998499</v>
          </cell>
          <cell r="T122">
            <v>3448.8898302010398</v>
          </cell>
          <cell r="U122">
            <v>3958.7166083873303</v>
          </cell>
          <cell r="V122">
            <v>4091.0559413532396</v>
          </cell>
          <cell r="W122">
            <v>3719.3514786984897</v>
          </cell>
          <cell r="X122">
            <v>3696.5623484826201</v>
          </cell>
          <cell r="Y122">
            <v>4093.8493925170301</v>
          </cell>
          <cell r="Z122">
            <v>4789.3886843363898</v>
          </cell>
          <cell r="AA122">
            <v>5912.7405159494101</v>
          </cell>
          <cell r="AB122">
            <v>6636.3425578374708</v>
          </cell>
          <cell r="AC122">
            <v>7295.6378255005193</v>
          </cell>
          <cell r="AD122">
            <v>5745.5917952281643</v>
          </cell>
        </row>
        <row r="123">
          <cell r="B123" t="str">
            <v>Niger</v>
          </cell>
          <cell r="C123">
            <v>2508.5195001893198</v>
          </cell>
          <cell r="D123">
            <v>2170.9049424060599</v>
          </cell>
          <cell r="E123">
            <v>2017.5892395240603</v>
          </cell>
          <cell r="F123">
            <v>1803.1281163071401</v>
          </cell>
          <cell r="G123">
            <v>1461.00329549616</v>
          </cell>
          <cell r="H123">
            <v>1440.3686061523399</v>
          </cell>
          <cell r="I123">
            <v>1903.84060063529</v>
          </cell>
          <cell r="J123">
            <v>2232.9806348572602</v>
          </cell>
          <cell r="K123">
            <v>2280.3424542554999</v>
          </cell>
          <cell r="L123">
            <v>2179.5554998275902</v>
          </cell>
          <cell r="M123">
            <v>2480.0670315139901</v>
          </cell>
          <cell r="N123">
            <v>2327.9619912445501</v>
          </cell>
          <cell r="O123">
            <v>2345.0019194955098</v>
          </cell>
          <cell r="P123">
            <v>2220.6526345529001</v>
          </cell>
          <cell r="Q123">
            <v>1563.2204610950998</v>
          </cell>
          <cell r="R123">
            <v>1880.9857743939101</v>
          </cell>
          <cell r="S123">
            <v>1987.7716185714301</v>
          </cell>
          <cell r="T123">
            <v>1845.5021942170599</v>
          </cell>
          <cell r="U123">
            <v>2076.56735876422</v>
          </cell>
          <cell r="V123">
            <v>2020.8937909178298</v>
          </cell>
          <cell r="W123">
            <v>1803.03243018698</v>
          </cell>
          <cell r="X123">
            <v>1947.0887856572401</v>
          </cell>
          <cell r="Y123">
            <v>2177.3018946184402</v>
          </cell>
          <cell r="Z123">
            <v>2736.3356800916099</v>
          </cell>
          <cell r="AA123">
            <v>2948.05668100306</v>
          </cell>
          <cell r="AB123">
            <v>3402.9097699064801</v>
          </cell>
          <cell r="AC123">
            <v>3550.07843629017</v>
          </cell>
          <cell r="AD123">
            <v>2962.9364923819521</v>
          </cell>
        </row>
        <row r="124">
          <cell r="B124" t="str">
            <v>Nigeria</v>
          </cell>
          <cell r="C124">
            <v>64701.615981677096</v>
          </cell>
          <cell r="D124">
            <v>61128.643700313201</v>
          </cell>
          <cell r="E124">
            <v>51974.0677455021</v>
          </cell>
          <cell r="F124">
            <v>35990.426402972902</v>
          </cell>
          <cell r="G124">
            <v>34799.8188992258</v>
          </cell>
          <cell r="H124">
            <v>34820.233001575703</v>
          </cell>
          <cell r="I124">
            <v>22959.773288565699</v>
          </cell>
          <cell r="J124">
            <v>22501.226620389101</v>
          </cell>
          <cell r="K124">
            <v>25379.049609777201</v>
          </cell>
          <cell r="L124">
            <v>25709.168417841302</v>
          </cell>
          <cell r="M124">
            <v>32019.259288215202</v>
          </cell>
          <cell r="N124">
            <v>29714.864194530703</v>
          </cell>
          <cell r="O124">
            <v>28061.473942361801</v>
          </cell>
          <cell r="P124">
            <v>21009.942586376401</v>
          </cell>
          <cell r="Q124">
            <v>23388.9098549185</v>
          </cell>
          <cell r="R124">
            <v>35475.397783722401</v>
          </cell>
          <cell r="S124">
            <v>46470.653414058295</v>
          </cell>
          <cell r="T124">
            <v>35386.229419567302</v>
          </cell>
          <cell r="U124">
            <v>32977.737963328698</v>
          </cell>
          <cell r="V124">
            <v>37330.900339985201</v>
          </cell>
          <cell r="W124">
            <v>45737.487248689598</v>
          </cell>
          <cell r="X124">
            <v>47683.306007354404</v>
          </cell>
          <cell r="Y124">
            <v>46090.077817652702</v>
          </cell>
          <cell r="Z124">
            <v>57563.879581622699</v>
          </cell>
          <cell r="AA124">
            <v>71533.336086132898</v>
          </cell>
          <cell r="AB124">
            <v>98563.619766166987</v>
          </cell>
          <cell r="AC124">
            <v>115350.257124133</v>
          </cell>
          <cell r="AD124">
            <v>77820.234075141663</v>
          </cell>
        </row>
        <row r="125">
          <cell r="B125" t="str">
            <v>Sao Tome and Principe</v>
          </cell>
          <cell r="C125">
            <v>39.027109389215696</v>
          </cell>
          <cell r="D125">
            <v>49.654976178174202</v>
          </cell>
          <cell r="E125">
            <v>52.514980640217203</v>
          </cell>
          <cell r="F125">
            <v>52.223922766414297</v>
          </cell>
          <cell r="G125">
            <v>48.353690589006597</v>
          </cell>
          <cell r="H125">
            <v>51.9955574267969</v>
          </cell>
          <cell r="I125">
            <v>64.2468225361674</v>
          </cell>
          <cell r="J125">
            <v>55.867582721358403</v>
          </cell>
          <cell r="K125">
            <v>48.886237637392703</v>
          </cell>
          <cell r="L125">
            <v>46.019398834555197</v>
          </cell>
          <cell r="M125">
            <v>57.562919079021505</v>
          </cell>
          <cell r="N125">
            <v>56.954363355050305</v>
          </cell>
          <cell r="O125">
            <v>45.459793927555097</v>
          </cell>
          <cell r="P125">
            <v>47.618381726044497</v>
          </cell>
          <cell r="Q125">
            <v>49.540831717607503</v>
          </cell>
          <cell r="R125">
            <v>45.492500020197298</v>
          </cell>
          <cell r="S125">
            <v>44.8933272809805</v>
          </cell>
          <cell r="T125">
            <v>43.931846037770299</v>
          </cell>
          <cell r="U125">
            <v>40.563761216294999</v>
          </cell>
          <cell r="V125">
            <v>46.932012923163398</v>
          </cell>
          <cell r="W125">
            <v>46.317964602420403</v>
          </cell>
          <cell r="X125">
            <v>47.7250965738221</v>
          </cell>
          <cell r="Y125">
            <v>53.560879844656597</v>
          </cell>
          <cell r="Z125">
            <v>59.116416266578497</v>
          </cell>
          <cell r="AA125">
            <v>64.341759444940806</v>
          </cell>
          <cell r="AB125">
            <v>71.7877505737668</v>
          </cell>
          <cell r="AC125">
            <v>79.046475476070611</v>
          </cell>
          <cell r="AD125">
            <v>65.570656321202662</v>
          </cell>
        </row>
        <row r="126">
          <cell r="B126" t="str">
            <v>Senegal</v>
          </cell>
          <cell r="C126">
            <v>3503.2754706053402</v>
          </cell>
          <cell r="D126">
            <v>3176.78863966464</v>
          </cell>
          <cell r="E126">
            <v>3109.73707519559</v>
          </cell>
          <cell r="F126">
            <v>2774.24287464706</v>
          </cell>
          <cell r="G126">
            <v>2705.5772415199503</v>
          </cell>
          <cell r="H126">
            <v>2962.2196164939696</v>
          </cell>
          <cell r="I126">
            <v>4189.9317997943999</v>
          </cell>
          <cell r="J126">
            <v>5040.65108967781</v>
          </cell>
          <cell r="K126">
            <v>4985.1230756325303</v>
          </cell>
          <cell r="L126">
            <v>4913.03892892555</v>
          </cell>
          <cell r="M126">
            <v>5716.7450575571493</v>
          </cell>
          <cell r="N126">
            <v>5617.1743070385701</v>
          </cell>
          <cell r="O126">
            <v>6004.9084558094501</v>
          </cell>
          <cell r="P126">
            <v>5678.8498973865908</v>
          </cell>
          <cell r="Q126">
            <v>3877.1984903860098</v>
          </cell>
          <cell r="R126">
            <v>4878.7213957699896</v>
          </cell>
          <cell r="S126">
            <v>5065.8321185382101</v>
          </cell>
          <cell r="T126">
            <v>4672.2589680318497</v>
          </cell>
          <cell r="U126">
            <v>5058.2248867778599</v>
          </cell>
          <cell r="V126">
            <v>5150.7988865769894</v>
          </cell>
          <cell r="W126">
            <v>4693.3343536924704</v>
          </cell>
          <cell r="X126">
            <v>4881.8359233186702</v>
          </cell>
          <cell r="Y126">
            <v>5352.4997097994201</v>
          </cell>
          <cell r="Z126">
            <v>6828.23324941187</v>
          </cell>
          <cell r="AA126">
            <v>7957.8061916080005</v>
          </cell>
          <cell r="AB126">
            <v>8615.2864131973802</v>
          </cell>
          <cell r="AC126">
            <v>9242.0528858045891</v>
          </cell>
          <cell r="AD126">
            <v>7599.1756899642523</v>
          </cell>
        </row>
        <row r="127">
          <cell r="B127" t="str">
            <v>Sierra Leone</v>
          </cell>
          <cell r="C127">
            <v>1165.7960386867801</v>
          </cell>
          <cell r="D127">
            <v>1249.54867154774</v>
          </cell>
          <cell r="E127">
            <v>1404.99688755738</v>
          </cell>
          <cell r="F127">
            <v>1221.43061691669</v>
          </cell>
          <cell r="G127">
            <v>1413.2154344581299</v>
          </cell>
          <cell r="H127">
            <v>1202.64126300765</v>
          </cell>
          <cell r="I127">
            <v>900.69172746497395</v>
          </cell>
          <cell r="J127">
            <v>784.62300354315391</v>
          </cell>
          <cell r="K127">
            <v>1286.1964551751398</v>
          </cell>
          <cell r="L127">
            <v>1181.4669638524799</v>
          </cell>
          <cell r="M127">
            <v>649.64482122897107</v>
          </cell>
          <cell r="N127">
            <v>779.99509047354297</v>
          </cell>
          <cell r="O127">
            <v>679.97708108151403</v>
          </cell>
          <cell r="P127">
            <v>768.87373425050293</v>
          </cell>
          <cell r="Q127">
            <v>911.85067654574004</v>
          </cell>
          <cell r="R127">
            <v>872.15384615384596</v>
          </cell>
          <cell r="S127">
            <v>941.70187347271292</v>
          </cell>
          <cell r="T127">
            <v>849.87770413056194</v>
          </cell>
          <cell r="U127">
            <v>672.37244343254804</v>
          </cell>
          <cell r="V127">
            <v>669.39419133133799</v>
          </cell>
          <cell r="W127">
            <v>635.87757342907605</v>
          </cell>
          <cell r="X127">
            <v>805.66203110282095</v>
          </cell>
          <cell r="Y127">
            <v>935.80860812484502</v>
          </cell>
          <cell r="Z127">
            <v>991.095883050314</v>
          </cell>
          <cell r="AA127">
            <v>1073.0478488368201</v>
          </cell>
          <cell r="AB127">
            <v>1214.78651141047</v>
          </cell>
          <cell r="AC127">
            <v>1419.2404011200299</v>
          </cell>
          <cell r="AD127">
            <v>1126.7958505084957</v>
          </cell>
        </row>
        <row r="128">
          <cell r="B128" t="str">
            <v>Solomon Islands</v>
          </cell>
          <cell r="C128">
            <v>177.10115934381199</v>
          </cell>
          <cell r="D128">
            <v>187.65681424303398</v>
          </cell>
          <cell r="E128">
            <v>186.83497054358</v>
          </cell>
          <cell r="F128">
            <v>175.52080265245402</v>
          </cell>
          <cell r="G128">
            <v>166.725251431641</v>
          </cell>
          <cell r="H128">
            <v>147.21263817271802</v>
          </cell>
          <cell r="I128">
            <v>125.34349831307301</v>
          </cell>
          <cell r="J128">
            <v>152.45595173816301</v>
          </cell>
          <cell r="K128">
            <v>168.063754188714</v>
          </cell>
          <cell r="L128">
            <v>160.20363259135001</v>
          </cell>
          <cell r="M128">
            <v>201.35790589090499</v>
          </cell>
          <cell r="N128">
            <v>214.06406966709099</v>
          </cell>
          <cell r="O128">
            <v>260.57314605784399</v>
          </cell>
          <cell r="P128">
            <v>282.70583700045199</v>
          </cell>
          <cell r="Q128">
            <v>319.73576608824101</v>
          </cell>
          <cell r="R128">
            <v>357.20397079641702</v>
          </cell>
          <cell r="S128">
            <v>390.42835146046201</v>
          </cell>
          <cell r="T128">
            <v>390.68948844869499</v>
          </cell>
          <cell r="U128">
            <v>324.15533884373599</v>
          </cell>
          <cell r="V128">
            <v>331.742517370771</v>
          </cell>
          <cell r="W128">
            <v>299.33347633291004</v>
          </cell>
          <cell r="X128">
            <v>274.20128762667503</v>
          </cell>
          <cell r="Y128">
            <v>227.78947437559299</v>
          </cell>
          <cell r="Z128">
            <v>231.486857375456</v>
          </cell>
          <cell r="AA128">
            <v>265.051935713266</v>
          </cell>
          <cell r="AB128">
            <v>294.023042243193</v>
          </cell>
          <cell r="AC128">
            <v>320.911193404134</v>
          </cell>
          <cell r="AD128">
            <v>267.85250062232842</v>
          </cell>
        </row>
        <row r="129">
          <cell r="B129" t="str">
            <v>Sudan</v>
          </cell>
          <cell r="C129">
            <v>9901.9996836483406</v>
          </cell>
          <cell r="D129">
            <v>7108.8887409810695</v>
          </cell>
          <cell r="E129">
            <v>5169.2308891454604</v>
          </cell>
          <cell r="F129">
            <v>7059.9987116229195</v>
          </cell>
          <cell r="G129">
            <v>8700.7680056999998</v>
          </cell>
          <cell r="H129">
            <v>6038.5624132270896</v>
          </cell>
          <cell r="I129">
            <v>8056.4002990722802</v>
          </cell>
          <cell r="J129">
            <v>13025.356986585</v>
          </cell>
          <cell r="K129">
            <v>10398.000356833099</v>
          </cell>
          <cell r="L129">
            <v>18347.1112343235</v>
          </cell>
          <cell r="M129">
            <v>24444.444444444402</v>
          </cell>
          <cell r="N129">
            <v>27522.785714285699</v>
          </cell>
          <cell r="O129">
            <v>3376.1721930653898</v>
          </cell>
          <cell r="P129">
            <v>5712.1529641017005</v>
          </cell>
          <cell r="Q129">
            <v>4368.0798639986806</v>
          </cell>
          <cell r="R129">
            <v>7320.1069296945898</v>
          </cell>
          <cell r="S129">
            <v>8765.4641923057698</v>
          </cell>
          <cell r="T129">
            <v>11675.461292805399</v>
          </cell>
          <cell r="U129">
            <v>11326.675854949401</v>
          </cell>
          <cell r="V129">
            <v>10722.520575423199</v>
          </cell>
          <cell r="W129">
            <v>12365.418685587301</v>
          </cell>
          <cell r="X129">
            <v>13380.171720021499</v>
          </cell>
          <cell r="Y129">
            <v>14975.7366103689</v>
          </cell>
          <cell r="Z129">
            <v>17780.302166588801</v>
          </cell>
          <cell r="AA129">
            <v>21690.532855377001</v>
          </cell>
          <cell r="AB129">
            <v>27895.024728014101</v>
          </cell>
          <cell r="AC129">
            <v>37564.0391248448</v>
          </cell>
          <cell r="AD129">
            <v>23981.12709703872</v>
          </cell>
        </row>
        <row r="130">
          <cell r="B130" t="str">
            <v>Tanzania</v>
          </cell>
          <cell r="C130">
            <v>5571.83305699211</v>
          </cell>
          <cell r="D130">
            <v>6664.3783510625499</v>
          </cell>
          <cell r="E130">
            <v>7651.7803807381006</v>
          </cell>
          <cell r="F130">
            <v>7836.9759065841199</v>
          </cell>
          <cell r="G130">
            <v>7130.2652887356198</v>
          </cell>
          <cell r="H130">
            <v>6433.9083158053199</v>
          </cell>
          <cell r="I130">
            <v>8134.3317858036207</v>
          </cell>
          <cell r="J130">
            <v>4007.4965875629405</v>
          </cell>
          <cell r="K130">
            <v>6154.4777779333399</v>
          </cell>
          <cell r="L130">
            <v>5306.7576186883998</v>
          </cell>
          <cell r="M130">
            <v>4258.6537475648502</v>
          </cell>
          <cell r="N130">
            <v>4956.5294761817804</v>
          </cell>
          <cell r="O130">
            <v>4601.3671022135604</v>
          </cell>
          <cell r="P130">
            <v>4257.7491548844</v>
          </cell>
          <cell r="Q130">
            <v>4510.8529717638303</v>
          </cell>
          <cell r="R130">
            <v>5631.0073383724393</v>
          </cell>
          <cell r="S130">
            <v>6463.06201217943</v>
          </cell>
          <cell r="T130">
            <v>7615.0301886792504</v>
          </cell>
          <cell r="U130">
            <v>8364.8277764606501</v>
          </cell>
          <cell r="V130">
            <v>8634.5924669428314</v>
          </cell>
          <cell r="W130">
            <v>9079.2960873555494</v>
          </cell>
          <cell r="X130">
            <v>9442.6107348468886</v>
          </cell>
          <cell r="Y130">
            <v>9792.1435189871409</v>
          </cell>
          <cell r="Z130">
            <v>10276.061854710999</v>
          </cell>
          <cell r="AA130">
            <v>11338.690120504101</v>
          </cell>
          <cell r="AB130">
            <v>12606.8552492364</v>
          </cell>
          <cell r="AC130">
            <v>12787.2122534515</v>
          </cell>
          <cell r="AD130">
            <v>11360.192599378028</v>
          </cell>
        </row>
        <row r="131">
          <cell r="B131" t="str">
            <v>Togo</v>
          </cell>
          <cell r="C131">
            <v>1142.4627923334301</v>
          </cell>
          <cell r="D131">
            <v>948.66561815442094</v>
          </cell>
          <cell r="E131">
            <v>799.79087591340408</v>
          </cell>
          <cell r="F131">
            <v>750.65623773391303</v>
          </cell>
          <cell r="G131">
            <v>663.16021412817804</v>
          </cell>
          <cell r="H131">
            <v>720.679753518555</v>
          </cell>
          <cell r="I131">
            <v>1060.92952653768</v>
          </cell>
          <cell r="J131">
            <v>1249.08467201704</v>
          </cell>
          <cell r="K131">
            <v>1517.81669422593</v>
          </cell>
          <cell r="L131">
            <v>1489.25602492754</v>
          </cell>
          <cell r="M131">
            <v>1789.0466359724899</v>
          </cell>
          <cell r="N131">
            <v>1767.5932959608501</v>
          </cell>
          <cell r="O131">
            <v>1853.6273245431601</v>
          </cell>
          <cell r="P131">
            <v>1412.82240577784</v>
          </cell>
          <cell r="Q131">
            <v>1095.03882054378</v>
          </cell>
          <cell r="R131">
            <v>1446.2060263737999</v>
          </cell>
          <cell r="S131">
            <v>1580.71172358882</v>
          </cell>
          <cell r="T131">
            <v>1609.7599485073099</v>
          </cell>
          <cell r="U131">
            <v>1523.5244648965202</v>
          </cell>
          <cell r="V131">
            <v>1528.7869542675801</v>
          </cell>
          <cell r="W131">
            <v>1298.58520205881</v>
          </cell>
          <cell r="X131">
            <v>1333.58255793169</v>
          </cell>
          <cell r="Y131">
            <v>1478.78229052148</v>
          </cell>
          <cell r="Z131">
            <v>1677.3540474629201</v>
          </cell>
          <cell r="AA131">
            <v>1939.90683320055</v>
          </cell>
          <cell r="AB131">
            <v>2111.76608337077</v>
          </cell>
          <cell r="AC131">
            <v>2210.40776073597</v>
          </cell>
          <cell r="AD131">
            <v>1883.6434030583382</v>
          </cell>
        </row>
        <row r="132">
          <cell r="B132" t="str">
            <v>Uganda</v>
          </cell>
          <cell r="C132">
            <v>4609.9590122603195</v>
          </cell>
          <cell r="D132">
            <v>7463.7444741896297</v>
          </cell>
          <cell r="E132">
            <v>5178.9247371928295</v>
          </cell>
          <cell r="F132">
            <v>5923.6067255473599</v>
          </cell>
          <cell r="G132">
            <v>4556.5928221620898</v>
          </cell>
          <cell r="H132">
            <v>4169.8706873309002</v>
          </cell>
          <cell r="I132">
            <v>4154.2634381374401</v>
          </cell>
          <cell r="J132">
            <v>6699.06069689172</v>
          </cell>
          <cell r="K132">
            <v>6939.5052789787305</v>
          </cell>
          <cell r="L132">
            <v>5626.0991660649597</v>
          </cell>
          <cell r="M132">
            <v>4589.2753882957804</v>
          </cell>
          <cell r="N132">
            <v>1835.4337167706601</v>
          </cell>
          <cell r="O132">
            <v>2756.1185067384304</v>
          </cell>
          <cell r="P132">
            <v>3099.8329964046302</v>
          </cell>
          <cell r="Q132">
            <v>3826.6245347822801</v>
          </cell>
          <cell r="R132">
            <v>5581.88921655381</v>
          </cell>
          <cell r="S132">
            <v>5885.7953350527805</v>
          </cell>
          <cell r="T132">
            <v>6124.8606889523999</v>
          </cell>
          <cell r="U132">
            <v>6576.2577467192195</v>
          </cell>
          <cell r="V132">
            <v>6007.6600991735404</v>
          </cell>
          <cell r="W132">
            <v>5910.0236917645907</v>
          </cell>
          <cell r="X132">
            <v>5649.8800665586796</v>
          </cell>
          <cell r="Y132">
            <v>5834.5259570674598</v>
          </cell>
          <cell r="Z132">
            <v>6242.9451078925003</v>
          </cell>
          <cell r="AA132">
            <v>6817.41981148791</v>
          </cell>
          <cell r="AB132">
            <v>8733.8409093309401</v>
          </cell>
          <cell r="AC132">
            <v>9442.6518469453204</v>
          </cell>
          <cell r="AD132">
            <v>7414.2767265448256</v>
          </cell>
        </row>
        <row r="133">
          <cell r="B133" t="str">
            <v>Zambia</v>
          </cell>
          <cell r="C133">
            <v>3885.7647999999999</v>
          </cell>
          <cell r="D133">
            <v>4013.326</v>
          </cell>
          <cell r="E133">
            <v>3872.8935000000001</v>
          </cell>
          <cell r="F133">
            <v>3343.1275999999998</v>
          </cell>
          <cell r="G133">
            <v>2748.04630000001</v>
          </cell>
          <cell r="H133">
            <v>2606.0319999999997</v>
          </cell>
          <cell r="I133">
            <v>1795.4434999999999</v>
          </cell>
          <cell r="J133">
            <v>2225.0250000000001</v>
          </cell>
          <cell r="K133">
            <v>3748.0768000000003</v>
          </cell>
          <cell r="L133">
            <v>3994.6358766468802</v>
          </cell>
          <cell r="M133">
            <v>3738.2878272640201</v>
          </cell>
          <cell r="N133">
            <v>3376.8100247524799</v>
          </cell>
          <cell r="O133">
            <v>3307.5725900116104</v>
          </cell>
          <cell r="P133">
            <v>3248.4131854644297</v>
          </cell>
          <cell r="Q133">
            <v>3346.9765486329002</v>
          </cell>
          <cell r="R133">
            <v>3470.3760172094799</v>
          </cell>
          <cell r="S133">
            <v>3271.4472468056201</v>
          </cell>
          <cell r="T133">
            <v>3910.4467600795201</v>
          </cell>
          <cell r="U133">
            <v>3237.69895445681</v>
          </cell>
          <cell r="V133">
            <v>3131.8978612965502</v>
          </cell>
          <cell r="W133">
            <v>3237.72262780147</v>
          </cell>
          <cell r="X133">
            <v>3639.98345207489</v>
          </cell>
          <cell r="Y133">
            <v>3775.38611495953</v>
          </cell>
          <cell r="Z133">
            <v>4325.9768977702897</v>
          </cell>
          <cell r="AA133">
            <v>5439.5554227457496</v>
          </cell>
          <cell r="AB133">
            <v>7271.47944354018</v>
          </cell>
          <cell r="AC133">
            <v>10941.916845383699</v>
          </cell>
          <cell r="AD133">
            <v>6350.8629448798893</v>
          </cell>
        </row>
        <row r="134">
          <cell r="B134" t="str">
            <v>Zimbabwe</v>
          </cell>
          <cell r="C134">
            <v>5354.5401000000002</v>
          </cell>
          <cell r="D134">
            <v>6435.8294000000005</v>
          </cell>
          <cell r="E134">
            <v>6862.6385</v>
          </cell>
          <cell r="F134">
            <v>6239.7869999999702</v>
          </cell>
          <cell r="G134">
            <v>5146.89480000002</v>
          </cell>
          <cell r="H134">
            <v>5643.7788000000101</v>
          </cell>
          <cell r="I134">
            <v>6223.4171999999799</v>
          </cell>
          <cell r="J134">
            <v>6726.7199999999802</v>
          </cell>
          <cell r="K134">
            <v>7831.0500000000102</v>
          </cell>
          <cell r="L134">
            <v>8284.7856000000211</v>
          </cell>
          <cell r="M134">
            <v>8780.2989999999991</v>
          </cell>
          <cell r="N134">
            <v>8179.6523669248809</v>
          </cell>
          <cell r="O134">
            <v>6745.9374634975902</v>
          </cell>
          <cell r="P134">
            <v>6552.0130254746891</v>
          </cell>
          <cell r="Q134">
            <v>6889.3740433704297</v>
          </cell>
          <cell r="R134">
            <v>7152.2175024386406</v>
          </cell>
          <cell r="S134">
            <v>8757.5383805075708</v>
          </cell>
          <cell r="T134">
            <v>8989.8019271635603</v>
          </cell>
          <cell r="U134">
            <v>6263.9233275979796</v>
          </cell>
          <cell r="V134">
            <v>5962.7987095081298</v>
          </cell>
          <cell r="W134">
            <v>8135.9122672664998</v>
          </cell>
          <cell r="X134">
            <v>12882.6195931334</v>
          </cell>
          <cell r="Y134">
            <v>30855.9334652449</v>
          </cell>
          <cell r="Z134">
            <v>10514.6403999127</v>
          </cell>
          <cell r="AA134">
            <v>4700.4308619697704</v>
          </cell>
          <cell r="AB134">
            <v>4551.6499550609396</v>
          </cell>
          <cell r="AC134">
            <v>5540.0662550877796</v>
          </cell>
          <cell r="AD134">
            <v>11232.544187455216</v>
          </cell>
        </row>
      </sheetData>
      <sheetData sheetId="2"/>
      <sheetData sheetId="3"/>
      <sheetData sheetId="4">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row>
        <row r="4">
          <cell r="A4" t="str">
            <v>Albania</v>
          </cell>
          <cell r="B4">
            <v>1.8327811099473701</v>
          </cell>
          <cell r="C4">
            <v>2.0993061024084301</v>
          </cell>
          <cell r="D4">
            <v>2.1619953477211098</v>
          </cell>
          <cell r="E4">
            <v>2.1841977887693602</v>
          </cell>
          <cell r="F4">
            <v>2.1562488335674499</v>
          </cell>
          <cell r="G4">
            <v>2.2023515493911501</v>
          </cell>
          <cell r="H4">
            <v>2.4358395809375</v>
          </cell>
          <cell r="I4">
            <v>2.4167898866874999</v>
          </cell>
          <cell r="J4">
            <v>2.3823323515000001</v>
          </cell>
          <cell r="K4">
            <v>2.6166716050312502</v>
          </cell>
          <cell r="L4">
            <v>2.0914397441716099</v>
          </cell>
          <cell r="M4">
            <v>1.2552609072151499</v>
          </cell>
          <cell r="N4">
            <v>0.79427690476697799</v>
          </cell>
          <cell r="O4">
            <v>1.3756344283545501</v>
          </cell>
          <cell r="P4">
            <v>2.2232847396277702</v>
          </cell>
          <cell r="Q4">
            <v>2.7138206986664901</v>
          </cell>
          <cell r="R4">
            <v>3.0131866028708099</v>
          </cell>
          <cell r="S4">
            <v>2.16377434519812</v>
          </cell>
          <cell r="T4">
            <v>2.7378884462151398</v>
          </cell>
          <cell r="U4">
            <v>3.4443790849673199</v>
          </cell>
          <cell r="V4">
            <v>3.6947370252448799</v>
          </cell>
          <cell r="W4">
            <v>4.0955909407665496</v>
          </cell>
          <cell r="X4">
            <v>4.4559008559201203</v>
          </cell>
          <cell r="Y4">
            <v>5.6002461033634097</v>
          </cell>
          <cell r="Z4">
            <v>7.4524002202477098</v>
          </cell>
          <cell r="AA4">
            <v>8.3764133045493203</v>
          </cell>
          <cell r="AB4">
            <v>9.1330885878961592</v>
          </cell>
        </row>
        <row r="5">
          <cell r="A5" t="str">
            <v>Algeria</v>
          </cell>
          <cell r="B5">
            <v>42.345827687459298</v>
          </cell>
          <cell r="C5">
            <v>44.371759807824198</v>
          </cell>
          <cell r="D5">
            <v>44.779983359958003</v>
          </cell>
          <cell r="E5">
            <v>47.528985113478001</v>
          </cell>
          <cell r="F5">
            <v>51.512786466398801</v>
          </cell>
          <cell r="G5">
            <v>61.132078619760698</v>
          </cell>
          <cell r="H5">
            <v>61.535270440770603</v>
          </cell>
          <cell r="I5">
            <v>63.299597415064902</v>
          </cell>
          <cell r="J5">
            <v>51.664192500660803</v>
          </cell>
          <cell r="K5">
            <v>52.558285688735097</v>
          </cell>
          <cell r="L5">
            <v>45.442622950819697</v>
          </cell>
          <cell r="M5">
            <v>46.669842472798102</v>
          </cell>
          <cell r="N5">
            <v>49.216660560542202</v>
          </cell>
          <cell r="O5">
            <v>50.962690083529701</v>
          </cell>
          <cell r="P5">
            <v>42.425625374368899</v>
          </cell>
          <cell r="Q5">
            <v>42.065963116043903</v>
          </cell>
          <cell r="R5">
            <v>46.941496648340603</v>
          </cell>
          <cell r="S5">
            <v>48.177864037291798</v>
          </cell>
          <cell r="T5">
            <v>48.187587463184599</v>
          </cell>
          <cell r="U5">
            <v>48.845075187969897</v>
          </cell>
          <cell r="V5">
            <v>54.749143945881698</v>
          </cell>
          <cell r="W5">
            <v>55.181126724082098</v>
          </cell>
          <cell r="X5">
            <v>57.053132518175403</v>
          </cell>
          <cell r="Y5">
            <v>68.012940112410405</v>
          </cell>
          <cell r="Z5">
            <v>85.015510932446006</v>
          </cell>
          <cell r="AA5">
            <v>102.380492832923</v>
          </cell>
          <cell r="AB5">
            <v>114.322334001248</v>
          </cell>
        </row>
        <row r="6">
          <cell r="A6" t="str">
            <v>Angola</v>
          </cell>
          <cell r="B6">
            <v>5.4280939221700901</v>
          </cell>
          <cell r="C6">
            <v>5.0802674235194099</v>
          </cell>
          <cell r="D6">
            <v>5.0802674235194099</v>
          </cell>
          <cell r="E6">
            <v>5.2943143846044496</v>
          </cell>
          <cell r="F6">
            <v>5.6120400387729301</v>
          </cell>
          <cell r="G6">
            <v>6.9141139913931999</v>
          </cell>
          <cell r="H6">
            <v>6.47337800359323</v>
          </cell>
          <cell r="I6">
            <v>7.39953203375934</v>
          </cell>
          <cell r="J6">
            <v>8.0268898684561307</v>
          </cell>
          <cell r="K6">
            <v>9.3375252609572197</v>
          </cell>
          <cell r="L6">
            <v>10.2781939799331</v>
          </cell>
          <cell r="M6">
            <v>9.9627789473684203</v>
          </cell>
          <cell r="N6">
            <v>7.6816485378518697</v>
          </cell>
          <cell r="O6">
            <v>5.5750585094365297</v>
          </cell>
          <cell r="P6">
            <v>4.0596057795626601</v>
          </cell>
          <cell r="Q6">
            <v>5.0664804012138998</v>
          </cell>
          <cell r="R6">
            <v>6.5354346989616596</v>
          </cell>
          <cell r="S6">
            <v>7.6754125894552496</v>
          </cell>
          <cell r="T6">
            <v>6.5063814140389198</v>
          </cell>
          <cell r="U6">
            <v>6.1529235757711103</v>
          </cell>
          <cell r="V6">
            <v>9.1351342297897808</v>
          </cell>
          <cell r="W6">
            <v>8.9360934873504991</v>
          </cell>
          <cell r="X6">
            <v>11.38625304924</v>
          </cell>
          <cell r="Y6">
            <v>13.9562675166449</v>
          </cell>
          <cell r="Z6">
            <v>19.799524600287601</v>
          </cell>
          <cell r="AA6">
            <v>30.632103235101201</v>
          </cell>
          <cell r="AB6">
            <v>43.758549596405601</v>
          </cell>
        </row>
        <row r="7">
          <cell r="A7" t="str">
            <v>Antigua and Barbuda</v>
          </cell>
          <cell r="B7">
            <v>9.5238529769996999E-2</v>
          </cell>
          <cell r="C7">
            <v>0.107179262457147</v>
          </cell>
          <cell r="D7">
            <v>0.117460373875013</v>
          </cell>
          <cell r="E7">
            <v>0.13189222615746601</v>
          </cell>
          <cell r="F7">
            <v>0.14942630075470101</v>
          </cell>
          <cell r="G7">
            <v>0.17374333851728099</v>
          </cell>
          <cell r="H7">
            <v>0.22926136869228</v>
          </cell>
          <cell r="I7">
            <v>0.26920386284699999</v>
          </cell>
          <cell r="J7">
            <v>0.32708662568514801</v>
          </cell>
          <cell r="K7">
            <v>0.36439529124276399</v>
          </cell>
          <cell r="L7">
            <v>0.38559098298628702</v>
          </cell>
          <cell r="M7">
            <v>0.40585412173902302</v>
          </cell>
          <cell r="N7">
            <v>0.425358546395047</v>
          </cell>
          <cell r="O7">
            <v>0.45559583803797199</v>
          </cell>
          <cell r="P7">
            <v>0.50087092272216904</v>
          </cell>
          <cell r="Q7">
            <v>0.49420244215283299</v>
          </cell>
          <cell r="R7">
            <v>0.54109113058887903</v>
          </cell>
          <cell r="S7">
            <v>0.58031887509264302</v>
          </cell>
          <cell r="T7">
            <v>0.62061040962814695</v>
          </cell>
          <cell r="U7">
            <v>0.65155609705675299</v>
          </cell>
          <cell r="V7">
            <v>0.67849261283664897</v>
          </cell>
          <cell r="W7">
            <v>0.71045800557435002</v>
          </cell>
          <cell r="X7">
            <v>0.717850185445153</v>
          </cell>
          <cell r="Y7">
            <v>0.754143499747015</v>
          </cell>
          <cell r="Z7">
            <v>0.81845914293873001</v>
          </cell>
          <cell r="AA7">
            <v>0.87490588536366098</v>
          </cell>
          <cell r="AB7">
            <v>0.96167929536011099</v>
          </cell>
        </row>
        <row r="8">
          <cell r="A8" t="str">
            <v>Argentina</v>
          </cell>
          <cell r="B8">
            <v>209.01766549876899</v>
          </cell>
          <cell r="C8">
            <v>169.75913403158299</v>
          </cell>
          <cell r="D8">
            <v>84.296982827815299</v>
          </cell>
          <cell r="E8">
            <v>103.98895490614601</v>
          </cell>
          <cell r="F8">
            <v>116.758197804351</v>
          </cell>
          <cell r="G8">
            <v>88.187382789031005</v>
          </cell>
          <cell r="H8">
            <v>106.044612050037</v>
          </cell>
          <cell r="I8">
            <v>108.724598901799</v>
          </cell>
          <cell r="J8">
            <v>127.350067054649</v>
          </cell>
          <cell r="K8">
            <v>81.705627984854203</v>
          </cell>
          <cell r="L8">
            <v>141.33683616765299</v>
          </cell>
          <cell r="M8">
            <v>189.59423670702799</v>
          </cell>
          <cell r="N8">
            <v>228.77606740949599</v>
          </cell>
          <cell r="O8">
            <v>236.505</v>
          </cell>
          <cell r="P8">
            <v>257.44</v>
          </cell>
          <cell r="Q8">
            <v>258.03174999999999</v>
          </cell>
          <cell r="R8">
            <v>272.14974999999998</v>
          </cell>
          <cell r="S8">
            <v>292.85899999999998</v>
          </cell>
          <cell r="T8">
            <v>298.94824999999997</v>
          </cell>
          <cell r="U8">
            <v>283.52300000000002</v>
          </cell>
          <cell r="V8">
            <v>284.20375000000001</v>
          </cell>
          <cell r="W8">
            <v>268.69675000000001</v>
          </cell>
          <cell r="X8">
            <v>97.732152162584796</v>
          </cell>
          <cell r="Y8">
            <v>127.64329371816601</v>
          </cell>
          <cell r="Z8">
            <v>151.95818953323899</v>
          </cell>
          <cell r="AA8">
            <v>181.54906143344701</v>
          </cell>
          <cell r="AB8">
            <v>212.701868905742</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0.10805819836116499</v>
          </cell>
          <cell r="O9">
            <v>0.83536667341329696</v>
          </cell>
          <cell r="P9">
            <v>0.650961173185168</v>
          </cell>
          <cell r="Q9">
            <v>1.2867067687696301</v>
          </cell>
          <cell r="R9">
            <v>1.59696310635528</v>
          </cell>
          <cell r="S9">
            <v>1.6386693839117199</v>
          </cell>
          <cell r="T9">
            <v>1.8921695730964601</v>
          </cell>
          <cell r="U9">
            <v>1.8454758655619601</v>
          </cell>
          <cell r="V9">
            <v>1.9115642593573701</v>
          </cell>
          <cell r="W9">
            <v>2.1183980499086101</v>
          </cell>
          <cell r="X9">
            <v>2.3763212329802501</v>
          </cell>
          <cell r="Y9">
            <v>2.8070951798840502</v>
          </cell>
          <cell r="Z9">
            <v>3.5727335330205698</v>
          </cell>
          <cell r="AA9">
            <v>4.9028121643920004</v>
          </cell>
          <cell r="AB9">
            <v>6.4099204418668903</v>
          </cell>
        </row>
        <row r="10">
          <cell r="A10" t="str">
            <v>Australia</v>
          </cell>
          <cell r="B10">
            <v>160.65668368659499</v>
          </cell>
          <cell r="C10">
            <v>185.844980454699</v>
          </cell>
          <cell r="D10">
            <v>184.281471678869</v>
          </cell>
          <cell r="E10">
            <v>176.581490810623</v>
          </cell>
          <cell r="F10">
            <v>194.22562422799299</v>
          </cell>
          <cell r="G10">
            <v>172.1134721162</v>
          </cell>
          <cell r="H10">
            <v>178.62158860114599</v>
          </cell>
          <cell r="I10">
            <v>210.34951308000001</v>
          </cell>
          <cell r="J10">
            <v>266.95362706666702</v>
          </cell>
          <cell r="K10">
            <v>302.83347555249998</v>
          </cell>
          <cell r="L10">
            <v>318.00099498333299</v>
          </cell>
          <cell r="M10">
            <v>319.92426501</v>
          </cell>
          <cell r="N10">
            <v>313.44959121833301</v>
          </cell>
          <cell r="O10">
            <v>304.75851070423499</v>
          </cell>
          <cell r="P10">
            <v>347.36559591752899</v>
          </cell>
          <cell r="Q10">
            <v>371.09836396835999</v>
          </cell>
          <cell r="R10">
            <v>417.42140877198</v>
          </cell>
          <cell r="S10">
            <v>418.08278451148999</v>
          </cell>
          <cell r="T10">
            <v>373.14753698273898</v>
          </cell>
          <cell r="U10">
            <v>401.78159400729999</v>
          </cell>
          <cell r="V10">
            <v>390.01680434166701</v>
          </cell>
          <cell r="W10">
            <v>368.19090138439299</v>
          </cell>
          <cell r="X10">
            <v>412.901184101262</v>
          </cell>
          <cell r="Y10">
            <v>527.58824581876399</v>
          </cell>
          <cell r="Z10">
            <v>639.35627265756398</v>
          </cell>
          <cell r="AA10">
            <v>712.43632354422698</v>
          </cell>
          <cell r="AB10">
            <v>754.81556375175705</v>
          </cell>
        </row>
        <row r="11">
          <cell r="A11" t="str">
            <v>Austria</v>
          </cell>
          <cell r="B11">
            <v>80.218223037565593</v>
          </cell>
          <cell r="C11">
            <v>69.510386711931304</v>
          </cell>
          <cell r="D11">
            <v>69.499709612833797</v>
          </cell>
          <cell r="E11">
            <v>70.413454043751301</v>
          </cell>
          <cell r="F11">
            <v>66.423188826426994</v>
          </cell>
          <cell r="G11">
            <v>68.025725681201294</v>
          </cell>
          <cell r="H11">
            <v>96.526465611943294</v>
          </cell>
          <cell r="I11">
            <v>120.709612029113</v>
          </cell>
          <cell r="J11">
            <v>132.18547973351099</v>
          </cell>
          <cell r="K11">
            <v>131.69687123474401</v>
          </cell>
          <cell r="L11">
            <v>165.39630871353199</v>
          </cell>
          <cell r="M11">
            <v>173.38179003816899</v>
          </cell>
          <cell r="N11">
            <v>195.10709733204399</v>
          </cell>
          <cell r="O11">
            <v>189.708947570031</v>
          </cell>
          <cell r="P11">
            <v>203.971552301586</v>
          </cell>
          <cell r="Q11">
            <v>239.79673707024199</v>
          </cell>
          <cell r="R11">
            <v>236.47276762244499</v>
          </cell>
          <cell r="S11">
            <v>209.00038425820901</v>
          </cell>
          <cell r="T11">
            <v>214.14611325087299</v>
          </cell>
          <cell r="U11">
            <v>213.39003759213301</v>
          </cell>
          <cell r="V11">
            <v>194.407043699833</v>
          </cell>
          <cell r="W11">
            <v>193.34528439100001</v>
          </cell>
          <cell r="X11">
            <v>208.566378743917</v>
          </cell>
          <cell r="Y11">
            <v>255.84214533074999</v>
          </cell>
          <cell r="Z11">
            <v>293.194123627083</v>
          </cell>
          <cell r="AA11">
            <v>305.33803861400003</v>
          </cell>
          <cell r="AB11">
            <v>321.93431667794403</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1.1931845571025499</v>
          </cell>
          <cell r="O12">
            <v>1.3092931812630799</v>
          </cell>
          <cell r="P12">
            <v>2.2575428827807098</v>
          </cell>
          <cell r="Q12">
            <v>2.4170820117807001</v>
          </cell>
          <cell r="R12">
            <v>3.1765479970956099</v>
          </cell>
          <cell r="S12">
            <v>3.96263134091364</v>
          </cell>
          <cell r="T12">
            <v>4.2797582730015904</v>
          </cell>
          <cell r="U12">
            <v>4.5811981715950001</v>
          </cell>
          <cell r="V12">
            <v>5.2726171960451698</v>
          </cell>
          <cell r="W12">
            <v>5.7076182465684804</v>
          </cell>
          <cell r="X12">
            <v>6.2360455238612804</v>
          </cell>
          <cell r="Y12">
            <v>7.2757457494824704</v>
          </cell>
          <cell r="Z12">
            <v>8.6815483258133401</v>
          </cell>
          <cell r="AA12">
            <v>12.5610211291086</v>
          </cell>
          <cell r="AB12">
            <v>19.816536312849198</v>
          </cell>
        </row>
        <row r="13">
          <cell r="A13" t="str">
            <v>Bahamas, The</v>
          </cell>
          <cell r="B13">
            <v>1.4538869861283401</v>
          </cell>
          <cell r="C13">
            <v>1.5062270164489699</v>
          </cell>
          <cell r="D13">
            <v>1.69601166248322</v>
          </cell>
          <cell r="E13">
            <v>1.88766109943389</v>
          </cell>
          <cell r="F13">
            <v>2.0160219669342001</v>
          </cell>
          <cell r="G13">
            <v>2.1954479217529199</v>
          </cell>
          <cell r="H13">
            <v>2.37327909469604</v>
          </cell>
          <cell r="I13">
            <v>2.6130001544952401</v>
          </cell>
          <cell r="J13">
            <v>2.7167809009552002</v>
          </cell>
          <cell r="K13">
            <v>3.0624801227059901</v>
          </cell>
          <cell r="L13">
            <v>3.16570515367206</v>
          </cell>
          <cell r="M13">
            <v>3.1111604901429599</v>
          </cell>
          <cell r="N13">
            <v>3.1091600108544402</v>
          </cell>
          <cell r="O13">
            <v>3.0918560317979602</v>
          </cell>
          <cell r="P13">
            <v>3.25867438063896</v>
          </cell>
          <cell r="Q13">
            <v>3.4293622872494498</v>
          </cell>
          <cell r="R13">
            <v>3.6094031182337698</v>
          </cell>
          <cell r="S13">
            <v>3.84149527209407</v>
          </cell>
          <cell r="T13">
            <v>4.2826586753149902</v>
          </cell>
          <cell r="U13">
            <v>4.7041916827045203</v>
          </cell>
          <cell r="V13">
            <v>5.0036990000000001</v>
          </cell>
          <cell r="W13">
            <v>5.1314520000000003</v>
          </cell>
          <cell r="X13">
            <v>5.3894000000000002</v>
          </cell>
          <cell r="Y13">
            <v>5.5026000000000002</v>
          </cell>
          <cell r="Z13">
            <v>5.6609999999999996</v>
          </cell>
          <cell r="AA13">
            <v>5.8695000000000004</v>
          </cell>
          <cell r="AB13">
            <v>6.2228000000000003</v>
          </cell>
        </row>
        <row r="14">
          <cell r="A14" t="str">
            <v>Bahrain</v>
          </cell>
          <cell r="B14">
            <v>3.0718815800249302</v>
          </cell>
          <cell r="C14">
            <v>3.4678195938545802</v>
          </cell>
          <cell r="D14">
            <v>3.6457451714291498</v>
          </cell>
          <cell r="E14">
            <v>3.7351068040765099</v>
          </cell>
          <cell r="F14">
            <v>3.8768618724134001</v>
          </cell>
          <cell r="G14">
            <v>3.6579790251881898</v>
          </cell>
          <cell r="H14">
            <v>2.8622341628788801</v>
          </cell>
          <cell r="I14">
            <v>3.1005322726665199</v>
          </cell>
          <cell r="J14">
            <v>3.8319153366937502</v>
          </cell>
          <cell r="K14">
            <v>4.1127663585488099</v>
          </cell>
          <cell r="L14">
            <v>4.5280110999999996</v>
          </cell>
          <cell r="M14">
            <v>4.6149604000000002</v>
          </cell>
          <cell r="N14">
            <v>4.7497717000000002</v>
          </cell>
          <cell r="O14">
            <v>5.1991427000000003</v>
          </cell>
          <cell r="P14">
            <v>5.5647551999999996</v>
          </cell>
          <cell r="Q14">
            <v>5.8481780099999998</v>
          </cell>
          <cell r="R14">
            <v>6.1000119000000002</v>
          </cell>
          <cell r="S14">
            <v>6.3500642599999999</v>
          </cell>
          <cell r="T14">
            <v>6.1825738499999998</v>
          </cell>
          <cell r="U14">
            <v>6.6170810400000004</v>
          </cell>
          <cell r="V14">
            <v>7.9662842300000003</v>
          </cell>
          <cell r="W14">
            <v>7.9270905699999998</v>
          </cell>
          <cell r="X14">
            <v>8.4462337299999994</v>
          </cell>
          <cell r="Y14">
            <v>9.73446605</v>
          </cell>
          <cell r="Z14">
            <v>11.179925040000001</v>
          </cell>
          <cell r="AA14">
            <v>13.377934209999999</v>
          </cell>
          <cell r="AB14">
            <v>16.065335004502</v>
          </cell>
        </row>
        <row r="15">
          <cell r="A15" t="str">
            <v>Bangladesh</v>
          </cell>
          <cell r="B15">
            <v>19.506623665709501</v>
          </cell>
          <cell r="C15">
            <v>19.010611086947701</v>
          </cell>
          <cell r="D15">
            <v>17.4078140396531</v>
          </cell>
          <cell r="E15">
            <v>18.242524758728401</v>
          </cell>
          <cell r="F15">
            <v>20.740982947812999</v>
          </cell>
          <cell r="G15">
            <v>21.336889178892001</v>
          </cell>
          <cell r="H15">
            <v>22.3699555035206</v>
          </cell>
          <cell r="I15">
            <v>24.679292834102501</v>
          </cell>
          <cell r="J15">
            <v>26.636525957481702</v>
          </cell>
          <cell r="K15">
            <v>29.344375581034999</v>
          </cell>
          <cell r="L15">
            <v>30.496697769689799</v>
          </cell>
          <cell r="M15">
            <v>31.432307831736601</v>
          </cell>
          <cell r="N15">
            <v>31.4386562007458</v>
          </cell>
          <cell r="O15">
            <v>32.954242532477799</v>
          </cell>
          <cell r="P15">
            <v>35.801746699714698</v>
          </cell>
          <cell r="Q15">
            <v>39.579830190692803</v>
          </cell>
          <cell r="R15">
            <v>41.515995393456201</v>
          </cell>
          <cell r="S15">
            <v>43.387963050843297</v>
          </cell>
          <cell r="T15">
            <v>44.757271787184401</v>
          </cell>
          <cell r="U15">
            <v>46.529395706258903</v>
          </cell>
          <cell r="V15">
            <v>47.047978264343897</v>
          </cell>
          <cell r="W15">
            <v>47.193949348942802</v>
          </cell>
          <cell r="X15">
            <v>49.5595892067441</v>
          </cell>
          <cell r="Y15">
            <v>54.475732088920303</v>
          </cell>
          <cell r="Z15">
            <v>59.120203979013503</v>
          </cell>
          <cell r="AA15">
            <v>61.280335786846898</v>
          </cell>
          <cell r="AB15">
            <v>65.215707620883293</v>
          </cell>
        </row>
        <row r="16">
          <cell r="A16" t="str">
            <v>Barbados</v>
          </cell>
          <cell r="B16">
            <v>0.88400379447754296</v>
          </cell>
          <cell r="C16">
            <v>0.972944704964256</v>
          </cell>
          <cell r="D16">
            <v>1.0165660683422699</v>
          </cell>
          <cell r="E16">
            <v>1.0791946929865699</v>
          </cell>
          <cell r="F16">
            <v>1.1763559306113101</v>
          </cell>
          <cell r="G16">
            <v>1.2311176796826799</v>
          </cell>
          <cell r="H16">
            <v>1.3516752615935099</v>
          </cell>
          <cell r="I16">
            <v>1.4884774668296199</v>
          </cell>
          <cell r="J16">
            <v>1.5831866159033701</v>
          </cell>
          <cell r="K16">
            <v>1.752171635399</v>
          </cell>
          <cell r="L16">
            <v>1.75733109123501</v>
          </cell>
          <cell r="M16">
            <v>1.7330152399682499</v>
          </cell>
          <cell r="N16">
            <v>1.6231852394986299</v>
          </cell>
          <cell r="O16">
            <v>1.6897473281553399</v>
          </cell>
          <cell r="P16">
            <v>1.74255</v>
          </cell>
          <cell r="Q16">
            <v>1.8711949999999999</v>
          </cell>
          <cell r="R16">
            <v>1.997395</v>
          </cell>
          <cell r="S16">
            <v>2.1954850000000001</v>
          </cell>
          <cell r="T16">
            <v>2.3704100000000001</v>
          </cell>
          <cell r="U16">
            <v>2.477795</v>
          </cell>
          <cell r="V16">
            <v>2.5588199999999999</v>
          </cell>
          <cell r="W16">
            <v>2.5541849999999999</v>
          </cell>
          <cell r="X16">
            <v>2.476105</v>
          </cell>
          <cell r="Y16">
            <v>2.6949000000000001</v>
          </cell>
          <cell r="Z16">
            <v>2.8171499999999998</v>
          </cell>
          <cell r="AA16">
            <v>3.0611000000000002</v>
          </cell>
          <cell r="AB16">
            <v>3.3856999999999999</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4.1151390789429696</v>
          </cell>
          <cell r="O17">
            <v>3.6617101215558101</v>
          </cell>
          <cell r="P17">
            <v>4.85351882160393</v>
          </cell>
          <cell r="Q17">
            <v>10.530193425275399</v>
          </cell>
          <cell r="R17">
            <v>14.481709066203701</v>
          </cell>
          <cell r="S17">
            <v>14.0059600626169</v>
          </cell>
          <cell r="T17">
            <v>15.137349631354301</v>
          </cell>
          <cell r="U17">
            <v>12.1042548</v>
          </cell>
          <cell r="V17">
            <v>12.7577295885966</v>
          </cell>
          <cell r="W17">
            <v>12.421078524503301</v>
          </cell>
          <cell r="X17">
            <v>14.6535374265294</v>
          </cell>
          <cell r="Y17">
            <v>17.822814290640199</v>
          </cell>
          <cell r="Z17">
            <v>23.1413400554685</v>
          </cell>
          <cell r="AA17">
            <v>30.131461695918599</v>
          </cell>
          <cell r="AB17">
            <v>36.943686881664398</v>
          </cell>
        </row>
        <row r="18">
          <cell r="A18" t="str">
            <v>Belgium</v>
          </cell>
          <cell r="B18">
            <v>121.55657807691</v>
          </cell>
          <cell r="C18">
            <v>101.082165511494</v>
          </cell>
          <cell r="D18">
            <v>88.930050739459602</v>
          </cell>
          <cell r="E18">
            <v>84.129255523664</v>
          </cell>
          <cell r="F18">
            <v>80.114892297225595</v>
          </cell>
          <cell r="G18">
            <v>83.4269741077769</v>
          </cell>
          <cell r="H18">
            <v>115.651372294499</v>
          </cell>
          <cell r="I18">
            <v>143.77412423052101</v>
          </cell>
          <cell r="J18">
            <v>156.10104053092101</v>
          </cell>
          <cell r="K18">
            <v>158.03606584601201</v>
          </cell>
          <cell r="L18">
            <v>197.78163031381001</v>
          </cell>
          <cell r="M18">
            <v>202.85676143740099</v>
          </cell>
          <cell r="N18">
            <v>225.488103721881</v>
          </cell>
          <cell r="O18">
            <v>216.21235970285099</v>
          </cell>
          <cell r="P18">
            <v>236.02340627484301</v>
          </cell>
          <cell r="Q18">
            <v>277.04200809831701</v>
          </cell>
          <cell r="R18">
            <v>275.42605233913901</v>
          </cell>
          <cell r="S18">
            <v>249.62859447357499</v>
          </cell>
          <cell r="T18">
            <v>255.500357788419</v>
          </cell>
          <cell r="U18">
            <v>253.88922434550301</v>
          </cell>
          <cell r="V18">
            <v>232.933849885</v>
          </cell>
          <cell r="W18">
            <v>231.92793153</v>
          </cell>
          <cell r="X18">
            <v>252.65951523916701</v>
          </cell>
          <cell r="Y18">
            <v>310.51392322499998</v>
          </cell>
          <cell r="Z18">
            <v>359.15451792916701</v>
          </cell>
          <cell r="AA18">
            <v>372.72615873500001</v>
          </cell>
          <cell r="AB18">
            <v>393.59025249770099</v>
          </cell>
        </row>
        <row r="19">
          <cell r="A19" t="str">
            <v>Belize</v>
          </cell>
          <cell r="B19">
            <v>0.17221666855609599</v>
          </cell>
          <cell r="C19">
            <v>0.17940500852128</v>
          </cell>
          <cell r="D19">
            <v>0.17925000851391801</v>
          </cell>
          <cell r="E19">
            <v>0.18898500897630599</v>
          </cell>
          <cell r="F19">
            <v>0.21090001001721201</v>
          </cell>
          <cell r="G19">
            <v>0.20919000993599199</v>
          </cell>
          <cell r="H19">
            <v>0.22787501082348099</v>
          </cell>
          <cell r="I19">
            <v>0.26652001265901998</v>
          </cell>
          <cell r="J19">
            <v>0.31490001495694703</v>
          </cell>
          <cell r="K19">
            <v>0.363150017248699</v>
          </cell>
          <cell r="L19">
            <v>0.41201059591098199</v>
          </cell>
          <cell r="M19">
            <v>0.44463426984964599</v>
          </cell>
          <cell r="N19">
            <v>0.51805228748802501</v>
          </cell>
          <cell r="O19">
            <v>0.55963148944973495</v>
          </cell>
          <cell r="P19">
            <v>0.58062863490011496</v>
          </cell>
          <cell r="Q19">
            <v>0.61996509915997</v>
          </cell>
          <cell r="R19">
            <v>0.64126997332145497</v>
          </cell>
          <cell r="S19">
            <v>0.65438460585468505</v>
          </cell>
          <cell r="T19">
            <v>0.68888459318045003</v>
          </cell>
          <cell r="U19">
            <v>0.73234417086463499</v>
          </cell>
          <cell r="V19">
            <v>0.83173129920964495</v>
          </cell>
          <cell r="W19">
            <v>0.87141522174387498</v>
          </cell>
          <cell r="X19">
            <v>0.93214923346180001</v>
          </cell>
          <cell r="Y19">
            <v>0.98758999999999997</v>
          </cell>
          <cell r="Z19">
            <v>1.05522</v>
          </cell>
          <cell r="AA19">
            <v>1.11089574909754</v>
          </cell>
          <cell r="AB19">
            <v>1.2129826248566</v>
          </cell>
        </row>
        <row r="20">
          <cell r="A20" t="str">
            <v>Benin</v>
          </cell>
          <cell r="B20">
            <v>1.5858655859831701</v>
          </cell>
          <cell r="C20">
            <v>1.07272094641614</v>
          </cell>
          <cell r="D20">
            <v>1.0620074349442401</v>
          </cell>
          <cell r="E20">
            <v>0.94014430567873997</v>
          </cell>
          <cell r="F20">
            <v>1.0028378079668001</v>
          </cell>
          <cell r="G20">
            <v>1.04566954547478</v>
          </cell>
          <cell r="H20">
            <v>1.33568010857481</v>
          </cell>
          <cell r="I20">
            <v>1.5623927329595599</v>
          </cell>
          <cell r="J20">
            <v>1.6264112206013199</v>
          </cell>
          <cell r="K20">
            <v>1.5023140703123801</v>
          </cell>
          <cell r="L20">
            <v>1.84501974179568</v>
          </cell>
          <cell r="M20">
            <v>1.87784300171922</v>
          </cell>
          <cell r="N20">
            <v>2.1516320979258801</v>
          </cell>
          <cell r="O20">
            <v>2.1062497174742201</v>
          </cell>
          <cell r="P20">
            <v>1.5980894607052201</v>
          </cell>
          <cell r="Q20">
            <v>2.16983764951943</v>
          </cell>
          <cell r="R20">
            <v>2.3608969061799598</v>
          </cell>
          <cell r="S20">
            <v>2.2681826237092002</v>
          </cell>
          <cell r="T20">
            <v>2.4547089506547799</v>
          </cell>
          <cell r="U20">
            <v>2.4922322210336199</v>
          </cell>
          <cell r="V20">
            <v>2.3825561676828801</v>
          </cell>
          <cell r="W20">
            <v>2.50162902649615</v>
          </cell>
          <cell r="X20">
            <v>2.8171739663067399</v>
          </cell>
          <cell r="Y20">
            <v>3.5649260351669398</v>
          </cell>
          <cell r="Z20">
            <v>4.0527851682893701</v>
          </cell>
          <cell r="AA20">
            <v>4.4055231882442101</v>
          </cell>
          <cell r="AB20">
            <v>4.7599414566416298</v>
          </cell>
        </row>
        <row r="21">
          <cell r="A21" t="str">
            <v>Bhutan</v>
          </cell>
          <cell r="B21">
            <v>0.13081756289213001</v>
          </cell>
          <cell r="C21">
            <v>0.14736560806073001</v>
          </cell>
          <cell r="D21">
            <v>0.154924708576229</v>
          </cell>
          <cell r="E21">
            <v>0.17399121062710399</v>
          </cell>
          <cell r="F21">
            <v>0.17062858972434</v>
          </cell>
          <cell r="G21">
            <v>0.17512301760184501</v>
          </cell>
          <cell r="H21">
            <v>0.20726054470781499</v>
          </cell>
          <cell r="I21">
            <v>0.24933136289456301</v>
          </cell>
          <cell r="J21">
            <v>0.26925858818336801</v>
          </cell>
          <cell r="K21">
            <v>0.25877434251620302</v>
          </cell>
          <cell r="L21">
            <v>0.278592148278969</v>
          </cell>
          <cell r="M21">
            <v>0.23740063172217701</v>
          </cell>
          <cell r="N21">
            <v>0.23890437452034799</v>
          </cell>
          <cell r="O21">
            <v>0.22468585707123201</v>
          </cell>
          <cell r="P21">
            <v>0.26399102503662902</v>
          </cell>
          <cell r="Q21">
            <v>0.29390967653153999</v>
          </cell>
          <cell r="R21">
            <v>0.32090821330341401</v>
          </cell>
          <cell r="S21">
            <v>0.36731793159334403</v>
          </cell>
          <cell r="T21">
            <v>0.41193019015368598</v>
          </cell>
          <cell r="U21">
            <v>0.43031227987790599</v>
          </cell>
          <cell r="V21">
            <v>0.45967318748753999</v>
          </cell>
          <cell r="W21">
            <v>0.492735503341237</v>
          </cell>
          <cell r="X21">
            <v>0.54457581414644296</v>
          </cell>
          <cell r="Y21">
            <v>0.61066138118088897</v>
          </cell>
          <cell r="Z21">
            <v>0.70861043822946501</v>
          </cell>
          <cell r="AA21">
            <v>0.82750504371217204</v>
          </cell>
          <cell r="AB21">
            <v>0.98259505186611296</v>
          </cell>
        </row>
        <row r="22">
          <cell r="A22" t="str">
            <v>Bolivia</v>
          </cell>
          <cell r="B22">
            <v>3.2183949963763698</v>
          </cell>
          <cell r="C22">
            <v>3.08407145305407</v>
          </cell>
          <cell r="D22">
            <v>3.47989351638088</v>
          </cell>
          <cell r="E22">
            <v>3.39485630822921</v>
          </cell>
          <cell r="F22">
            <v>3.5526143660577398</v>
          </cell>
          <cell r="G22">
            <v>3.7535171907010199</v>
          </cell>
          <cell r="H22">
            <v>3.6681156473776699</v>
          </cell>
          <cell r="I22">
            <v>3.9747418212444598</v>
          </cell>
          <cell r="J22">
            <v>4.5976939774838899</v>
          </cell>
          <cell r="K22">
            <v>4.7159437107967204</v>
          </cell>
          <cell r="L22">
            <v>4.8675061650923102</v>
          </cell>
          <cell r="M22">
            <v>5.3432743767691697</v>
          </cell>
          <cell r="N22">
            <v>5.6430496630810696</v>
          </cell>
          <cell r="O22">
            <v>5.7344746712103003</v>
          </cell>
          <cell r="P22">
            <v>5.9700469251479404</v>
          </cell>
          <cell r="Q22">
            <v>6.7016783573878396</v>
          </cell>
          <cell r="R22">
            <v>7.3745865528214702</v>
          </cell>
          <cell r="S22">
            <v>7.9170844602004298</v>
          </cell>
          <cell r="T22">
            <v>8.5204312202125401</v>
          </cell>
          <cell r="U22">
            <v>8.2977814835513897</v>
          </cell>
          <cell r="V22">
            <v>8.4117882056682003</v>
          </cell>
          <cell r="W22">
            <v>8.1537557330129893</v>
          </cell>
          <cell r="X22">
            <v>7.9173053289889799</v>
          </cell>
          <cell r="Y22">
            <v>8.1019097421872797</v>
          </cell>
          <cell r="Z22">
            <v>8.7488485509676899</v>
          </cell>
          <cell r="AA22">
            <v>9.3580123138622096</v>
          </cell>
          <cell r="AB22">
            <v>10.8275913425345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1.4620819203356099</v>
          </cell>
          <cell r="Q23">
            <v>2.01925007141043</v>
          </cell>
          <cell r="R23">
            <v>3.0386517360915901</v>
          </cell>
          <cell r="S23">
            <v>3.9906209637766699</v>
          </cell>
          <cell r="T23">
            <v>4.6067888459599198</v>
          </cell>
          <cell r="U23">
            <v>4.9949806175274301</v>
          </cell>
          <cell r="V23">
            <v>5.2979944723974199</v>
          </cell>
          <cell r="W23">
            <v>5.5578146436532796</v>
          </cell>
          <cell r="X23">
            <v>6.1836594168257699</v>
          </cell>
          <cell r="Y23">
            <v>7.8008144253779701</v>
          </cell>
          <cell r="Z23">
            <v>9.3306447921805198</v>
          </cell>
          <cell r="AA23">
            <v>10.0579553770985</v>
          </cell>
          <cell r="AB23">
            <v>11.395510233168199</v>
          </cell>
        </row>
        <row r="24">
          <cell r="A24" t="str">
            <v>Botswana</v>
          </cell>
          <cell r="B24">
            <v>1.02930297022008</v>
          </cell>
          <cell r="C24">
            <v>1.0737705738647001</v>
          </cell>
          <cell r="D24">
            <v>1.01493372041277</v>
          </cell>
          <cell r="E24">
            <v>1.17225473347021</v>
          </cell>
          <cell r="F24">
            <v>1.2408426444476299</v>
          </cell>
          <cell r="G24">
            <v>1.1147977297737399</v>
          </cell>
          <cell r="H24">
            <v>1.3926073617194199</v>
          </cell>
          <cell r="I24">
            <v>1.9652241070635299</v>
          </cell>
          <cell r="J24">
            <v>2.6445636317649601</v>
          </cell>
          <cell r="K24">
            <v>3.0838290672383102</v>
          </cell>
          <cell r="L24">
            <v>3.7913488233850998</v>
          </cell>
          <cell r="M24">
            <v>3.9511056699903802</v>
          </cell>
          <cell r="N24">
            <v>4.1018722012519602</v>
          </cell>
          <cell r="O24">
            <v>4.1671970051625902</v>
          </cell>
          <cell r="P24">
            <v>4.3448614404715</v>
          </cell>
          <cell r="Q24">
            <v>4.7743855022489399</v>
          </cell>
          <cell r="R24">
            <v>4.8045862008442404</v>
          </cell>
          <cell r="S24">
            <v>5.1873064654368903</v>
          </cell>
          <cell r="T24">
            <v>5.2212955142100297</v>
          </cell>
          <cell r="U24">
            <v>5.62903636766658</v>
          </cell>
          <cell r="V24">
            <v>6.1928723834944099</v>
          </cell>
          <cell r="W24">
            <v>6.0599587211174502</v>
          </cell>
          <cell r="X24">
            <v>5.9589239216646597</v>
          </cell>
          <cell r="Y24">
            <v>8.3184051894013304</v>
          </cell>
          <cell r="Z24">
            <v>9.8309497789554907</v>
          </cell>
          <cell r="AA24">
            <v>10.195331855359001</v>
          </cell>
          <cell r="AB24">
            <v>10.808257467833499</v>
          </cell>
        </row>
        <row r="25">
          <cell r="A25" t="str">
            <v>Brazil</v>
          </cell>
          <cell r="B25">
            <v>162.61506443793601</v>
          </cell>
          <cell r="C25">
            <v>186.88621232724199</v>
          </cell>
          <cell r="D25">
            <v>199.80357051553699</v>
          </cell>
          <cell r="E25">
            <v>160.198534458268</v>
          </cell>
          <cell r="F25">
            <v>159.42363949888701</v>
          </cell>
          <cell r="G25">
            <v>253.07844393722101</v>
          </cell>
          <cell r="H25">
            <v>293.57963983168401</v>
          </cell>
          <cell r="I25">
            <v>319.54499890556599</v>
          </cell>
          <cell r="J25">
            <v>356.97691225354902</v>
          </cell>
          <cell r="K25">
            <v>490.050913918844</v>
          </cell>
          <cell r="L25">
            <v>507.78351811797302</v>
          </cell>
          <cell r="M25">
            <v>445.242219007708</v>
          </cell>
          <cell r="N25">
            <v>426.51949450019299</v>
          </cell>
          <cell r="O25">
            <v>478.62152257145902</v>
          </cell>
          <cell r="P25">
            <v>596.76291129710501</v>
          </cell>
          <cell r="Q25">
            <v>769.74119828738196</v>
          </cell>
          <cell r="R25">
            <v>840.05175888984104</v>
          </cell>
          <cell r="S25">
            <v>871.52400027839599</v>
          </cell>
          <cell r="T25">
            <v>844.12566001879304</v>
          </cell>
          <cell r="U25">
            <v>586.921728098416</v>
          </cell>
          <cell r="V25">
            <v>644.28305442995202</v>
          </cell>
          <cell r="W25">
            <v>554.40988061324401</v>
          </cell>
          <cell r="X25">
            <v>505.71228101857201</v>
          </cell>
          <cell r="Y25">
            <v>552.23896435784104</v>
          </cell>
          <cell r="Z25">
            <v>663.55204921534505</v>
          </cell>
          <cell r="AA25">
            <v>882.04309722369396</v>
          </cell>
          <cell r="AB25">
            <v>1067.7064843148701</v>
          </cell>
        </row>
        <row r="26">
          <cell r="A26" t="str">
            <v>Brunei</v>
          </cell>
          <cell r="B26" t="str">
            <v>..</v>
          </cell>
          <cell r="C26" t="str">
            <v>..</v>
          </cell>
          <cell r="D26" t="str">
            <v>..</v>
          </cell>
          <cell r="E26" t="str">
            <v>..</v>
          </cell>
          <cell r="F26">
            <v>4.2873765922514799</v>
          </cell>
          <cell r="G26">
            <v>4.0355160935386403</v>
          </cell>
          <cell r="H26">
            <v>2.4354548587726601</v>
          </cell>
          <cell r="I26">
            <v>2.7972681012037199</v>
          </cell>
          <cell r="J26">
            <v>2.6619625576108401</v>
          </cell>
          <cell r="K26">
            <v>2.9857582969777599</v>
          </cell>
          <cell r="L26">
            <v>3.5204869795498102</v>
          </cell>
          <cell r="M26">
            <v>3.7011953344331601</v>
          </cell>
          <cell r="N26">
            <v>4.1848615686836199</v>
          </cell>
          <cell r="O26">
            <v>4.1057294441473298</v>
          </cell>
          <cell r="P26">
            <v>4.0872197728994903</v>
          </cell>
          <cell r="Q26">
            <v>4.7341035364670603</v>
          </cell>
          <cell r="R26">
            <v>5.1154546942789603</v>
          </cell>
          <cell r="S26">
            <v>5.1966390667242202</v>
          </cell>
          <cell r="T26">
            <v>4.04994816568259</v>
          </cell>
          <cell r="U26">
            <v>4.5995276182085201</v>
          </cell>
          <cell r="V26">
            <v>6.0012809579294499</v>
          </cell>
          <cell r="W26">
            <v>5.60102025294246</v>
          </cell>
          <cell r="X26">
            <v>5.8433671742883702</v>
          </cell>
          <cell r="Y26">
            <v>6.5574040236867699</v>
          </cell>
          <cell r="Z26">
            <v>7.8721908381214902</v>
          </cell>
          <cell r="AA26">
            <v>9.5314370515456801</v>
          </cell>
          <cell r="AB26">
            <v>11.4377114543858</v>
          </cell>
        </row>
        <row r="27">
          <cell r="A27" t="str">
            <v>Bulgaria</v>
          </cell>
          <cell r="B27">
            <v>26.051514449224801</v>
          </cell>
          <cell r="C27">
            <v>28.098989543993401</v>
          </cell>
          <cell r="D27">
            <v>29.306059893126601</v>
          </cell>
          <cell r="E27">
            <v>30.116160376672902</v>
          </cell>
          <cell r="F27">
            <v>31.990907774261501</v>
          </cell>
          <cell r="G27">
            <v>27.390755364667001</v>
          </cell>
          <cell r="H27">
            <v>24.242254912337099</v>
          </cell>
          <cell r="I27">
            <v>28.100770488984502</v>
          </cell>
          <cell r="J27">
            <v>45.922160330396402</v>
          </cell>
          <cell r="K27">
            <v>46.7698766712737</v>
          </cell>
          <cell r="L27">
            <v>20.620883509508602</v>
          </cell>
          <cell r="M27">
            <v>2.0203710330436899</v>
          </cell>
          <cell r="N27">
            <v>8.1998207389724396</v>
          </cell>
          <cell r="O27">
            <v>4.4502948412626102</v>
          </cell>
          <cell r="P27">
            <v>7.8241105088657896</v>
          </cell>
          <cell r="Q27">
            <v>13.1057185804368</v>
          </cell>
          <cell r="R27">
            <v>9.9006308811263892</v>
          </cell>
          <cell r="S27">
            <v>10.365524162895399</v>
          </cell>
          <cell r="T27">
            <v>12.8446715504674</v>
          </cell>
          <cell r="U27">
            <v>12.976841079375699</v>
          </cell>
          <cell r="V27">
            <v>12.6392361998307</v>
          </cell>
          <cell r="W27">
            <v>13.6045881753016</v>
          </cell>
          <cell r="X27">
            <v>15.6137660946798</v>
          </cell>
          <cell r="Y27">
            <v>19.974278340272399</v>
          </cell>
          <cell r="Z27">
            <v>24.331301012500699</v>
          </cell>
          <cell r="AA27">
            <v>26.7186136594533</v>
          </cell>
          <cell r="AB27">
            <v>30.607531456629001</v>
          </cell>
        </row>
        <row r="28">
          <cell r="A28" t="str">
            <v>Burkina Faso</v>
          </cell>
          <cell r="B28">
            <v>2.1212560661075699</v>
          </cell>
          <cell r="C28">
            <v>1.8456272051787601</v>
          </cell>
          <cell r="D28">
            <v>1.71923934407673</v>
          </cell>
          <cell r="E28">
            <v>1.57119299853193</v>
          </cell>
          <cell r="F28">
            <v>1.4043726704816299</v>
          </cell>
          <cell r="G28">
            <v>1.5525034996652201</v>
          </cell>
          <cell r="H28">
            <v>2.0363380655406198</v>
          </cell>
          <cell r="I28">
            <v>2.36980788590055</v>
          </cell>
          <cell r="J28">
            <v>2.6160249335110999</v>
          </cell>
          <cell r="K28">
            <v>2.6155737494692399</v>
          </cell>
          <cell r="L28">
            <v>3.1013553221185601</v>
          </cell>
          <cell r="M28">
            <v>3.1350111658572901</v>
          </cell>
          <cell r="N28">
            <v>3.3567154029241801</v>
          </cell>
          <cell r="O28">
            <v>3.1995656166125199</v>
          </cell>
          <cell r="P28">
            <v>1.92430296431644</v>
          </cell>
          <cell r="Q28">
            <v>2.3795191906974198</v>
          </cell>
          <cell r="R28">
            <v>2.5865514808702499</v>
          </cell>
          <cell r="S28">
            <v>2.4476702378879001</v>
          </cell>
          <cell r="T28">
            <v>2.8049036795564599</v>
          </cell>
          <cell r="U28">
            <v>3.0146614248933399</v>
          </cell>
          <cell r="V28">
            <v>2.6109138090086801</v>
          </cell>
          <cell r="W28">
            <v>2.81528711462642</v>
          </cell>
          <cell r="X28">
            <v>3.30120009678487</v>
          </cell>
          <cell r="Y28">
            <v>4.2789017122585999</v>
          </cell>
          <cell r="Z28">
            <v>5.1141302866175904</v>
          </cell>
          <cell r="AA28">
            <v>5.6236828286381799</v>
          </cell>
          <cell r="AB28">
            <v>6.05529131676004</v>
          </cell>
        </row>
        <row r="29">
          <cell r="A29" t="str">
            <v>Burundi</v>
          </cell>
          <cell r="B29">
            <v>0.95118888888888897</v>
          </cell>
          <cell r="C29">
            <v>0.98984444444444397</v>
          </cell>
          <cell r="D29">
            <v>1.04548888888889</v>
          </cell>
          <cell r="E29">
            <v>1.1069607315761201</v>
          </cell>
          <cell r="F29">
            <v>1.0061899590677501</v>
          </cell>
          <cell r="G29">
            <v>1.1711575109785399</v>
          </cell>
          <cell r="H29">
            <v>1.23361653674345</v>
          </cell>
          <cell r="I29">
            <v>1.1621074781482701</v>
          </cell>
          <cell r="J29">
            <v>1.0890811965812</v>
          </cell>
          <cell r="K29">
            <v>1.1315812693010701</v>
          </cell>
          <cell r="L29">
            <v>1.13164303805476</v>
          </cell>
          <cell r="M29">
            <v>1.16796310264991</v>
          </cell>
          <cell r="N29">
            <v>1.08303942340312</v>
          </cell>
          <cell r="O29">
            <v>0.93870994315841505</v>
          </cell>
          <cell r="P29">
            <v>0.92503240488794303</v>
          </cell>
          <cell r="Q29">
            <v>1.0004304175049801</v>
          </cell>
          <cell r="R29">
            <v>0.86898033559411503</v>
          </cell>
          <cell r="S29">
            <v>0.97285622048100795</v>
          </cell>
          <cell r="T29">
            <v>0.89369547698853102</v>
          </cell>
          <cell r="U29">
            <v>0.80815082621714496</v>
          </cell>
          <cell r="V29">
            <v>0.70911462428654604</v>
          </cell>
          <cell r="W29">
            <v>0.66234598925758503</v>
          </cell>
          <cell r="X29">
            <v>0.62807716722819196</v>
          </cell>
          <cell r="Y29">
            <v>0.59500114205882004</v>
          </cell>
          <cell r="Z29">
            <v>0.66449359246057305</v>
          </cell>
          <cell r="AA29">
            <v>0.80050604617541599</v>
          </cell>
          <cell r="AB29">
            <v>0.90801841419167695</v>
          </cell>
        </row>
        <row r="30">
          <cell r="A30" t="str">
            <v>Cambodia</v>
          </cell>
          <cell r="B30">
            <v>0.132071566467376</v>
          </cell>
          <cell r="C30">
            <v>0.132071566467376</v>
          </cell>
          <cell r="D30">
            <v>0.132071566467376</v>
          </cell>
          <cell r="E30">
            <v>0.15031788358689599</v>
          </cell>
          <cell r="F30">
            <v>0.16815368278384399</v>
          </cell>
          <cell r="G30">
            <v>0.186723293220006</v>
          </cell>
          <cell r="H30">
            <v>0.20539981478668401</v>
          </cell>
          <cell r="I30">
            <v>0.140832835797292</v>
          </cell>
          <cell r="J30">
            <v>0.27609814875064798</v>
          </cell>
          <cell r="K30">
            <v>0.34636041149684099</v>
          </cell>
          <cell r="L30">
            <v>0.89937892469532899</v>
          </cell>
          <cell r="M30">
            <v>2.0108313608746</v>
          </cell>
          <cell r="N30">
            <v>2.4388741341716802</v>
          </cell>
          <cell r="O30">
            <v>2.426510010921</v>
          </cell>
          <cell r="P30">
            <v>2.75964345847225</v>
          </cell>
          <cell r="Q30">
            <v>3.4202097342208102</v>
          </cell>
          <cell r="R30">
            <v>3.4813348157358099</v>
          </cell>
          <cell r="S30">
            <v>3.3866502820804101</v>
          </cell>
          <cell r="T30">
            <v>3.1051423826375202</v>
          </cell>
          <cell r="U30">
            <v>3.5158585766739701</v>
          </cell>
          <cell r="V30">
            <v>3.6551737309710002</v>
          </cell>
          <cell r="W30">
            <v>3.9700954685644998</v>
          </cell>
          <cell r="X30">
            <v>4.2802654613840501</v>
          </cell>
          <cell r="Y30">
            <v>4.5854547241277901</v>
          </cell>
          <cell r="Z30">
            <v>5.3066143838678199</v>
          </cell>
          <cell r="AA30">
            <v>6.23261228854237</v>
          </cell>
          <cell r="AB30">
            <v>7.0955011387729998</v>
          </cell>
        </row>
        <row r="31">
          <cell r="A31" t="str">
            <v>Cameroon</v>
          </cell>
          <cell r="B31">
            <v>7.6488948850395104</v>
          </cell>
          <cell r="C31">
            <v>8.6651940043579003</v>
          </cell>
          <cell r="D31">
            <v>8.3104183899642106</v>
          </cell>
          <cell r="E31">
            <v>8.3762880420093495</v>
          </cell>
          <cell r="F31">
            <v>8.8527596976061904</v>
          </cell>
          <cell r="G31">
            <v>9.2458568693970804</v>
          </cell>
          <cell r="H31">
            <v>12.051920110846099</v>
          </cell>
          <cell r="I31">
            <v>13.959724173479101</v>
          </cell>
          <cell r="J31">
            <v>14.1762536964614</v>
          </cell>
          <cell r="K31">
            <v>12.640359934302399</v>
          </cell>
          <cell r="L31">
            <v>12.653760346279601</v>
          </cell>
          <cell r="M31">
            <v>14.1093275407679</v>
          </cell>
          <cell r="N31">
            <v>12.9314842891655</v>
          </cell>
          <cell r="O31">
            <v>13.491678692991201</v>
          </cell>
          <cell r="P31">
            <v>8.9123139013355104</v>
          </cell>
          <cell r="Q31">
            <v>9.0358939573491703</v>
          </cell>
          <cell r="R31">
            <v>10.335108287888501</v>
          </cell>
          <cell r="S31">
            <v>10.342996285680499</v>
          </cell>
          <cell r="T31">
            <v>9.8751284183546808</v>
          </cell>
          <cell r="U31">
            <v>10.423729510206201</v>
          </cell>
          <cell r="V31">
            <v>10.0461643283532</v>
          </cell>
          <cell r="W31">
            <v>9.4974940502900793</v>
          </cell>
          <cell r="X31">
            <v>10.8883494963169</v>
          </cell>
          <cell r="Y31">
            <v>13.630229055294601</v>
          </cell>
          <cell r="Z31">
            <v>15.783866463774199</v>
          </cell>
          <cell r="AA31">
            <v>16.879832125482299</v>
          </cell>
          <cell r="AB31">
            <v>18.372177507069299</v>
          </cell>
        </row>
        <row r="32">
          <cell r="A32" t="str">
            <v>Canada</v>
          </cell>
          <cell r="B32">
            <v>268.92661203669002</v>
          </cell>
          <cell r="C32">
            <v>300.68858624079002</v>
          </cell>
          <cell r="D32">
            <v>307.988096714812</v>
          </cell>
          <cell r="E32">
            <v>333.81020811527799</v>
          </cell>
          <cell r="F32">
            <v>347.294620707722</v>
          </cell>
          <cell r="G32">
            <v>355.76582325089203</v>
          </cell>
          <cell r="H32">
            <v>368.88335690104202</v>
          </cell>
          <cell r="I32">
            <v>421.583411763833</v>
          </cell>
          <cell r="J32">
            <v>498.36802973750503</v>
          </cell>
          <cell r="K32">
            <v>555.564687981053</v>
          </cell>
          <cell r="L32">
            <v>582.80485651228798</v>
          </cell>
          <cell r="M32">
            <v>598.23879598393603</v>
          </cell>
          <cell r="N32">
            <v>579.97777409117396</v>
          </cell>
          <cell r="O32">
            <v>563.94028778779102</v>
          </cell>
          <cell r="P32">
            <v>564.607522203352</v>
          </cell>
          <cell r="Q32">
            <v>590.65046198490404</v>
          </cell>
          <cell r="R32">
            <v>613.80756920398198</v>
          </cell>
          <cell r="S32">
            <v>637.67086317291501</v>
          </cell>
          <cell r="T32">
            <v>617.43356347024803</v>
          </cell>
          <cell r="U32">
            <v>661.34492118880405</v>
          </cell>
          <cell r="V32">
            <v>725.158126517921</v>
          </cell>
          <cell r="W32">
            <v>715.63204160035502</v>
          </cell>
          <cell r="X32">
            <v>734.77274793640595</v>
          </cell>
          <cell r="Y32">
            <v>868.48540489830498</v>
          </cell>
          <cell r="Z32">
            <v>993.90758256480603</v>
          </cell>
          <cell r="AA32">
            <v>1132.4362744279999</v>
          </cell>
          <cell r="AB32">
            <v>1269.09642002183</v>
          </cell>
        </row>
        <row r="33">
          <cell r="A33" t="str">
            <v>Cape Verde</v>
          </cell>
          <cell r="B33">
            <v>0.14225293841738801</v>
          </cell>
          <cell r="C33">
            <v>0.139483446776208</v>
          </cell>
          <cell r="D33">
            <v>0.140655878971335</v>
          </cell>
          <cell r="E33">
            <v>0.13851272383825899</v>
          </cell>
          <cell r="F33">
            <v>0.13206026236582</v>
          </cell>
          <cell r="G33">
            <v>0.13777551363961801</v>
          </cell>
          <cell r="H33">
            <v>0.19072700596770101</v>
          </cell>
          <cell r="I33">
            <v>0.23615404971821399</v>
          </cell>
          <cell r="J33">
            <v>0.26535539598293301</v>
          </cell>
          <cell r="K33">
            <v>0.26836514962081698</v>
          </cell>
          <cell r="L33">
            <v>0.30805068354189402</v>
          </cell>
          <cell r="M33">
            <v>0.32111098159463702</v>
          </cell>
          <cell r="N33">
            <v>0.35844701923196098</v>
          </cell>
          <cell r="O33">
            <v>0.361545818851984</v>
          </cell>
          <cell r="P33">
            <v>0.40904822643579702</v>
          </cell>
          <cell r="Q33">
            <v>0.49061372523687402</v>
          </cell>
          <cell r="R33">
            <v>0.50486087343970898</v>
          </cell>
          <cell r="S33">
            <v>0.49334990877544399</v>
          </cell>
          <cell r="T33">
            <v>0.52567756404160104</v>
          </cell>
          <cell r="U33">
            <v>0.59683434088652598</v>
          </cell>
          <cell r="V33">
            <v>0.53922724729504001</v>
          </cell>
          <cell r="W33">
            <v>0.56302443700437299</v>
          </cell>
          <cell r="X33">
            <v>0.62097489672259198</v>
          </cell>
          <cell r="Y33">
            <v>0.81396417437986102</v>
          </cell>
          <cell r="Z33">
            <v>0.92464955674090099</v>
          </cell>
          <cell r="AA33">
            <v>0.99913080958752198</v>
          </cell>
          <cell r="AB33">
            <v>1.1497098974811</v>
          </cell>
        </row>
        <row r="34">
          <cell r="A34" t="str">
            <v>Central African Republic</v>
          </cell>
          <cell r="B34">
            <v>0.79704657326770201</v>
          </cell>
          <cell r="C34">
            <v>0.80263496853494298</v>
          </cell>
          <cell r="D34">
            <v>0.73156629439152798</v>
          </cell>
          <cell r="E34">
            <v>0.66629927045609605</v>
          </cell>
          <cell r="F34">
            <v>0.637815818381545</v>
          </cell>
          <cell r="G34">
            <v>0.84561278546943897</v>
          </cell>
          <cell r="H34">
            <v>1.1147463651983101</v>
          </cell>
          <cell r="I34">
            <v>1.20532656762108</v>
          </cell>
          <cell r="J34">
            <v>1.2763979250952699</v>
          </cell>
          <cell r="K34">
            <v>1.2629380730709501</v>
          </cell>
          <cell r="L34">
            <v>1.48750555524948</v>
          </cell>
          <cell r="M34">
            <v>1.40432817567927</v>
          </cell>
          <cell r="N34">
            <v>1.42754573274396</v>
          </cell>
          <cell r="O34">
            <v>1.29341997457268</v>
          </cell>
          <cell r="P34">
            <v>0.85306015850144101</v>
          </cell>
          <cell r="Q34">
            <v>1.1220944059306801</v>
          </cell>
          <cell r="R34">
            <v>1.00995880741154</v>
          </cell>
          <cell r="S34">
            <v>0.96973763242391997</v>
          </cell>
          <cell r="T34">
            <v>1.02779732138862</v>
          </cell>
          <cell r="U34">
            <v>1.03871551101688</v>
          </cell>
          <cell r="V34">
            <v>0.96192413393087395</v>
          </cell>
          <cell r="W34">
            <v>0.96842022435439701</v>
          </cell>
          <cell r="X34">
            <v>1.0452158973526</v>
          </cell>
          <cell r="Y34">
            <v>1.1975994428474399</v>
          </cell>
          <cell r="Z34">
            <v>1.3090211136763299</v>
          </cell>
          <cell r="AA34">
            <v>1.3763526065985501</v>
          </cell>
          <cell r="AB34">
            <v>1.48780709697213</v>
          </cell>
        </row>
        <row r="35">
          <cell r="A35" t="str">
            <v>Chad</v>
          </cell>
          <cell r="B35">
            <v>0.65244888888888897</v>
          </cell>
          <cell r="C35">
            <v>0.77181628392484303</v>
          </cell>
          <cell r="D35">
            <v>0.74582218257508204</v>
          </cell>
          <cell r="E35">
            <v>0.74623681687440102</v>
          </cell>
          <cell r="F35">
            <v>0.80160550458715596</v>
          </cell>
          <cell r="G35">
            <v>0.868795904740708</v>
          </cell>
          <cell r="H35">
            <v>1.0697747617672499</v>
          </cell>
          <cell r="I35">
            <v>1.2126455906822</v>
          </cell>
          <cell r="J35">
            <v>1.4175897952333001</v>
          </cell>
          <cell r="K35">
            <v>1.33887147335423</v>
          </cell>
          <cell r="L35">
            <v>1.6135904499540901</v>
          </cell>
          <cell r="M35">
            <v>1.5987238567883699</v>
          </cell>
          <cell r="N35">
            <v>1.6664189448508999</v>
          </cell>
          <cell r="O35">
            <v>1.4564157444200301</v>
          </cell>
          <cell r="P35">
            <v>1.1798479425670201</v>
          </cell>
          <cell r="Q35">
            <v>1.44591533508724</v>
          </cell>
          <cell r="R35">
            <v>1.6073529910662701</v>
          </cell>
          <cell r="S35">
            <v>1.54468791486513</v>
          </cell>
          <cell r="T35">
            <v>1.74479978083021</v>
          </cell>
          <cell r="U35">
            <v>1.5367328491046901</v>
          </cell>
          <cell r="V35">
            <v>1.38912181581812</v>
          </cell>
          <cell r="W35">
            <v>1.7108315440839299</v>
          </cell>
          <cell r="X35">
            <v>1.9945673381439499</v>
          </cell>
          <cell r="Y35">
            <v>2.7279404154450702</v>
          </cell>
          <cell r="Z35">
            <v>4.4207288588784497</v>
          </cell>
          <cell r="AA35">
            <v>5.8956941110469101</v>
          </cell>
          <cell r="AB35">
            <v>6.5473655281549297</v>
          </cell>
        </row>
        <row r="36">
          <cell r="A36" t="str">
            <v>Chile</v>
          </cell>
          <cell r="B36">
            <v>27.570996051281998</v>
          </cell>
          <cell r="C36">
            <v>32.644188769230801</v>
          </cell>
          <cell r="D36">
            <v>24.340262504501599</v>
          </cell>
          <cell r="E36">
            <v>19.770801971527099</v>
          </cell>
          <cell r="F36">
            <v>19.226625371277699</v>
          </cell>
          <cell r="G36">
            <v>16.485994032086101</v>
          </cell>
          <cell r="H36">
            <v>17.722536671362199</v>
          </cell>
          <cell r="I36">
            <v>20.902414086475599</v>
          </cell>
          <cell r="J36">
            <v>24.6407449985375</v>
          </cell>
          <cell r="K36">
            <v>28.384595358129499</v>
          </cell>
          <cell r="L36">
            <v>31.558579221829898</v>
          </cell>
          <cell r="M36">
            <v>36.424605604461497</v>
          </cell>
          <cell r="N36">
            <v>44.468457403164003</v>
          </cell>
          <cell r="O36">
            <v>47.694481844292497</v>
          </cell>
          <cell r="P36">
            <v>55.1546619279192</v>
          </cell>
          <cell r="Q36">
            <v>71.348600376369404</v>
          </cell>
          <cell r="R36">
            <v>75.769613518758007</v>
          </cell>
          <cell r="S36">
            <v>82.809968877070403</v>
          </cell>
          <cell r="T36">
            <v>79.374032534014106</v>
          </cell>
          <cell r="U36">
            <v>72.995167205263598</v>
          </cell>
          <cell r="V36">
            <v>75.210390043698695</v>
          </cell>
          <cell r="W36">
            <v>68.568473053813705</v>
          </cell>
          <cell r="X36">
            <v>67.265730279996703</v>
          </cell>
          <cell r="Y36">
            <v>73.990585733966398</v>
          </cell>
          <cell r="Z36">
            <v>95.839377661719695</v>
          </cell>
          <cell r="AA36">
            <v>118.984801725716</v>
          </cell>
          <cell r="AB36">
            <v>145.20549981001199</v>
          </cell>
        </row>
        <row r="37">
          <cell r="A37" t="str">
            <v>China</v>
          </cell>
          <cell r="B37">
            <v>307.59861857028102</v>
          </cell>
          <cell r="C37">
            <v>291.03071315566899</v>
          </cell>
          <cell r="D37">
            <v>279.76659544040302</v>
          </cell>
          <cell r="E37">
            <v>300.37833557913302</v>
          </cell>
          <cell r="F37">
            <v>309.08926724598598</v>
          </cell>
          <cell r="G37">
            <v>305.25852370474598</v>
          </cell>
          <cell r="H37">
            <v>295.47683789141098</v>
          </cell>
          <cell r="I37">
            <v>321.39115015716902</v>
          </cell>
          <cell r="J37">
            <v>401.07196369111301</v>
          </cell>
          <cell r="K37">
            <v>449.103621137635</v>
          </cell>
          <cell r="L37">
            <v>387.771784579361</v>
          </cell>
          <cell r="M37">
            <v>406.09009830125098</v>
          </cell>
          <cell r="N37">
            <v>483.04683179083702</v>
          </cell>
          <cell r="O37">
            <v>613.22457480041703</v>
          </cell>
          <cell r="P37">
            <v>559.22586754851704</v>
          </cell>
          <cell r="Q37">
            <v>727.94977210434797</v>
          </cell>
          <cell r="R37">
            <v>856.00635798120095</v>
          </cell>
          <cell r="S37">
            <v>952.64882687629495</v>
          </cell>
          <cell r="T37">
            <v>1019.47710760423</v>
          </cell>
          <cell r="U37">
            <v>1083.2834201236001</v>
          </cell>
          <cell r="V37">
            <v>1198.4827955538799</v>
          </cell>
          <cell r="W37">
            <v>1324.8117530151201</v>
          </cell>
          <cell r="X37">
            <v>1453.83702280738</v>
          </cell>
          <cell r="Y37">
            <v>1640.9656458345501</v>
          </cell>
          <cell r="Z37">
            <v>1931.6421922745801</v>
          </cell>
          <cell r="AA37">
            <v>2243.6881475063801</v>
          </cell>
          <cell r="AB37">
            <v>2630.1134151396</v>
          </cell>
        </row>
        <row r="38">
          <cell r="A38" t="str">
            <v>Colombia</v>
          </cell>
          <cell r="B38">
            <v>38.902215900333701</v>
          </cell>
          <cell r="C38">
            <v>42.382064773738399</v>
          </cell>
          <cell r="D38">
            <v>45.386422624205501</v>
          </cell>
          <cell r="E38">
            <v>45.109108294482702</v>
          </cell>
          <cell r="F38">
            <v>44.553911137226798</v>
          </cell>
          <cell r="G38">
            <v>40.642101946998999</v>
          </cell>
          <cell r="H38">
            <v>40.6898451136353</v>
          </cell>
          <cell r="I38">
            <v>42.363971992592099</v>
          </cell>
          <cell r="J38">
            <v>45.671959880734903</v>
          </cell>
          <cell r="K38">
            <v>46.053744383635198</v>
          </cell>
          <cell r="L38">
            <v>46.907982561687597</v>
          </cell>
          <cell r="M38">
            <v>49.519367549617002</v>
          </cell>
          <cell r="N38">
            <v>57.372578408826499</v>
          </cell>
          <cell r="O38">
            <v>65.020977270148506</v>
          </cell>
          <cell r="P38">
            <v>81.707227570937306</v>
          </cell>
          <cell r="Q38">
            <v>92.495717646285598</v>
          </cell>
          <cell r="R38">
            <v>97.147399040709303</v>
          </cell>
          <cell r="S38">
            <v>106.659507963528</v>
          </cell>
          <cell r="T38">
            <v>98.443743190849105</v>
          </cell>
          <cell r="U38">
            <v>86.186156584381706</v>
          </cell>
          <cell r="V38">
            <v>83.785666920836306</v>
          </cell>
          <cell r="W38">
            <v>81.990279897554998</v>
          </cell>
          <cell r="X38">
            <v>81.122272285044403</v>
          </cell>
          <cell r="Y38">
            <v>79.458647781952806</v>
          </cell>
          <cell r="Z38">
            <v>98.059320378168593</v>
          </cell>
          <cell r="AA38">
            <v>123.085226997955</v>
          </cell>
          <cell r="AB38">
            <v>135.07493271413699</v>
          </cell>
        </row>
        <row r="39">
          <cell r="A39" t="str">
            <v>Comoros</v>
          </cell>
          <cell r="B39">
            <v>0.13548308634978301</v>
          </cell>
          <cell r="C39">
            <v>0.118568567663313</v>
          </cell>
          <cell r="D39">
            <v>0.112540469851052</v>
          </cell>
          <cell r="E39">
            <v>0.109210616146246</v>
          </cell>
          <cell r="F39">
            <v>0.105273998466661</v>
          </cell>
          <cell r="G39">
            <v>0.11507812847794199</v>
          </cell>
          <cell r="H39">
            <v>0.16248682519744201</v>
          </cell>
          <cell r="I39">
            <v>0.19643302776714899</v>
          </cell>
          <cell r="J39">
            <v>0.20747704342862899</v>
          </cell>
          <cell r="K39">
            <v>0.19873356216987201</v>
          </cell>
          <cell r="L39">
            <v>0.25003305663703801</v>
          </cell>
          <cell r="M39">
            <v>0.24682299143935801</v>
          </cell>
          <cell r="N39">
            <v>0.26619063810495303</v>
          </cell>
          <cell r="O39">
            <v>0.26356830060742997</v>
          </cell>
          <cell r="P39">
            <v>0.18576128722382301</v>
          </cell>
          <cell r="Q39">
            <v>0.23191611567488099</v>
          </cell>
          <cell r="R39">
            <v>0.23047113080475101</v>
          </cell>
          <cell r="S39">
            <v>0.212073938826178</v>
          </cell>
          <cell r="T39">
            <v>0.215392264881205</v>
          </cell>
          <cell r="U39">
            <v>0.22258775791705901</v>
          </cell>
          <cell r="V39">
            <v>0.20189987557887501</v>
          </cell>
          <cell r="W39">
            <v>0.22031848480928201</v>
          </cell>
          <cell r="X39">
            <v>0.25204033004450199</v>
          </cell>
          <cell r="Y39">
            <v>0.32510462213774799</v>
          </cell>
          <cell r="Z39">
            <v>0.36289676531981302</v>
          </cell>
          <cell r="AA39">
            <v>0.387709218378962</v>
          </cell>
          <cell r="AB39">
            <v>0.40177853707747602</v>
          </cell>
        </row>
        <row r="40">
          <cell r="A40" t="str">
            <v>Congo, Dem. Rep.</v>
          </cell>
          <cell r="B40">
            <v>15.474100932226399</v>
          </cell>
          <cell r="C40">
            <v>13.4710519684596</v>
          </cell>
          <cell r="D40">
            <v>14.6470596738877</v>
          </cell>
          <cell r="E40">
            <v>11.813805002441001</v>
          </cell>
          <cell r="F40">
            <v>7.8832489252779903</v>
          </cell>
          <cell r="G40">
            <v>7.2047421340068096</v>
          </cell>
          <cell r="H40">
            <v>8.08366553983271</v>
          </cell>
          <cell r="I40">
            <v>7.6532513879231496</v>
          </cell>
          <cell r="J40">
            <v>8.8672137776110294</v>
          </cell>
          <cell r="K40">
            <v>9.0232445868601108</v>
          </cell>
          <cell r="L40">
            <v>9.3486820862675994</v>
          </cell>
          <cell r="M40">
            <v>9.0783771649463105</v>
          </cell>
          <cell r="N40">
            <v>8.1949394080272899</v>
          </cell>
          <cell r="O40">
            <v>10.7023544384346</v>
          </cell>
          <cell r="P40">
            <v>5.8070216899757101</v>
          </cell>
          <cell r="Q40">
            <v>5.6434048259662601</v>
          </cell>
          <cell r="R40">
            <v>7.2406366249999996</v>
          </cell>
          <cell r="S40">
            <v>6.5031807216666699</v>
          </cell>
          <cell r="T40">
            <v>4.7570618747618996</v>
          </cell>
          <cell r="U40">
            <v>4.31865447491667</v>
          </cell>
          <cell r="V40">
            <v>4.3026982542908803</v>
          </cell>
          <cell r="W40">
            <v>5.1550714331495104</v>
          </cell>
          <cell r="X40">
            <v>5.5389092865049996</v>
          </cell>
          <cell r="Y40">
            <v>5.6805277034878596</v>
          </cell>
          <cell r="Z40">
            <v>6.5393161035942597</v>
          </cell>
          <cell r="AA40">
            <v>7.0955383468998798</v>
          </cell>
          <cell r="AB40">
            <v>8.5433237179107007</v>
          </cell>
        </row>
        <row r="41">
          <cell r="A41" t="str">
            <v>Congo, Rep.</v>
          </cell>
          <cell r="B41">
            <v>2.0832196690577902</v>
          </cell>
          <cell r="C41">
            <v>1.7078120235687599</v>
          </cell>
          <cell r="D41">
            <v>1.4889533123465299</v>
          </cell>
          <cell r="E41">
            <v>1.35379433526819</v>
          </cell>
          <cell r="F41">
            <v>1.24476845218751</v>
          </cell>
          <cell r="G41">
            <v>1.2764879015047499</v>
          </cell>
          <cell r="H41">
            <v>1.74598252928975</v>
          </cell>
          <cell r="I41">
            <v>2.1212301874906498</v>
          </cell>
          <cell r="J41">
            <v>2.2567151367496101</v>
          </cell>
          <cell r="K41">
            <v>2.3842102788357602</v>
          </cell>
          <cell r="L41">
            <v>2.7988980716253402</v>
          </cell>
          <cell r="M41">
            <v>2.7249202410492699</v>
          </cell>
          <cell r="N41">
            <v>2.9332340147495199</v>
          </cell>
          <cell r="O41">
            <v>2.6843337752521101</v>
          </cell>
          <cell r="P41">
            <v>1.7693804034582099</v>
          </cell>
          <cell r="Q41">
            <v>2.1160049592852599</v>
          </cell>
          <cell r="R41">
            <v>2.5404612978889798</v>
          </cell>
          <cell r="S41">
            <v>2.3225972246016799</v>
          </cell>
          <cell r="T41">
            <v>1.94948223773013</v>
          </cell>
          <cell r="U41">
            <v>2.3539026099973199</v>
          </cell>
          <cell r="V41">
            <v>3.2198938172420601</v>
          </cell>
          <cell r="W41">
            <v>2.7942540652624701</v>
          </cell>
          <cell r="X41">
            <v>3.01999372312586</v>
          </cell>
          <cell r="Y41">
            <v>3.5707295600168898</v>
          </cell>
          <cell r="Z41">
            <v>4.3486276533116301</v>
          </cell>
          <cell r="AA41">
            <v>5.9814373755735097</v>
          </cell>
          <cell r="AB41">
            <v>7.3994983742601796</v>
          </cell>
        </row>
        <row r="42">
          <cell r="A42" t="str">
            <v>Costa Rica</v>
          </cell>
          <cell r="B42">
            <v>4.8313885943663601</v>
          </cell>
          <cell r="C42">
            <v>2.6238167879523102</v>
          </cell>
          <cell r="D42">
            <v>2.6066235614703799</v>
          </cell>
          <cell r="E42">
            <v>3.1467726096298598</v>
          </cell>
          <cell r="F42">
            <v>3.6604777472216798</v>
          </cell>
          <cell r="G42">
            <v>3.92282771583307</v>
          </cell>
          <cell r="H42">
            <v>4.4043112592858504</v>
          </cell>
          <cell r="I42">
            <v>4.5325044043401004</v>
          </cell>
          <cell r="J42">
            <v>4.6140209224159099</v>
          </cell>
          <cell r="K42">
            <v>5.2252568867334901</v>
          </cell>
          <cell r="L42">
            <v>5.7104403008027997</v>
          </cell>
          <cell r="M42">
            <v>7.1619613427649798</v>
          </cell>
          <cell r="N42">
            <v>8.5746498908721804</v>
          </cell>
          <cell r="O42">
            <v>9.6411194352465994</v>
          </cell>
          <cell r="P42">
            <v>10.5573087106564</v>
          </cell>
          <cell r="Q42">
            <v>11.7210519585472</v>
          </cell>
          <cell r="R42">
            <v>11.8455095150888</v>
          </cell>
          <cell r="S42">
            <v>12.8289760898233</v>
          </cell>
          <cell r="T42">
            <v>14.102301883186801</v>
          </cell>
          <cell r="U42">
            <v>15.7965672007981</v>
          </cell>
          <cell r="V42">
            <v>15.946843520888899</v>
          </cell>
          <cell r="W42">
            <v>16.404425686044402</v>
          </cell>
          <cell r="X42">
            <v>16.878907876498001</v>
          </cell>
          <cell r="Y42">
            <v>17.490700247492502</v>
          </cell>
          <cell r="Z42">
            <v>18.566686333281201</v>
          </cell>
          <cell r="AA42">
            <v>19.9373555923999</v>
          </cell>
          <cell r="AB42">
            <v>21.3844800505242</v>
          </cell>
        </row>
        <row r="43">
          <cell r="A43" t="str">
            <v>Cote d'Ivoire</v>
          </cell>
          <cell r="B43">
            <v>10.0395834417314</v>
          </cell>
          <cell r="C43">
            <v>8.3207595775218</v>
          </cell>
          <cell r="D43">
            <v>7.4658021575394402</v>
          </cell>
          <cell r="E43">
            <v>6.7369159116514403</v>
          </cell>
          <cell r="F43">
            <v>6.71671016509754</v>
          </cell>
          <cell r="G43">
            <v>6.8510242440355897</v>
          </cell>
          <cell r="H43">
            <v>9.1699620425585397</v>
          </cell>
          <cell r="I43">
            <v>10.0876614879895</v>
          </cell>
          <cell r="J43">
            <v>10.194830003569701</v>
          </cell>
          <cell r="K43">
            <v>9.7574627543174497</v>
          </cell>
          <cell r="L43">
            <v>10.7961484223742</v>
          </cell>
          <cell r="M43">
            <v>10.492870522901001</v>
          </cell>
          <cell r="N43">
            <v>11.1530147104009</v>
          </cell>
          <cell r="O43">
            <v>11.0462513584398</v>
          </cell>
          <cell r="P43">
            <v>8.3136651570782298</v>
          </cell>
          <cell r="Q43">
            <v>11.001202163895</v>
          </cell>
          <cell r="R43">
            <v>12.1381059421423</v>
          </cell>
          <cell r="S43">
            <v>11.8310937349044</v>
          </cell>
          <cell r="T43">
            <v>12.8810102796372</v>
          </cell>
          <cell r="U43">
            <v>12.573306768930699</v>
          </cell>
          <cell r="V43">
            <v>10.4476953500532</v>
          </cell>
          <cell r="W43">
            <v>10.554454232996999</v>
          </cell>
          <cell r="X43">
            <v>11.5268210975785</v>
          </cell>
          <cell r="Y43">
            <v>13.7643360449069</v>
          </cell>
          <cell r="Z43">
            <v>15.5014880724992</v>
          </cell>
          <cell r="AA43">
            <v>16.372852373804999</v>
          </cell>
          <cell r="AB43">
            <v>17.3389149962704</v>
          </cell>
        </row>
        <row r="44">
          <cell r="A44" t="str">
            <v>Croatia</v>
          </cell>
          <cell r="B44">
            <v>18.156916729283399</v>
          </cell>
          <cell r="C44">
            <v>17.889623498416299</v>
          </cell>
          <cell r="D44">
            <v>15.538382385667299</v>
          </cell>
          <cell r="E44">
            <v>11.489812426256</v>
          </cell>
          <cell r="F44">
            <v>11.0049350780646</v>
          </cell>
          <cell r="G44">
            <v>11.1245204805487</v>
          </cell>
          <cell r="H44">
            <v>15.4604541316537</v>
          </cell>
          <cell r="I44">
            <v>17.716870872676999</v>
          </cell>
          <cell r="J44">
            <v>15.814458314786201</v>
          </cell>
          <cell r="K44">
            <v>25.4686993518254</v>
          </cell>
          <cell r="L44">
            <v>40.953120304851197</v>
          </cell>
          <cell r="M44">
            <v>69.773630829829102</v>
          </cell>
          <cell r="N44">
            <v>9.8243197907108897</v>
          </cell>
          <cell r="O44">
            <v>10.9038857195275</v>
          </cell>
          <cell r="P44">
            <v>14.5832560248499</v>
          </cell>
          <cell r="Q44">
            <v>18.811089866156799</v>
          </cell>
          <cell r="R44">
            <v>19.871328671328701</v>
          </cell>
          <cell r="S44">
            <v>20.108612128437102</v>
          </cell>
          <cell r="T44">
            <v>21.628010164157299</v>
          </cell>
          <cell r="U44">
            <v>19.9058852503662</v>
          </cell>
          <cell r="V44">
            <v>18.4272562631852</v>
          </cell>
          <cell r="W44">
            <v>19.8302052884356</v>
          </cell>
          <cell r="X44">
            <v>23.0320348614691</v>
          </cell>
          <cell r="Y44">
            <v>29.6116203968413</v>
          </cell>
          <cell r="Z44">
            <v>35.260529473288699</v>
          </cell>
          <cell r="AA44">
            <v>38.510221580634003</v>
          </cell>
          <cell r="AB44">
            <v>42.4556301153278</v>
          </cell>
        </row>
        <row r="45">
          <cell r="A45" t="str">
            <v>Cyprus</v>
          </cell>
          <cell r="B45">
            <v>2.1545508226178098</v>
          </cell>
          <cell r="C45">
            <v>2.0874277114759101</v>
          </cell>
          <cell r="D45">
            <v>2.1595155168057798</v>
          </cell>
          <cell r="E45">
            <v>2.1614539562151802</v>
          </cell>
          <cell r="F45">
            <v>2.2781364955839201</v>
          </cell>
          <cell r="G45">
            <v>2.4278641907519001</v>
          </cell>
          <cell r="H45">
            <v>3.08538898827622</v>
          </cell>
          <cell r="I45">
            <v>3.7009744057886498</v>
          </cell>
          <cell r="J45">
            <v>4.3167898127292004</v>
          </cell>
          <cell r="K45">
            <v>4.6046364974721099</v>
          </cell>
          <cell r="L45">
            <v>5.6137838823321298</v>
          </cell>
          <cell r="M45">
            <v>5.7900519240614798</v>
          </cell>
          <cell r="N45">
            <v>6.9705132167282402</v>
          </cell>
          <cell r="O45">
            <v>6.6418314066083104</v>
          </cell>
          <cell r="P45">
            <v>7.4879219664995702</v>
          </cell>
          <cell r="Q45">
            <v>9.2539252959261908</v>
          </cell>
          <cell r="R45">
            <v>9.3505280503738195</v>
          </cell>
          <cell r="S45">
            <v>8.9022309469179906</v>
          </cell>
          <cell r="T45">
            <v>9.5557163781278298</v>
          </cell>
          <cell r="U45">
            <v>9.7803974014703705</v>
          </cell>
          <cell r="V45">
            <v>9.3168814034262901</v>
          </cell>
          <cell r="W45">
            <v>9.6784637019739694</v>
          </cell>
          <cell r="X45">
            <v>10.542858205022901</v>
          </cell>
          <cell r="Y45">
            <v>13.290037824535201</v>
          </cell>
          <cell r="Z45">
            <v>15.789324663802001</v>
          </cell>
          <cell r="AA45">
            <v>16.958267255860601</v>
          </cell>
          <cell r="AB45">
            <v>18.235320472096301</v>
          </cell>
        </row>
        <row r="46">
          <cell r="A46" t="str">
            <v>Czech Republic</v>
          </cell>
          <cell r="B46">
            <v>47.144867525481899</v>
          </cell>
          <cell r="C46">
            <v>50.045647850345297</v>
          </cell>
          <cell r="D46">
            <v>50.292208727816202</v>
          </cell>
          <cell r="E46">
            <v>49.764999588259201</v>
          </cell>
          <cell r="F46">
            <v>45.071882873783302</v>
          </cell>
          <cell r="G46">
            <v>45.328877670220898</v>
          </cell>
          <cell r="H46">
            <v>53.177899760889098</v>
          </cell>
          <cell r="I46">
            <v>59.643226838461999</v>
          </cell>
          <cell r="J46">
            <v>58.933243648294798</v>
          </cell>
          <cell r="K46">
            <v>57.481949118203701</v>
          </cell>
          <cell r="L46">
            <v>52.128068184444302</v>
          </cell>
          <cell r="M46">
            <v>27.1802942724626</v>
          </cell>
          <cell r="N46">
            <v>31.8984744665091</v>
          </cell>
          <cell r="O46">
            <v>36.651483049916301</v>
          </cell>
          <cell r="P46">
            <v>42.537876743509699</v>
          </cell>
          <cell r="Q46">
            <v>55.255657983974203</v>
          </cell>
          <cell r="R46">
            <v>62.0111684508148</v>
          </cell>
          <cell r="S46">
            <v>57.135156592994903</v>
          </cell>
          <cell r="T46">
            <v>61.846680469003999</v>
          </cell>
          <cell r="U46">
            <v>60.192136074690701</v>
          </cell>
          <cell r="V46">
            <v>56.716549253963301</v>
          </cell>
          <cell r="W46">
            <v>61.842873535511799</v>
          </cell>
          <cell r="X46">
            <v>75.276222793833497</v>
          </cell>
          <cell r="Y46">
            <v>91.357722712609501</v>
          </cell>
          <cell r="Z46">
            <v>108.21350402241301</v>
          </cell>
          <cell r="AA46">
            <v>123.980854919666</v>
          </cell>
          <cell r="AB46">
            <v>141.80142874529301</v>
          </cell>
        </row>
        <row r="47">
          <cell r="A47" t="str">
            <v>Denmark</v>
          </cell>
          <cell r="B47">
            <v>69.796779154700701</v>
          </cell>
          <cell r="C47">
            <v>60.640080842462197</v>
          </cell>
          <cell r="D47">
            <v>59.116386253524801</v>
          </cell>
          <cell r="E47">
            <v>59.3801662256285</v>
          </cell>
          <cell r="F47">
            <v>57.863101774079098</v>
          </cell>
          <cell r="G47">
            <v>61.632770094126101</v>
          </cell>
          <cell r="H47">
            <v>86.612665220436099</v>
          </cell>
          <cell r="I47">
            <v>107.489136128051</v>
          </cell>
          <cell r="J47">
            <v>113.44776200597001</v>
          </cell>
          <cell r="K47">
            <v>110.190594762975</v>
          </cell>
          <cell r="L47">
            <v>136.17377802513499</v>
          </cell>
          <cell r="M47">
            <v>137.189166151362</v>
          </cell>
          <cell r="N47">
            <v>150.54038455866001</v>
          </cell>
          <cell r="O47">
            <v>140.835113538608</v>
          </cell>
          <cell r="P47">
            <v>153.90051359690099</v>
          </cell>
          <cell r="Q47">
            <v>182.17912726667899</v>
          </cell>
          <cell r="R47">
            <v>184.48065183432701</v>
          </cell>
          <cell r="S47">
            <v>170.641858672041</v>
          </cell>
          <cell r="T47">
            <v>173.90170066534401</v>
          </cell>
          <cell r="U47">
            <v>174.17224606715601</v>
          </cell>
          <cell r="V47">
            <v>160.53333441093801</v>
          </cell>
          <cell r="W47">
            <v>160.58322461409699</v>
          </cell>
          <cell r="X47">
            <v>174.420277121422</v>
          </cell>
          <cell r="Y47">
            <v>212.98051000772901</v>
          </cell>
          <cell r="Z47">
            <v>243.85003701171101</v>
          </cell>
          <cell r="AA47">
            <v>259.21679067813898</v>
          </cell>
          <cell r="AB47">
            <v>276.61142475433098</v>
          </cell>
        </row>
        <row r="48">
          <cell r="A48" t="str">
            <v>Djibouti</v>
          </cell>
          <cell r="B48">
            <v>0.309300104096351</v>
          </cell>
          <cell r="C48">
            <v>0.33404995597000098</v>
          </cell>
          <cell r="D48">
            <v>0.34912752190483298</v>
          </cell>
          <cell r="E48">
            <v>0.35273712892920001</v>
          </cell>
          <cell r="F48">
            <v>0.35382670676623501</v>
          </cell>
          <cell r="G48">
            <v>0.36567206135209901</v>
          </cell>
          <cell r="H48">
            <v>0.39235147701444401</v>
          </cell>
          <cell r="I48">
            <v>0.40391076510769802</v>
          </cell>
          <cell r="J48">
            <v>0.42816756779252202</v>
          </cell>
          <cell r="K48">
            <v>0.43684158129964201</v>
          </cell>
          <cell r="L48">
            <v>0.45232808728287599</v>
          </cell>
          <cell r="M48">
            <v>0.46242199852577898</v>
          </cell>
          <cell r="N48">
            <v>0.478058304871118</v>
          </cell>
          <cell r="O48">
            <v>0.46604846922985999</v>
          </cell>
          <cell r="P48">
            <v>0.49168922074487498</v>
          </cell>
          <cell r="Q48">
            <v>0.49772396058991297</v>
          </cell>
          <cell r="R48">
            <v>0.49400464773436997</v>
          </cell>
          <cell r="S48">
            <v>0.50267554200122699</v>
          </cell>
          <cell r="T48">
            <v>0.51426772300403401</v>
          </cell>
          <cell r="U48">
            <v>0.54062266136247294</v>
          </cell>
          <cell r="V48">
            <v>0.55590174043491603</v>
          </cell>
          <cell r="W48">
            <v>0.57749647771447399</v>
          </cell>
          <cell r="X48">
            <v>0.59617450197197897</v>
          </cell>
          <cell r="Y48">
            <v>0.62755712775578598</v>
          </cell>
          <cell r="Z48">
            <v>0.66621075163688603</v>
          </cell>
          <cell r="AA48">
            <v>0.70884291005563205</v>
          </cell>
          <cell r="AB48">
            <v>0.76765778435712195</v>
          </cell>
        </row>
        <row r="49">
          <cell r="A49" t="str">
            <v>Dominica</v>
          </cell>
          <cell r="B49">
            <v>5.9111115286870498E-2</v>
          </cell>
          <cell r="C49">
            <v>6.6222230045715494E-2</v>
          </cell>
          <cell r="D49">
            <v>7.2037045547492504E-2</v>
          </cell>
          <cell r="E49">
            <v>7.9925928310660796E-2</v>
          </cell>
          <cell r="F49">
            <v>8.9851854532744704E-2</v>
          </cell>
          <cell r="G49">
            <v>9.8585188126652901E-2</v>
          </cell>
          <cell r="H49">
            <v>0.112074077418007</v>
          </cell>
          <cell r="I49">
            <v>0.12634815191797399</v>
          </cell>
          <cell r="J49">
            <v>0.14376667095620599</v>
          </cell>
          <cell r="K49">
            <v>0.15358889347149199</v>
          </cell>
          <cell r="L49">
            <v>0.16632222718474701</v>
          </cell>
          <cell r="M49">
            <v>0.18043704242070299</v>
          </cell>
          <cell r="N49">
            <v>0.191759264980744</v>
          </cell>
          <cell r="O49">
            <v>0.200418524498368</v>
          </cell>
          <cell r="P49">
            <v>0.213499439057345</v>
          </cell>
          <cell r="Q49">
            <v>0.21924640264512599</v>
          </cell>
          <cell r="R49">
            <v>0.23452062917987199</v>
          </cell>
          <cell r="S49">
            <v>0.242414265290682</v>
          </cell>
          <cell r="T49">
            <v>0.255472738502527</v>
          </cell>
          <cell r="U49">
            <v>0.26526987267976498</v>
          </cell>
          <cell r="V49">
            <v>0.26902215722230999</v>
          </cell>
          <cell r="W49">
            <v>0.26354126066568501</v>
          </cell>
          <cell r="X49">
            <v>0.253135093504752</v>
          </cell>
          <cell r="Y49">
            <v>0.25782680854241202</v>
          </cell>
          <cell r="Z49">
            <v>0.27172524623958899</v>
          </cell>
          <cell r="AA49">
            <v>0.285262398734421</v>
          </cell>
          <cell r="AB49">
            <v>0.29979990312861898</v>
          </cell>
        </row>
        <row r="50">
          <cell r="A50" t="str">
            <v>Dominican Republic</v>
          </cell>
          <cell r="B50">
            <v>6.7613000582189997</v>
          </cell>
          <cell r="C50">
            <v>7.5612004788382201</v>
          </cell>
          <cell r="D50">
            <v>7.1270697745888301</v>
          </cell>
          <cell r="E50">
            <v>7.3764799640991701</v>
          </cell>
          <cell r="F50">
            <v>11.5940004347454</v>
          </cell>
          <cell r="G50">
            <v>5.0650970569387903</v>
          </cell>
          <cell r="H50">
            <v>6.1524910865255702</v>
          </cell>
          <cell r="I50">
            <v>6.4750289602456998</v>
          </cell>
          <cell r="J50">
            <v>5.9296934039728901</v>
          </cell>
          <cell r="K50">
            <v>6.6971567299497501</v>
          </cell>
          <cell r="L50">
            <v>6.23370504943182</v>
          </cell>
          <cell r="M50">
            <v>7.6374488571370804</v>
          </cell>
          <cell r="N50">
            <v>8.9880687705952198</v>
          </cell>
          <cell r="O50">
            <v>9.7218534916957307</v>
          </cell>
          <cell r="P50">
            <v>10.738985167837599</v>
          </cell>
          <cell r="Q50">
            <v>12.1022123893806</v>
          </cell>
          <cell r="R50">
            <v>13.547197903580701</v>
          </cell>
          <cell r="S50">
            <v>15.1566280893604</v>
          </cell>
          <cell r="T50">
            <v>16.034416903541501</v>
          </cell>
          <cell r="U50">
            <v>17.601361671231899</v>
          </cell>
          <cell r="V50">
            <v>20.0594319521004</v>
          </cell>
          <cell r="W50">
            <v>21.9432075504888</v>
          </cell>
          <cell r="X50">
            <v>21.624726208372099</v>
          </cell>
          <cell r="Y50">
            <v>16.458742838854501</v>
          </cell>
          <cell r="Z50">
            <v>18.435495711827901</v>
          </cell>
          <cell r="AA50">
            <v>29.0924267600988</v>
          </cell>
          <cell r="AB50">
            <v>31.599844688035098</v>
          </cell>
        </row>
        <row r="51">
          <cell r="A51" t="str">
            <v>Ecuador</v>
          </cell>
          <cell r="B51">
            <v>14.458274472424799</v>
          </cell>
          <cell r="C51">
            <v>14.8040229924759</v>
          </cell>
          <cell r="D51">
            <v>14.7792618497348</v>
          </cell>
          <cell r="E51">
            <v>12.9891995415851</v>
          </cell>
          <cell r="F51">
            <v>13.823496236002301</v>
          </cell>
          <cell r="G51">
            <v>16.1661455990848</v>
          </cell>
          <cell r="H51">
            <v>11.8619512937466</v>
          </cell>
          <cell r="I51">
            <v>11.083859512628299</v>
          </cell>
          <cell r="J51">
            <v>10.540564033525399</v>
          </cell>
          <cell r="K51">
            <v>10.344724965476701</v>
          </cell>
          <cell r="L51">
            <v>10.5051369921313</v>
          </cell>
          <cell r="M51">
            <v>11.787836365961599</v>
          </cell>
          <cell r="N51">
            <v>12.8889559259466</v>
          </cell>
          <cell r="O51">
            <v>15.056565000000001</v>
          </cell>
          <cell r="P51">
            <v>18.572835000000001</v>
          </cell>
          <cell r="Q51">
            <v>20.195547999999999</v>
          </cell>
          <cell r="R51">
            <v>21.267868</v>
          </cell>
          <cell r="S51">
            <v>23.635560000000002</v>
          </cell>
          <cell r="T51">
            <v>23.255136</v>
          </cell>
          <cell r="U51">
            <v>16.674495</v>
          </cell>
          <cell r="V51">
            <v>15.933666000000001</v>
          </cell>
          <cell r="W51">
            <v>21.249576999999999</v>
          </cell>
          <cell r="X51">
            <v>24.899481000000002</v>
          </cell>
          <cell r="Y51">
            <v>28.635909000000002</v>
          </cell>
          <cell r="Z51">
            <v>32.635711000000001</v>
          </cell>
          <cell r="AA51">
            <v>36.48892</v>
          </cell>
          <cell r="AB51">
            <v>40.447490141949501</v>
          </cell>
        </row>
        <row r="52">
          <cell r="A52" t="str">
            <v>Egypt, Arab Rep.</v>
          </cell>
          <cell r="B52">
            <v>22.371430096820902</v>
          </cell>
          <cell r="C52">
            <v>24.4990026014022</v>
          </cell>
          <cell r="D52">
            <v>28.986429980591801</v>
          </cell>
          <cell r="E52">
            <v>35.430001453501902</v>
          </cell>
          <cell r="F52">
            <v>39.837429180101502</v>
          </cell>
          <cell r="G52">
            <v>46.450005368675598</v>
          </cell>
          <cell r="H52">
            <v>51.428572304394798</v>
          </cell>
          <cell r="I52">
            <v>73.571429824342601</v>
          </cell>
          <cell r="J52">
            <v>88.000001498631093</v>
          </cell>
          <cell r="K52">
            <v>109.71428758270901</v>
          </cell>
          <cell r="L52">
            <v>91.383398207199406</v>
          </cell>
          <cell r="M52">
            <v>46.059646275447399</v>
          </cell>
          <cell r="N52">
            <v>42.006095564622299</v>
          </cell>
          <cell r="O52">
            <v>47.100984475132798</v>
          </cell>
          <cell r="P52">
            <v>51.8793543144971</v>
          </cell>
          <cell r="Q52">
            <v>60.163453270911702</v>
          </cell>
          <cell r="R52">
            <v>67.632270941448695</v>
          </cell>
          <cell r="S52">
            <v>75.864545847229195</v>
          </cell>
          <cell r="T52">
            <v>84.821296815512198</v>
          </cell>
          <cell r="U52">
            <v>89.941520467836298</v>
          </cell>
          <cell r="V52">
            <v>99.154518950437307</v>
          </cell>
          <cell r="W52">
            <v>95.398936170212806</v>
          </cell>
          <cell r="X52">
            <v>87.505773672055398</v>
          </cell>
          <cell r="Y52">
            <v>81.384015594541907</v>
          </cell>
          <cell r="Z52">
            <v>78.801656247462901</v>
          </cell>
          <cell r="AA52">
            <v>89.793649690821994</v>
          </cell>
          <cell r="AB52">
            <v>107.37475364504699</v>
          </cell>
        </row>
        <row r="53">
          <cell r="A53" t="str">
            <v>El Salvador</v>
          </cell>
          <cell r="B53">
            <v>3.8985332489013702</v>
          </cell>
          <cell r="C53">
            <v>3.4372044000000002</v>
          </cell>
          <cell r="D53">
            <v>3.3940035463501501</v>
          </cell>
          <cell r="E53">
            <v>3.2500197329690499</v>
          </cell>
          <cell r="F53">
            <v>2.37672858947368</v>
          </cell>
          <cell r="G53">
            <v>2.3110180307869901</v>
          </cell>
          <cell r="H53">
            <v>2.3268266949488798</v>
          </cell>
          <cell r="I53">
            <v>2.3660920533227201</v>
          </cell>
          <cell r="J53">
            <v>2.7617955292819398</v>
          </cell>
          <cell r="K53">
            <v>3.1565237714285699</v>
          </cell>
          <cell r="L53">
            <v>4.8009078947368398</v>
          </cell>
          <cell r="M53">
            <v>5.3109980049875301</v>
          </cell>
          <cell r="N53">
            <v>5.9546714456391898</v>
          </cell>
          <cell r="O53">
            <v>6.9380114942528701</v>
          </cell>
          <cell r="P53">
            <v>8.08554285714286</v>
          </cell>
          <cell r="Q53">
            <v>9.5004914285714293</v>
          </cell>
          <cell r="R53">
            <v>10.3155428571429</v>
          </cell>
          <cell r="S53">
            <v>11.134616685714301</v>
          </cell>
          <cell r="T53">
            <v>12.0084181714286</v>
          </cell>
          <cell r="U53">
            <v>12.464656</v>
          </cell>
          <cell r="V53">
            <v>13.1341485714286</v>
          </cell>
          <cell r="W53">
            <v>13.812743885714299</v>
          </cell>
          <cell r="X53">
            <v>14.306711999999999</v>
          </cell>
          <cell r="Y53">
            <v>15.046685999999999</v>
          </cell>
          <cell r="Z53">
            <v>15.821622</v>
          </cell>
          <cell r="AA53">
            <v>16.974005714285699</v>
          </cell>
          <cell r="AB53">
            <v>18.341329770594299</v>
          </cell>
        </row>
        <row r="54">
          <cell r="A54" t="str">
            <v>Equatorial Guinea</v>
          </cell>
          <cell r="B54">
            <v>3.1507951533509999E-2</v>
          </cell>
          <cell r="C54">
            <v>2.9654436389062701E-2</v>
          </cell>
          <cell r="D54">
            <v>3.52496494543681E-2</v>
          </cell>
          <cell r="E54">
            <v>3.9752269983729598E-2</v>
          </cell>
          <cell r="F54">
            <v>4.3990846681922199E-2</v>
          </cell>
          <cell r="G54">
            <v>7.3809401875957095E-2</v>
          </cell>
          <cell r="H54">
            <v>9.0788217894119297E-2</v>
          </cell>
          <cell r="I54">
            <v>0.110911670536322</v>
          </cell>
          <cell r="J54">
            <v>0.119453863587896</v>
          </cell>
          <cell r="K54">
            <v>0.104876483943629</v>
          </cell>
          <cell r="L54">
            <v>0.13321957742870399</v>
          </cell>
          <cell r="M54">
            <v>0.13177784321898101</v>
          </cell>
          <cell r="N54">
            <v>0.160058225754873</v>
          </cell>
          <cell r="O54">
            <v>0.16165126331601701</v>
          </cell>
          <cell r="P54">
            <v>0.119778244373567</v>
          </cell>
          <cell r="Q54">
            <v>0.16636755245706999</v>
          </cell>
          <cell r="R54">
            <v>0.27376559947058898</v>
          </cell>
          <cell r="S54">
            <v>0.52599083130666102</v>
          </cell>
          <cell r="T54">
            <v>0.44102333160951301</v>
          </cell>
          <cell r="U54">
            <v>0.73800831384212096</v>
          </cell>
          <cell r="V54">
            <v>1.2312629387837299</v>
          </cell>
          <cell r="W54">
            <v>1.76617938554811</v>
          </cell>
          <cell r="X54">
            <v>2.2087461337548402</v>
          </cell>
          <cell r="Y54">
            <v>2.9897093283506102</v>
          </cell>
          <cell r="Z54">
            <v>4.8499028457219602</v>
          </cell>
          <cell r="AA54">
            <v>7.4773913499434101</v>
          </cell>
          <cell r="AB54">
            <v>9.1354311422772891</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0.780392857142857</v>
          </cell>
          <cell r="O55">
            <v>0.47061626935577999</v>
          </cell>
          <cell r="P55">
            <v>0.53420898513100201</v>
          </cell>
          <cell r="Q55">
            <v>0.58875719359494805</v>
          </cell>
          <cell r="R55">
            <v>0.695833957872799</v>
          </cell>
          <cell r="S55">
            <v>0.68998098792351403</v>
          </cell>
          <cell r="T55">
            <v>0.74824744308475399</v>
          </cell>
          <cell r="U55">
            <v>0.72996331236247003</v>
          </cell>
          <cell r="V55">
            <v>0.63826030776767795</v>
          </cell>
          <cell r="W55">
            <v>0.675184171778622</v>
          </cell>
          <cell r="X55">
            <v>0.63484294817299503</v>
          </cell>
          <cell r="Y55">
            <v>0.58477404003508904</v>
          </cell>
          <cell r="Z55">
            <v>0.63483258314792701</v>
          </cell>
          <cell r="AA55">
            <v>0.96115143931951597</v>
          </cell>
          <cell r="AB55">
            <v>1.1600112639045299</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0.95277047075717103</v>
          </cell>
          <cell r="O56">
            <v>1.72583623557173</v>
          </cell>
          <cell r="P56">
            <v>2.4131165207351102</v>
          </cell>
          <cell r="Q56">
            <v>3.7559126888942198</v>
          </cell>
          <cell r="R56">
            <v>4.6432463864429296</v>
          </cell>
          <cell r="S56">
            <v>4.9400183694418898</v>
          </cell>
          <cell r="T56">
            <v>5.5438328912466703</v>
          </cell>
          <cell r="U56">
            <v>5.5714825896633897</v>
          </cell>
          <cell r="V56">
            <v>5.6274998325341699</v>
          </cell>
          <cell r="W56">
            <v>6.1916613508310396</v>
          </cell>
          <cell r="X56">
            <v>7.3063882834231597</v>
          </cell>
          <cell r="Y56">
            <v>9.5915165997985206</v>
          </cell>
          <cell r="Z56">
            <v>11.6464578163013</v>
          </cell>
          <cell r="AA56">
            <v>13.7527999873561</v>
          </cell>
          <cell r="AB56">
            <v>16.4097843272597</v>
          </cell>
        </row>
        <row r="57">
          <cell r="A57" t="str">
            <v>Ethiopia</v>
          </cell>
          <cell r="B57">
            <v>7.0845226413414997</v>
          </cell>
          <cell r="C57">
            <v>7.2695757534457002</v>
          </cell>
          <cell r="D57">
            <v>7.64901244411082</v>
          </cell>
          <cell r="E57">
            <v>8.5027449981073904</v>
          </cell>
          <cell r="F57">
            <v>8.0344159733711606</v>
          </cell>
          <cell r="G57">
            <v>9.4087551947957007</v>
          </cell>
          <cell r="H57">
            <v>9.77374942386116</v>
          </cell>
          <cell r="I57">
            <v>10.447188525306199</v>
          </cell>
          <cell r="J57">
            <v>10.825913263638901</v>
          </cell>
          <cell r="K57">
            <v>11.389270973501599</v>
          </cell>
          <cell r="L57">
            <v>12.082576935269101</v>
          </cell>
          <cell r="M57">
            <v>13.3614467391711</v>
          </cell>
          <cell r="N57">
            <v>14.098012280753499</v>
          </cell>
          <cell r="O57">
            <v>8.7710859231905101</v>
          </cell>
          <cell r="P57">
            <v>7.8040040576440202</v>
          </cell>
          <cell r="Q57">
            <v>8.0884292517006795</v>
          </cell>
          <cell r="R57">
            <v>8.4671816745655608</v>
          </cell>
          <cell r="S57">
            <v>8.5463710111909901</v>
          </cell>
          <cell r="T57">
            <v>7.7490943396226397</v>
          </cell>
          <cell r="U57">
            <v>7.6044732237539803</v>
          </cell>
          <cell r="V57">
            <v>7.8996464671246303</v>
          </cell>
          <cell r="W57">
            <v>7.8790125944584402</v>
          </cell>
          <cell r="X57">
            <v>7.4284858948846999</v>
          </cell>
          <cell r="Y57">
            <v>8.02958577854222</v>
          </cell>
          <cell r="Z57">
            <v>9.4847488694292608</v>
          </cell>
          <cell r="AA57">
            <v>11.373281659517801</v>
          </cell>
          <cell r="AB57">
            <v>13.315403109396</v>
          </cell>
        </row>
        <row r="58">
          <cell r="A58" t="str">
            <v>Fiji</v>
          </cell>
          <cell r="B58">
            <v>1.2027416017185</v>
          </cell>
          <cell r="C58">
            <v>1.2357445519510799</v>
          </cell>
          <cell r="D58">
            <v>1.1940603613118099</v>
          </cell>
          <cell r="E58">
            <v>1.1230848676814</v>
          </cell>
          <cell r="F58">
            <v>1.1780010859830099</v>
          </cell>
          <cell r="G58">
            <v>1.14125576043807</v>
          </cell>
          <cell r="H58">
            <v>1.29026744698189</v>
          </cell>
          <cell r="I58">
            <v>1.1779476455975699</v>
          </cell>
          <cell r="J58">
            <v>1.1100096801166099</v>
          </cell>
          <cell r="K58">
            <v>1.1826741573033701</v>
          </cell>
          <cell r="L58">
            <v>1.33701725855191</v>
          </cell>
          <cell r="M58">
            <v>1.3838837185267301</v>
          </cell>
          <cell r="N58">
            <v>1.53241120898387</v>
          </cell>
          <cell r="O58">
            <v>1.6361012469394001</v>
          </cell>
          <cell r="P58">
            <v>1.82573209254674</v>
          </cell>
          <cell r="Q58">
            <v>1.9909220194358901</v>
          </cell>
          <cell r="R58">
            <v>2.1109527542221902</v>
          </cell>
          <cell r="S58">
            <v>2.1202140370928402</v>
          </cell>
          <cell r="T58">
            <v>1.65279467154325</v>
          </cell>
          <cell r="U58">
            <v>1.86837595989084</v>
          </cell>
          <cell r="V58">
            <v>1.6525221680662401</v>
          </cell>
          <cell r="W58">
            <v>1.66187769265402</v>
          </cell>
          <cell r="X58">
            <v>1.81147012572369</v>
          </cell>
          <cell r="Y58">
            <v>2.2389503443124399</v>
          </cell>
          <cell r="Z58">
            <v>2.6271634924333198</v>
          </cell>
          <cell r="AA58">
            <v>2.8160119047619099</v>
          </cell>
          <cell r="AB58">
            <v>2.9771816037735901</v>
          </cell>
        </row>
        <row r="59">
          <cell r="A59" t="str">
            <v>Finland</v>
          </cell>
          <cell r="B59">
            <v>53.140121281203903</v>
          </cell>
          <cell r="C59">
            <v>52.0272413239123</v>
          </cell>
          <cell r="D59">
            <v>52.537268632375103</v>
          </cell>
          <cell r="E59">
            <v>50.442939158042897</v>
          </cell>
          <cell r="F59">
            <v>52.364303493873599</v>
          </cell>
          <cell r="G59">
            <v>55.464876594206899</v>
          </cell>
          <cell r="H59">
            <v>72.623461854957</v>
          </cell>
          <cell r="I59">
            <v>90.505727766691393</v>
          </cell>
          <cell r="J59">
            <v>107.77130862264799</v>
          </cell>
          <cell r="K59">
            <v>117.51333928597499</v>
          </cell>
          <cell r="L59">
            <v>139.82969198619699</v>
          </cell>
          <cell r="M59">
            <v>126.42215322106</v>
          </cell>
          <cell r="N59">
            <v>110.810428214292</v>
          </cell>
          <cell r="O59">
            <v>87.420676916395607</v>
          </cell>
          <cell r="P59">
            <v>100.713895463808</v>
          </cell>
          <cell r="Q59">
            <v>130.75026286338601</v>
          </cell>
          <cell r="R59">
            <v>128.52515748530399</v>
          </cell>
          <cell r="S59">
            <v>123.428095513621</v>
          </cell>
          <cell r="T59">
            <v>130.46582753736001</v>
          </cell>
          <cell r="U59">
            <v>130.948369752834</v>
          </cell>
          <cell r="V59">
            <v>122.222193893333</v>
          </cell>
          <cell r="W59">
            <v>125.26904438666701</v>
          </cell>
          <cell r="X59">
            <v>135.971805101667</v>
          </cell>
          <cell r="Y59">
            <v>165.030703695</v>
          </cell>
          <cell r="Z59">
            <v>189.41117327083299</v>
          </cell>
          <cell r="AA59">
            <v>195.78534730999999</v>
          </cell>
          <cell r="AB59">
            <v>210.837181514918</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row>
        <row r="61">
          <cell r="A61" t="str">
            <v>France</v>
          </cell>
          <cell r="B61">
            <v>691.20775206217695</v>
          </cell>
          <cell r="C61">
            <v>606.50922037676696</v>
          </cell>
          <cell r="D61">
            <v>576.23882726156796</v>
          </cell>
          <cell r="E61">
            <v>554.90023618335204</v>
          </cell>
          <cell r="F61">
            <v>526.64628428262699</v>
          </cell>
          <cell r="G61">
            <v>553.90959514994404</v>
          </cell>
          <cell r="H61">
            <v>765.56032917529797</v>
          </cell>
          <cell r="I61">
            <v>926.703339716752</v>
          </cell>
          <cell r="J61">
            <v>1007.1321960059601</v>
          </cell>
          <cell r="K61">
            <v>1009.82849810292</v>
          </cell>
          <cell r="L61">
            <v>1245.6631072185801</v>
          </cell>
          <cell r="M61">
            <v>1243.5491112708601</v>
          </cell>
          <cell r="N61">
            <v>1372.50396572573</v>
          </cell>
          <cell r="O61">
            <v>1292.6594457510701</v>
          </cell>
          <cell r="P61">
            <v>1366.4806655667601</v>
          </cell>
          <cell r="Q61">
            <v>1571.8898555451401</v>
          </cell>
          <cell r="R61">
            <v>1575.33812290891</v>
          </cell>
          <cell r="S61">
            <v>1427.07336863201</v>
          </cell>
          <cell r="T61">
            <v>1475.5492212634199</v>
          </cell>
          <cell r="U61">
            <v>1456.8044807055101</v>
          </cell>
          <cell r="V61">
            <v>1333.0352373083299</v>
          </cell>
          <cell r="W61">
            <v>1341.3929788</v>
          </cell>
          <cell r="X61">
            <v>1463.8969292916699</v>
          </cell>
          <cell r="Y61">
            <v>1804.9872765375001</v>
          </cell>
          <cell r="Z61">
            <v>2059.7049280583301</v>
          </cell>
          <cell r="AA61">
            <v>2127.1677724149999</v>
          </cell>
          <cell r="AB61">
            <v>2231.6312265208499</v>
          </cell>
        </row>
        <row r="62">
          <cell r="A62" t="str">
            <v>Gabon</v>
          </cell>
          <cell r="B62">
            <v>4.2810742292404198</v>
          </cell>
          <cell r="C62">
            <v>3.86044387006759</v>
          </cell>
          <cell r="D62">
            <v>3.61802138214111</v>
          </cell>
          <cell r="E62">
            <v>3.46397970199585</v>
          </cell>
          <cell r="F62">
            <v>3.3312354452133102</v>
          </cell>
          <cell r="G62">
            <v>3.5079810981750499</v>
          </cell>
          <cell r="H62">
            <v>4.5913339519500704</v>
          </cell>
          <cell r="I62">
            <v>3.4738000917434602</v>
          </cell>
          <cell r="J62">
            <v>3.8304891454696701</v>
          </cell>
          <cell r="K62">
            <v>4.1865801476465903</v>
          </cell>
          <cell r="L62">
            <v>5.9522156722310999</v>
          </cell>
          <cell r="M62">
            <v>5.4029563460413703</v>
          </cell>
          <cell r="N62">
            <v>5.5924288790660803</v>
          </cell>
          <cell r="O62">
            <v>5.4062720723266002</v>
          </cell>
          <cell r="P62">
            <v>4.1908547910662799</v>
          </cell>
          <cell r="Q62">
            <v>4.95874186116398</v>
          </cell>
          <cell r="R62">
            <v>5.6940670511191502</v>
          </cell>
          <cell r="S62">
            <v>5.32681138314459</v>
          </cell>
          <cell r="T62">
            <v>4.4834307992202698</v>
          </cell>
          <cell r="U62">
            <v>4.6691353504036801</v>
          </cell>
          <cell r="V62">
            <v>5.0958854219646996</v>
          </cell>
          <cell r="W62">
            <v>4.7086921748196398</v>
          </cell>
          <cell r="X62">
            <v>4.96993143752547</v>
          </cell>
          <cell r="Y62">
            <v>6.0801241650233999</v>
          </cell>
          <cell r="Z62">
            <v>7.1875652373809098</v>
          </cell>
          <cell r="AA62">
            <v>8.6807847610437907</v>
          </cell>
          <cell r="AB62">
            <v>9.1241701288700607</v>
          </cell>
        </row>
        <row r="63">
          <cell r="A63" t="str">
            <v>Gambia, The</v>
          </cell>
          <cell r="B63">
            <v>0.25253916663203102</v>
          </cell>
          <cell r="C63">
            <v>0.27253769891997898</v>
          </cell>
          <cell r="D63">
            <v>0.23961001211142499</v>
          </cell>
          <cell r="E63">
            <v>0.24470777864787199</v>
          </cell>
          <cell r="F63">
            <v>0.20982150593255899</v>
          </cell>
          <cell r="G63">
            <v>0.19089637570503201</v>
          </cell>
          <cell r="H63">
            <v>0.21450460776302499</v>
          </cell>
          <cell r="I63">
            <v>0.20357681715446199</v>
          </cell>
          <cell r="J63">
            <v>0.242651369273884</v>
          </cell>
          <cell r="K63">
            <v>0.27630677494014499</v>
          </cell>
          <cell r="L63">
            <v>0.290981331323728</v>
          </cell>
          <cell r="M63">
            <v>0.35017794830452098</v>
          </cell>
          <cell r="N63">
            <v>0.332976674139707</v>
          </cell>
          <cell r="O63">
            <v>0.37526479353451597</v>
          </cell>
          <cell r="P63">
            <v>0.36662566040047001</v>
          </cell>
          <cell r="Q63">
            <v>0.38146921334188799</v>
          </cell>
          <cell r="R63">
            <v>0.40047122077831099</v>
          </cell>
          <cell r="S63">
            <v>0.40980869624614802</v>
          </cell>
          <cell r="T63">
            <v>0.42084573503919498</v>
          </cell>
          <cell r="U63">
            <v>0.43193503255422</v>
          </cell>
          <cell r="V63">
            <v>0.420903700750556</v>
          </cell>
          <cell r="W63">
            <v>0.417917555058684</v>
          </cell>
          <cell r="X63">
            <v>0.36972713658873702</v>
          </cell>
          <cell r="Y63">
            <v>0.35302514713785599</v>
          </cell>
          <cell r="Z63">
            <v>0.401021471133514</v>
          </cell>
          <cell r="AA63">
            <v>0.461320089602413</v>
          </cell>
          <cell r="AB63">
            <v>0.50671552789033703</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15.252030978808699</v>
          </cell>
          <cell r="O64">
            <v>0.76446354668479599</v>
          </cell>
          <cell r="P64">
            <v>0.82252164164640695</v>
          </cell>
          <cell r="Q64">
            <v>1.89655969301881</v>
          </cell>
          <cell r="R64">
            <v>3.0459981310091999</v>
          </cell>
          <cell r="S64">
            <v>3.5749670285727499</v>
          </cell>
          <cell r="T64">
            <v>3.6199569483871499</v>
          </cell>
          <cell r="U64">
            <v>2.8032740486632099</v>
          </cell>
          <cell r="V64">
            <v>3.0420622120223801</v>
          </cell>
          <cell r="W64">
            <v>3.2053836845557102</v>
          </cell>
          <cell r="X64">
            <v>3.39519301015816</v>
          </cell>
          <cell r="Y64">
            <v>3.99187553110841</v>
          </cell>
          <cell r="Z64">
            <v>5.11127354817389</v>
          </cell>
          <cell r="AA64">
            <v>6.39300841638733</v>
          </cell>
          <cell r="AB64">
            <v>7.8296512859004901</v>
          </cell>
        </row>
        <row r="65">
          <cell r="A65" t="str">
            <v>Germany</v>
          </cell>
          <cell r="B65">
            <v>826.14207025641394</v>
          </cell>
          <cell r="C65">
            <v>695.07369000107201</v>
          </cell>
          <cell r="D65">
            <v>671.15521261349704</v>
          </cell>
          <cell r="E65">
            <v>669.57295958219095</v>
          </cell>
          <cell r="F65">
            <v>630.85261202740901</v>
          </cell>
          <cell r="G65">
            <v>639.69468384830896</v>
          </cell>
          <cell r="H65">
            <v>913.64134498182102</v>
          </cell>
          <cell r="I65">
            <v>1136.9286710425299</v>
          </cell>
          <cell r="J65">
            <v>1225.7279784560901</v>
          </cell>
          <cell r="K65">
            <v>1216.79619194254</v>
          </cell>
          <cell r="L65">
            <v>1547.0255822583499</v>
          </cell>
          <cell r="M65">
            <v>1815.0610268919399</v>
          </cell>
          <cell r="N65">
            <v>2066.72857330842</v>
          </cell>
          <cell r="O65">
            <v>2005.5571632982701</v>
          </cell>
          <cell r="P65">
            <v>2151.0250333917602</v>
          </cell>
          <cell r="Q65">
            <v>2524.9490826435199</v>
          </cell>
          <cell r="R65">
            <v>2439.3463385526302</v>
          </cell>
          <cell r="S65">
            <v>2163.23343363705</v>
          </cell>
          <cell r="T65">
            <v>2187.4839675764301</v>
          </cell>
          <cell r="U65">
            <v>2146.4322544966699</v>
          </cell>
          <cell r="V65">
            <v>1905.7946875</v>
          </cell>
          <cell r="W65">
            <v>1892.5954030666701</v>
          </cell>
          <cell r="X65">
            <v>2024.06026961667</v>
          </cell>
          <cell r="Y65">
            <v>2444.2836412500001</v>
          </cell>
          <cell r="Z65">
            <v>2744.2209566666702</v>
          </cell>
          <cell r="AA65">
            <v>2791.7369549999999</v>
          </cell>
          <cell r="AB65">
            <v>2897.0320300112498</v>
          </cell>
        </row>
        <row r="66">
          <cell r="A66" t="str">
            <v>Ghana</v>
          </cell>
          <cell r="B66">
            <v>15.7196819754844</v>
          </cell>
          <cell r="C66">
            <v>27.826101540034301</v>
          </cell>
          <cell r="D66">
            <v>33.1240179034832</v>
          </cell>
          <cell r="E66">
            <v>21.9611795662634</v>
          </cell>
          <cell r="F66">
            <v>7.9219039786834502</v>
          </cell>
          <cell r="G66">
            <v>6.6471166273280202</v>
          </cell>
          <cell r="H66">
            <v>6.04029858602423</v>
          </cell>
          <cell r="I66">
            <v>5.11294163093436</v>
          </cell>
          <cell r="J66">
            <v>5.5086317133641796</v>
          </cell>
          <cell r="K66">
            <v>5.5769221035882603</v>
          </cell>
          <cell r="L66">
            <v>6.6135572273971999</v>
          </cell>
          <cell r="M66">
            <v>7.32754349395959</v>
          </cell>
          <cell r="N66">
            <v>6.7568100931832298</v>
          </cell>
          <cell r="O66">
            <v>5.9656965898163099</v>
          </cell>
          <cell r="P66">
            <v>5.4403063273211298</v>
          </cell>
          <cell r="Q66">
            <v>6.4574405681301297</v>
          </cell>
          <cell r="R66">
            <v>6.9255318174275704</v>
          </cell>
          <cell r="S66">
            <v>6.88402568896836</v>
          </cell>
          <cell r="T66">
            <v>7.4740293038182397</v>
          </cell>
          <cell r="U66">
            <v>7.7098139680234299</v>
          </cell>
          <cell r="V66">
            <v>4.9774925921167696</v>
          </cell>
          <cell r="W66">
            <v>5.30915830400125</v>
          </cell>
          <cell r="X66">
            <v>6.1596190787539999</v>
          </cell>
          <cell r="Y66">
            <v>7.6241671221139402</v>
          </cell>
          <cell r="Z66">
            <v>8.8718720021192805</v>
          </cell>
          <cell r="AA66">
            <v>10.7203465842128</v>
          </cell>
          <cell r="AB66">
            <v>12.893771979654399</v>
          </cell>
        </row>
        <row r="67">
          <cell r="A67" t="str">
            <v>Greece</v>
          </cell>
          <cell r="B67">
            <v>61.608380676703597</v>
          </cell>
          <cell r="C67">
            <v>56.847425053969502</v>
          </cell>
          <cell r="D67">
            <v>59.321855994434898</v>
          </cell>
          <cell r="E67">
            <v>53.637165603560298</v>
          </cell>
          <cell r="F67">
            <v>52.235639312551498</v>
          </cell>
          <cell r="G67">
            <v>51.832796118183502</v>
          </cell>
          <cell r="H67">
            <v>60.986372778597698</v>
          </cell>
          <cell r="I67">
            <v>70.957142618516201</v>
          </cell>
          <cell r="J67">
            <v>82.632214525492699</v>
          </cell>
          <cell r="K67">
            <v>85.632366227812796</v>
          </cell>
          <cell r="L67">
            <v>105.88221206593199</v>
          </cell>
          <cell r="M67">
            <v>114.18217830966501</v>
          </cell>
          <cell r="N67">
            <v>125.821062354896</v>
          </cell>
          <cell r="O67">
            <v>117.84155859592499</v>
          </cell>
          <cell r="P67">
            <v>126.129369591515</v>
          </cell>
          <cell r="Q67">
            <v>148.03113993511599</v>
          </cell>
          <cell r="R67">
            <v>156.50509586074199</v>
          </cell>
          <cell r="S67">
            <v>152.893423595256</v>
          </cell>
          <cell r="T67">
            <v>153.74369416374901</v>
          </cell>
          <cell r="U67">
            <v>158.29140131172801</v>
          </cell>
          <cell r="V67">
            <v>146.54914267423601</v>
          </cell>
          <cell r="W67">
            <v>150.45934625999999</v>
          </cell>
          <cell r="X67">
            <v>170.94270242416701</v>
          </cell>
          <cell r="Y67">
            <v>222.32294815500001</v>
          </cell>
          <cell r="Z67">
            <v>264.493068591667</v>
          </cell>
          <cell r="AA67">
            <v>284.22647777999998</v>
          </cell>
          <cell r="AB67">
            <v>307.70867843400401</v>
          </cell>
        </row>
        <row r="68">
          <cell r="A68" t="str">
            <v>Grenada</v>
          </cell>
          <cell r="B68">
            <v>8.1291040412854093E-2</v>
          </cell>
          <cell r="C68">
            <v>8.7888895097583797E-2</v>
          </cell>
          <cell r="D68">
            <v>9.5229636356893105E-2</v>
          </cell>
          <cell r="E68">
            <v>0.101211118260922</v>
          </cell>
          <cell r="F68">
            <v>0.11010000777774399</v>
          </cell>
          <cell r="G68">
            <v>0.12821112016826999</v>
          </cell>
          <cell r="H68">
            <v>0.144011121284423</v>
          </cell>
          <cell r="I68">
            <v>0.167229641443156</v>
          </cell>
          <cell r="J68">
            <v>0.18453334636923799</v>
          </cell>
          <cell r="K68">
            <v>0.21306297801427301</v>
          </cell>
          <cell r="L68">
            <v>0.22107038598734399</v>
          </cell>
          <cell r="M68">
            <v>0.24157038743551601</v>
          </cell>
          <cell r="N68">
            <v>0.25091483254007602</v>
          </cell>
          <cell r="O68">
            <v>0.25003705470028997</v>
          </cell>
          <cell r="P68">
            <v>0.26299261117105899</v>
          </cell>
          <cell r="Q68">
            <v>0.27708890846315298</v>
          </cell>
          <cell r="R68">
            <v>0.29818520624974598</v>
          </cell>
          <cell r="S68">
            <v>0.32104817082780701</v>
          </cell>
          <cell r="T68">
            <v>0.35275558047510602</v>
          </cell>
          <cell r="U68">
            <v>0.37966298978332103</v>
          </cell>
          <cell r="V68">
            <v>0.41043333333333298</v>
          </cell>
          <cell r="W68">
            <v>0.39461481481481497</v>
          </cell>
          <cell r="X68">
            <v>0.40750370370370398</v>
          </cell>
          <cell r="Y68">
            <v>0.443744444444444</v>
          </cell>
          <cell r="Z68">
            <v>0.42631655555555598</v>
          </cell>
          <cell r="AA68">
            <v>0.50385433333333296</v>
          </cell>
          <cell r="AB68">
            <v>0.52927722222222195</v>
          </cell>
        </row>
        <row r="69">
          <cell r="A69" t="str">
            <v>Guatemala</v>
          </cell>
          <cell r="B69">
            <v>7.8793993000326097</v>
          </cell>
          <cell r="C69">
            <v>8.6076996275937603</v>
          </cell>
          <cell r="D69">
            <v>8.7180004140827698</v>
          </cell>
          <cell r="E69">
            <v>9.0500004298519201</v>
          </cell>
          <cell r="F69">
            <v>9.4700004498008497</v>
          </cell>
          <cell r="G69">
            <v>11.1800005310215</v>
          </cell>
          <cell r="H69">
            <v>8.4469337345411297</v>
          </cell>
          <cell r="I69">
            <v>7.0844206489918999</v>
          </cell>
          <cell r="J69">
            <v>7.8428267033564802</v>
          </cell>
          <cell r="K69">
            <v>8.3104111717119196</v>
          </cell>
          <cell r="L69">
            <v>7.6090757496983299</v>
          </cell>
          <cell r="M69">
            <v>9.4195846164116208</v>
          </cell>
          <cell r="N69">
            <v>10.410308453447</v>
          </cell>
          <cell r="O69">
            <v>11.3991645134011</v>
          </cell>
          <cell r="P69">
            <v>12.966101125372299</v>
          </cell>
          <cell r="Q69">
            <v>14.656918449108</v>
          </cell>
          <cell r="R69">
            <v>15.6563043874587</v>
          </cell>
          <cell r="S69">
            <v>17.775311305136899</v>
          </cell>
          <cell r="T69">
            <v>19.193395511289602</v>
          </cell>
          <cell r="U69">
            <v>18.316205838473799</v>
          </cell>
          <cell r="V69">
            <v>19.288401365954499</v>
          </cell>
          <cell r="W69">
            <v>21.042724532036502</v>
          </cell>
          <cell r="X69">
            <v>23.308770480840799</v>
          </cell>
          <cell r="Y69">
            <v>24.8976538081412</v>
          </cell>
          <cell r="Z69">
            <v>27.2699959679857</v>
          </cell>
          <cell r="AA69">
            <v>31.788948878315001</v>
          </cell>
          <cell r="AB69">
            <v>35.304014834745303</v>
          </cell>
        </row>
        <row r="70">
          <cell r="A70" t="str">
            <v>Guinea</v>
          </cell>
          <cell r="B70">
            <v>1.72476014455982</v>
          </cell>
          <cell r="C70">
            <v>1.71098984925243</v>
          </cell>
          <cell r="D70">
            <v>1.6783352157098801</v>
          </cell>
          <cell r="E70">
            <v>1.6414392419055599</v>
          </cell>
          <cell r="F70">
            <v>1.6722826798180399</v>
          </cell>
          <cell r="G70">
            <v>1.7770655600245</v>
          </cell>
          <cell r="H70">
            <v>1.9226008993840999</v>
          </cell>
          <cell r="I70">
            <v>2.0415380570289301</v>
          </cell>
          <cell r="J70">
            <v>2.3842957637254898</v>
          </cell>
          <cell r="K70">
            <v>2.4320293804369402</v>
          </cell>
          <cell r="L70">
            <v>2.6667508204998698</v>
          </cell>
          <cell r="M70">
            <v>3.0150582055840101</v>
          </cell>
          <cell r="N70">
            <v>3.2846203915014498</v>
          </cell>
          <cell r="O70">
            <v>3.2790966062135798</v>
          </cell>
          <cell r="P70">
            <v>3.3830929493195399</v>
          </cell>
          <cell r="Q70">
            <v>3.6937106397180899</v>
          </cell>
          <cell r="R70">
            <v>3.8689688175222399</v>
          </cell>
          <cell r="S70">
            <v>3.7837004380226502</v>
          </cell>
          <cell r="T70">
            <v>3.58837600841533</v>
          </cell>
          <cell r="U70">
            <v>3.4612821747425802</v>
          </cell>
          <cell r="V70">
            <v>3.1123625564461799</v>
          </cell>
          <cell r="W70">
            <v>3.03911356148281</v>
          </cell>
          <cell r="X70">
            <v>3.2100017727786598</v>
          </cell>
          <cell r="Y70">
            <v>3.62444347802957</v>
          </cell>
          <cell r="Z70">
            <v>3.9701867201615499</v>
          </cell>
          <cell r="AA70">
            <v>3.3310809785201698</v>
          </cell>
          <cell r="AB70">
            <v>3.31720284277023</v>
          </cell>
        </row>
        <row r="71">
          <cell r="A71" t="str">
            <v>Guinea-Bissau</v>
          </cell>
          <cell r="B71">
            <v>0.138993685627046</v>
          </cell>
          <cell r="C71">
            <v>0.17775892521865899</v>
          </cell>
          <cell r="D71">
            <v>0.202180381472466</v>
          </cell>
          <cell r="E71">
            <v>0.228059407268493</v>
          </cell>
          <cell r="F71">
            <v>0.15859733147454599</v>
          </cell>
          <cell r="G71">
            <v>0.23302502430200001</v>
          </cell>
          <cell r="H71">
            <v>0.22751651984101701</v>
          </cell>
          <cell r="I71">
            <v>0.19251818547265301</v>
          </cell>
          <cell r="J71">
            <v>0.17919285552891601</v>
          </cell>
          <cell r="K71">
            <v>0.21559012431271299</v>
          </cell>
          <cell r="L71">
            <v>0.262080650161156</v>
          </cell>
          <cell r="M71">
            <v>0.25657839769235602</v>
          </cell>
          <cell r="N71">
            <v>0.22685115717236401</v>
          </cell>
          <cell r="O71">
            <v>0.23690096962621199</v>
          </cell>
          <cell r="P71">
            <v>0.23562443186292201</v>
          </cell>
          <cell r="Q71">
            <v>0.25390571944231299</v>
          </cell>
          <cell r="R71">
            <v>0.27027906152793602</v>
          </cell>
          <cell r="S71">
            <v>0.27117221915524398</v>
          </cell>
          <cell r="T71">
            <v>0.205889129434145</v>
          </cell>
          <cell r="U71">
            <v>0.22447294068569701</v>
          </cell>
          <cell r="V71">
            <v>0.216084383021589</v>
          </cell>
          <cell r="W71">
            <v>0.19918431322286501</v>
          </cell>
          <cell r="X71">
            <v>0.20432568763257</v>
          </cell>
          <cell r="Y71">
            <v>0.23638331770735699</v>
          </cell>
          <cell r="Z71">
            <v>0.27023849507159498</v>
          </cell>
          <cell r="AA71">
            <v>0.30163579172147797</v>
          </cell>
          <cell r="AB71">
            <v>0.30480661838918699</v>
          </cell>
        </row>
        <row r="72">
          <cell r="A72" t="str">
            <v>Guyana</v>
          </cell>
          <cell r="B72">
            <v>0.32723946990686598</v>
          </cell>
          <cell r="C72">
            <v>0.31420778321583098</v>
          </cell>
          <cell r="D72">
            <v>0.269111818714454</v>
          </cell>
          <cell r="E72">
            <v>0.27326545360931598</v>
          </cell>
          <cell r="F72">
            <v>0.25410718869508497</v>
          </cell>
          <cell r="G72">
            <v>0.27108966789258798</v>
          </cell>
          <cell r="H72">
            <v>0.30664356111458302</v>
          </cell>
          <cell r="I72">
            <v>0.28325210406179502</v>
          </cell>
          <cell r="J72">
            <v>0.36000001709908203</v>
          </cell>
          <cell r="K72">
            <v>0.38035627608002998</v>
          </cell>
          <cell r="L72">
            <v>0.39624791599299403</v>
          </cell>
          <cell r="M72">
            <v>0.30604066494265503</v>
          </cell>
          <cell r="N72">
            <v>0.36565081101827401</v>
          </cell>
          <cell r="O72">
            <v>0.44024465895698001</v>
          </cell>
          <cell r="P72">
            <v>0.52493335826632803</v>
          </cell>
          <cell r="Q72">
            <v>0.63050717280462398</v>
          </cell>
          <cell r="R72">
            <v>0.70640518444957301</v>
          </cell>
          <cell r="S72">
            <v>0.74914332611896906</v>
          </cell>
          <cell r="T72">
            <v>0.71762129654365203</v>
          </cell>
          <cell r="U72">
            <v>0.69631194608007396</v>
          </cell>
          <cell r="V72">
            <v>0.71200441497940004</v>
          </cell>
          <cell r="W72">
            <v>0.69524523558101003</v>
          </cell>
          <cell r="X72">
            <v>0.72261249333864297</v>
          </cell>
          <cell r="Y72">
            <v>0.74520920519219402</v>
          </cell>
          <cell r="Z72">
            <v>0.78612538798665399</v>
          </cell>
          <cell r="AA72">
            <v>0.81756812209345697</v>
          </cell>
          <cell r="AB72">
            <v>0.87026094516624497</v>
          </cell>
        </row>
        <row r="73">
          <cell r="A73" t="str">
            <v>Haiti</v>
          </cell>
          <cell r="B73">
            <v>1.54569152069543</v>
          </cell>
          <cell r="C73">
            <v>1.70160075826622</v>
          </cell>
          <cell r="D73">
            <v>1.7697687171204599</v>
          </cell>
          <cell r="E73">
            <v>1.8995432751903001</v>
          </cell>
          <cell r="F73">
            <v>2.1048031359425199</v>
          </cell>
          <cell r="G73">
            <v>2.3372498143997098</v>
          </cell>
          <cell r="H73">
            <v>2.5969136660300198</v>
          </cell>
          <cell r="I73">
            <v>1.2794475552120801</v>
          </cell>
          <cell r="J73">
            <v>0.84129079953644403</v>
          </cell>
          <cell r="K73">
            <v>0.77769475533468602</v>
          </cell>
          <cell r="L73">
            <v>0.98989374860943002</v>
          </cell>
          <cell r="M73">
            <v>0.88778381066357903</v>
          </cell>
          <cell r="N73">
            <v>0.53289567939250904</v>
          </cell>
          <cell r="O73">
            <v>0.61028127251285502</v>
          </cell>
          <cell r="P73">
            <v>1.73108914448735</v>
          </cell>
          <cell r="Q73">
            <v>2.5415845415224099</v>
          </cell>
          <cell r="R73">
            <v>2.8642880279116301</v>
          </cell>
          <cell r="S73">
            <v>3.1155468148120402</v>
          </cell>
          <cell r="T73">
            <v>3.6392171083916098</v>
          </cell>
          <cell r="U73">
            <v>3.9723320367150801</v>
          </cell>
          <cell r="V73">
            <v>3.5143735468635402</v>
          </cell>
          <cell r="W73">
            <v>3.41556145108482</v>
          </cell>
          <cell r="X73">
            <v>3.0966880896033002</v>
          </cell>
          <cell r="Y73">
            <v>2.68350222715299</v>
          </cell>
          <cell r="Z73">
            <v>3.5310897332706199</v>
          </cell>
          <cell r="AA73">
            <v>3.9833790402534599</v>
          </cell>
          <cell r="AB73">
            <v>4.4728162302294097</v>
          </cell>
        </row>
        <row r="74">
          <cell r="A74" t="str">
            <v>Honduras</v>
          </cell>
          <cell r="B74">
            <v>2.56600012187846</v>
          </cell>
          <cell r="C74">
            <v>2.81950013391906</v>
          </cell>
          <cell r="D74">
            <v>2.9035001379088499</v>
          </cell>
          <cell r="E74">
            <v>3.0770001461496501</v>
          </cell>
          <cell r="F74">
            <v>3.31900015764404</v>
          </cell>
          <cell r="G74">
            <v>3.63950017286697</v>
          </cell>
          <cell r="H74">
            <v>3.8085001808940402</v>
          </cell>
          <cell r="I74">
            <v>4.1525001972331603</v>
          </cell>
          <cell r="J74">
            <v>4.6255002196994504</v>
          </cell>
          <cell r="K74">
            <v>5.1670002454193202</v>
          </cell>
          <cell r="L74">
            <v>3.04889382547973</v>
          </cell>
          <cell r="M74">
            <v>3.06846409558747</v>
          </cell>
          <cell r="N74">
            <v>3.4194772370659301</v>
          </cell>
          <cell r="O74">
            <v>3.50594281322237</v>
          </cell>
          <cell r="P74">
            <v>3.4323740898546999</v>
          </cell>
          <cell r="Q74">
            <v>3.9127533806645398</v>
          </cell>
          <cell r="R74">
            <v>4.03545748942794</v>
          </cell>
          <cell r="S74">
            <v>4.6620637034432404</v>
          </cell>
          <cell r="T74">
            <v>5.2018957483383996</v>
          </cell>
          <cell r="U74">
            <v>5.3744164281535998</v>
          </cell>
          <cell r="V74">
            <v>5.9544084573539697</v>
          </cell>
          <cell r="W74">
            <v>6.3213601527585697</v>
          </cell>
          <cell r="X74">
            <v>6.5022163360779004</v>
          </cell>
          <cell r="Y74">
            <v>6.8596478236890404</v>
          </cell>
          <cell r="Z74">
            <v>7.4542065909694299</v>
          </cell>
          <cell r="AA74">
            <v>8.2942416961484096</v>
          </cell>
          <cell r="AB74">
            <v>8.9812811143737399</v>
          </cell>
        </row>
        <row r="75">
          <cell r="A75" t="str">
            <v>Hong Kong, China</v>
          </cell>
          <cell r="B75">
            <v>28.584688828353102</v>
          </cell>
          <cell r="C75">
            <v>30.71021228056</v>
          </cell>
          <cell r="D75">
            <v>31.897811463475598</v>
          </cell>
          <cell r="E75">
            <v>29.5467803523225</v>
          </cell>
          <cell r="F75">
            <v>32.933395086198203</v>
          </cell>
          <cell r="G75">
            <v>35.027077169200403</v>
          </cell>
          <cell r="H75">
            <v>40.909850318497497</v>
          </cell>
          <cell r="I75">
            <v>50.465565652029497</v>
          </cell>
          <cell r="J75">
            <v>59.600999242318899</v>
          </cell>
          <cell r="K75">
            <v>68.753035169221903</v>
          </cell>
          <cell r="L75">
            <v>76.890112188025299</v>
          </cell>
          <cell r="M75">
            <v>88.831997936795204</v>
          </cell>
          <cell r="N75">
            <v>104.007969077288</v>
          </cell>
          <cell r="O75">
            <v>119.96474863717</v>
          </cell>
          <cell r="P75">
            <v>135.534903705511</v>
          </cell>
          <cell r="Q75">
            <v>144.23000683347701</v>
          </cell>
          <cell r="R75">
            <v>158.96582741784499</v>
          </cell>
          <cell r="S75">
            <v>176.312562620595</v>
          </cell>
          <cell r="T75">
            <v>166.90878189940599</v>
          </cell>
          <cell r="U75">
            <v>163.28774271724299</v>
          </cell>
          <cell r="V75">
            <v>168.75406046390799</v>
          </cell>
          <cell r="W75">
            <v>166.54117835303001</v>
          </cell>
          <cell r="X75">
            <v>163.70940473810799</v>
          </cell>
          <cell r="Y75">
            <v>158.47317851466499</v>
          </cell>
          <cell r="Z75">
            <v>165.82253449569299</v>
          </cell>
          <cell r="AA75">
            <v>177.78356849449301</v>
          </cell>
          <cell r="AB75">
            <v>189.53755401429399</v>
          </cell>
        </row>
        <row r="76">
          <cell r="A76" t="str">
            <v>Hungary</v>
          </cell>
          <cell r="B76">
            <v>22.163553435039098</v>
          </cell>
          <cell r="C76">
            <v>22.7284889805942</v>
          </cell>
          <cell r="D76">
            <v>23.146553901678999</v>
          </cell>
          <cell r="E76">
            <v>21.006394250471502</v>
          </cell>
          <cell r="F76">
            <v>20.366590836533199</v>
          </cell>
          <cell r="G76">
            <v>20.623910102674799</v>
          </cell>
          <cell r="H76">
            <v>23.7562497068106</v>
          </cell>
          <cell r="I76">
            <v>26.109343356163802</v>
          </cell>
          <cell r="J76">
            <v>28.571163145901799</v>
          </cell>
          <cell r="K76">
            <v>29.167762068668299</v>
          </cell>
          <cell r="L76">
            <v>33.0556815401102</v>
          </cell>
          <cell r="M76">
            <v>33.428864462460098</v>
          </cell>
          <cell r="N76">
            <v>37.254436226757797</v>
          </cell>
          <cell r="O76">
            <v>38.596096331556801</v>
          </cell>
          <cell r="P76">
            <v>41.506199850942203</v>
          </cell>
          <cell r="Q76">
            <v>44.668812435886998</v>
          </cell>
          <cell r="R76">
            <v>45.162728741756503</v>
          </cell>
          <cell r="S76">
            <v>45.723583184249499</v>
          </cell>
          <cell r="T76">
            <v>47.049214480608804</v>
          </cell>
          <cell r="U76">
            <v>48.0442343846087</v>
          </cell>
          <cell r="V76">
            <v>47.958147158277001</v>
          </cell>
          <cell r="W76">
            <v>53.317288561555401</v>
          </cell>
          <cell r="X76">
            <v>66.710428353540195</v>
          </cell>
          <cell r="Y76">
            <v>84.4186678951434</v>
          </cell>
          <cell r="Z76">
            <v>102.158794878645</v>
          </cell>
          <cell r="AA76">
            <v>111.567797777861</v>
          </cell>
          <cell r="AB76">
            <v>114.27338948256001</v>
          </cell>
        </row>
        <row r="77">
          <cell r="A77" t="str">
            <v>Iceland</v>
          </cell>
          <cell r="B77">
            <v>3.38694291373309</v>
          </cell>
          <cell r="C77">
            <v>3.46852690560126</v>
          </cell>
          <cell r="D77">
            <v>3.2846107310475698</v>
          </cell>
          <cell r="E77">
            <v>2.79686555108304</v>
          </cell>
          <cell r="F77">
            <v>2.8495103265205901</v>
          </cell>
          <cell r="G77">
            <v>2.94004533551312</v>
          </cell>
          <cell r="H77">
            <v>3.9311981881767202</v>
          </cell>
          <cell r="I77">
            <v>5.4417567877482798</v>
          </cell>
          <cell r="J77">
            <v>6.06672094613534</v>
          </cell>
          <cell r="K77">
            <v>5.6252265089844</v>
          </cell>
          <cell r="L77">
            <v>6.3826765680586597</v>
          </cell>
          <cell r="M77">
            <v>6.8222756755899896</v>
          </cell>
          <cell r="N77">
            <v>6.9929117538968102</v>
          </cell>
          <cell r="O77">
            <v>6.1459724782025296</v>
          </cell>
          <cell r="P77">
            <v>6.3029785944724299</v>
          </cell>
          <cell r="Q77">
            <v>7.0245203363775497</v>
          </cell>
          <cell r="R77">
            <v>7.3343524923832897</v>
          </cell>
          <cell r="S77">
            <v>7.4278334926363696</v>
          </cell>
          <cell r="T77">
            <v>8.2476958984666506</v>
          </cell>
          <cell r="U77">
            <v>8.6811582818412791</v>
          </cell>
          <cell r="V77">
            <v>8.6778727057415495</v>
          </cell>
          <cell r="W77">
            <v>7.8941860388744498</v>
          </cell>
          <cell r="X77">
            <v>8.8246566283909704</v>
          </cell>
          <cell r="Y77">
            <v>10.837880881706999</v>
          </cell>
          <cell r="Z77">
            <v>13.0626636573258</v>
          </cell>
          <cell r="AA77">
            <v>16.080921853537301</v>
          </cell>
          <cell r="AB77">
            <v>16.578810360528799</v>
          </cell>
        </row>
        <row r="78">
          <cell r="A78" t="str">
            <v>India</v>
          </cell>
          <cell r="B78">
            <v>176.62370515122601</v>
          </cell>
          <cell r="C78">
            <v>189.02214446997499</v>
          </cell>
          <cell r="D78">
            <v>195.43435210445099</v>
          </cell>
          <cell r="E78">
            <v>211.25990997992801</v>
          </cell>
          <cell r="F78">
            <v>211.99973473306801</v>
          </cell>
          <cell r="G78">
            <v>219.90134655640901</v>
          </cell>
          <cell r="H78">
            <v>242.06020694187501</v>
          </cell>
          <cell r="I78">
            <v>267.13602391344</v>
          </cell>
          <cell r="J78">
            <v>293.120575843013</v>
          </cell>
          <cell r="K78">
            <v>291.95752005527498</v>
          </cell>
          <cell r="L78">
            <v>315.566834952492</v>
          </cell>
          <cell r="M78">
            <v>280.07885061209998</v>
          </cell>
          <cell r="N78">
            <v>281.75008054761901</v>
          </cell>
          <cell r="O78">
            <v>274.82570074513302</v>
          </cell>
          <cell r="P78">
            <v>313.01058219942502</v>
          </cell>
          <cell r="Q78">
            <v>355.62361071240502</v>
          </cell>
          <cell r="R78">
            <v>376.35514644354902</v>
          </cell>
          <cell r="S78">
            <v>409.97959497994299</v>
          </cell>
          <cell r="T78">
            <v>412.68540864631302</v>
          </cell>
          <cell r="U78">
            <v>440.75993556099201</v>
          </cell>
          <cell r="V78">
            <v>461.32900854426498</v>
          </cell>
          <cell r="W78">
            <v>473.86691428601603</v>
          </cell>
          <cell r="X78">
            <v>494.848456371373</v>
          </cell>
          <cell r="Y78">
            <v>576.54715997409801</v>
          </cell>
          <cell r="Z78">
            <v>667.34241511766697</v>
          </cell>
          <cell r="AA78">
            <v>780.78387022692698</v>
          </cell>
          <cell r="AB78">
            <v>886.86678717597397</v>
          </cell>
        </row>
        <row r="79">
          <cell r="A79" t="str">
            <v>Indonesia</v>
          </cell>
          <cell r="B79">
            <v>95.374860725578699</v>
          </cell>
          <cell r="C79">
            <v>106.47028827527799</v>
          </cell>
          <cell r="D79">
            <v>109.304642116984</v>
          </cell>
          <cell r="E79">
            <v>99.075113807504195</v>
          </cell>
          <cell r="F79">
            <v>101.456311425851</v>
          </cell>
          <cell r="G79">
            <v>101.13943966276901</v>
          </cell>
          <cell r="H79">
            <v>92.728213808808206</v>
          </cell>
          <cell r="I79">
            <v>87.864590688923599</v>
          </cell>
          <cell r="J79">
            <v>97.550800014977796</v>
          </cell>
          <cell r="K79">
            <v>111.466946671391</v>
          </cell>
          <cell r="L79">
            <v>125.721788776842</v>
          </cell>
          <cell r="M79">
            <v>140.82056549445201</v>
          </cell>
          <cell r="N79">
            <v>152.84847535085399</v>
          </cell>
          <cell r="O79">
            <v>174.601455213972</v>
          </cell>
          <cell r="P79">
            <v>195.465711779614</v>
          </cell>
          <cell r="Q79">
            <v>223.361006018278</v>
          </cell>
          <cell r="R79">
            <v>250.746096587751</v>
          </cell>
          <cell r="S79">
            <v>238.40793155220101</v>
          </cell>
          <cell r="T79">
            <v>105.469472107405</v>
          </cell>
          <cell r="U79">
            <v>154.70502651247401</v>
          </cell>
          <cell r="V79">
            <v>165.520626238668</v>
          </cell>
          <cell r="W79">
            <v>160.657467766395</v>
          </cell>
          <cell r="X79">
            <v>195.593218417522</v>
          </cell>
          <cell r="Y79">
            <v>234.83403982351101</v>
          </cell>
          <cell r="Z79">
            <v>257.00548064877199</v>
          </cell>
          <cell r="AA79">
            <v>286.95680086871602</v>
          </cell>
          <cell r="AB79">
            <v>364.23901340401102</v>
          </cell>
        </row>
        <row r="80">
          <cell r="A80" t="str">
            <v>Iran, Islamic Rep.</v>
          </cell>
          <cell r="B80">
            <v>93.772160914125706</v>
          </cell>
          <cell r="C80">
            <v>106.589084833961</v>
          </cell>
          <cell r="D80">
            <v>133.393175216081</v>
          </cell>
          <cell r="E80">
            <v>162.432193372265</v>
          </cell>
          <cell r="F80">
            <v>168.411102972008</v>
          </cell>
          <cell r="G80">
            <v>79.863967860706694</v>
          </cell>
          <cell r="H80">
            <v>83.336090158046005</v>
          </cell>
          <cell r="I80">
            <v>95.985558685810503</v>
          </cell>
          <cell r="J80">
            <v>84.167368919201706</v>
          </cell>
          <cell r="K80">
            <v>81.218629430113396</v>
          </cell>
          <cell r="L80">
            <v>84.973364637786801</v>
          </cell>
          <cell r="M80">
            <v>97.361328147536398</v>
          </cell>
          <cell r="N80">
            <v>114.775365255132</v>
          </cell>
          <cell r="O80">
            <v>85.8774180580875</v>
          </cell>
          <cell r="P80">
            <v>67.093769937207597</v>
          </cell>
          <cell r="Q80">
            <v>90.838371354381493</v>
          </cell>
          <cell r="R80">
            <v>110.622689810567</v>
          </cell>
          <cell r="S80">
            <v>106.350944426179</v>
          </cell>
          <cell r="T80">
            <v>97.869171866760894</v>
          </cell>
          <cell r="U80">
            <v>104.656042245759</v>
          </cell>
          <cell r="V80">
            <v>96.440162166962494</v>
          </cell>
          <cell r="W80">
            <v>115.434905035298</v>
          </cell>
          <cell r="X80">
            <v>116.42083438049799</v>
          </cell>
          <cell r="Y80">
            <v>133.96921033566801</v>
          </cell>
          <cell r="Z80">
            <v>161.260580341782</v>
          </cell>
          <cell r="AA80">
            <v>188.47939286505601</v>
          </cell>
          <cell r="AB80">
            <v>212.49167046417401</v>
          </cell>
        </row>
        <row r="81">
          <cell r="A81" t="str">
            <v>Ireland</v>
          </cell>
          <cell r="B81">
            <v>21.247882948199901</v>
          </cell>
          <cell r="C81">
            <v>20.2534391518431</v>
          </cell>
          <cell r="D81">
            <v>21.135134954325402</v>
          </cell>
          <cell r="E81">
            <v>20.446849909644101</v>
          </cell>
          <cell r="F81">
            <v>19.721317971546799</v>
          </cell>
          <cell r="G81">
            <v>21.000368175780402</v>
          </cell>
          <cell r="H81">
            <v>28.1591038621747</v>
          </cell>
          <cell r="I81">
            <v>33.384596011028201</v>
          </cell>
          <cell r="J81">
            <v>36.572857332377801</v>
          </cell>
          <cell r="K81">
            <v>37.721755147631598</v>
          </cell>
          <cell r="L81">
            <v>47.801946943723301</v>
          </cell>
          <cell r="M81">
            <v>48.449833418873403</v>
          </cell>
          <cell r="N81">
            <v>54.470801197090303</v>
          </cell>
          <cell r="O81">
            <v>50.472645741921298</v>
          </cell>
          <cell r="P81">
            <v>55.383529779793001</v>
          </cell>
          <cell r="Q81">
            <v>67.127680623911601</v>
          </cell>
          <cell r="R81">
            <v>74.130211302004497</v>
          </cell>
          <cell r="S81">
            <v>81.378416863578806</v>
          </cell>
          <cell r="T81">
            <v>88.3450386898202</v>
          </cell>
          <cell r="U81">
            <v>96.666713369824095</v>
          </cell>
          <cell r="V81">
            <v>96.609131595759195</v>
          </cell>
          <cell r="W81">
            <v>104.56980959311601</v>
          </cell>
          <cell r="X81">
            <v>122.72436588756401</v>
          </cell>
          <cell r="Y81">
            <v>157.11851803823899</v>
          </cell>
          <cell r="Z81">
            <v>183.47335049837301</v>
          </cell>
          <cell r="AA81">
            <v>200.769391006093</v>
          </cell>
          <cell r="AB81">
            <v>222.079616552516</v>
          </cell>
        </row>
        <row r="82">
          <cell r="A82" t="str">
            <v>Israel</v>
          </cell>
          <cell r="B82">
            <v>23.925641046572601</v>
          </cell>
          <cell r="C82">
            <v>25.314344798931501</v>
          </cell>
          <cell r="D82">
            <v>27.3297010661942</v>
          </cell>
          <cell r="E82">
            <v>32.480840615738003</v>
          </cell>
          <cell r="F82">
            <v>36.422040586543801</v>
          </cell>
          <cell r="G82">
            <v>27.870305115274402</v>
          </cell>
          <cell r="H82">
            <v>31.332341413739599</v>
          </cell>
          <cell r="I82">
            <v>37.428171091886398</v>
          </cell>
          <cell r="J82">
            <v>46.3711979236015</v>
          </cell>
          <cell r="K82">
            <v>47.256360417315001</v>
          </cell>
          <cell r="L82">
            <v>55.677376064707097</v>
          </cell>
          <cell r="M82">
            <v>63.368773811484402</v>
          </cell>
          <cell r="N82">
            <v>70.687911591544903</v>
          </cell>
          <cell r="O82">
            <v>70.954891855622705</v>
          </cell>
          <cell r="P82">
            <v>80.947554572477102</v>
          </cell>
          <cell r="Q82">
            <v>94.010769686040604</v>
          </cell>
          <cell r="R82">
            <v>103.772465671437</v>
          </cell>
          <cell r="S82">
            <v>107.615010271394</v>
          </cell>
          <cell r="T82">
            <v>108.460572966787</v>
          </cell>
          <cell r="U82">
            <v>108.28460605736799</v>
          </cell>
          <cell r="V82">
            <v>120.999598172557</v>
          </cell>
          <cell r="W82">
            <v>118.65887617241199</v>
          </cell>
          <cell r="X82">
            <v>109.38204982920099</v>
          </cell>
          <cell r="Y82">
            <v>115.260275667784</v>
          </cell>
          <cell r="Z82">
            <v>122.502924134886</v>
          </cell>
          <cell r="AA82">
            <v>129.84088886465699</v>
          </cell>
          <cell r="AB82">
            <v>140.19529136768401</v>
          </cell>
        </row>
        <row r="83">
          <cell r="A83" t="str">
            <v>Italy</v>
          </cell>
          <cell r="B83">
            <v>460.62944947144302</v>
          </cell>
          <cell r="C83">
            <v>417.72736411627301</v>
          </cell>
          <cell r="D83">
            <v>412.83349808832003</v>
          </cell>
          <cell r="E83">
            <v>428.41181450983203</v>
          </cell>
          <cell r="F83">
            <v>423.27544735311602</v>
          </cell>
          <cell r="G83">
            <v>437.10311438635301</v>
          </cell>
          <cell r="H83">
            <v>619.07729921044995</v>
          </cell>
          <cell r="I83">
            <v>777.00851915558906</v>
          </cell>
          <cell r="J83">
            <v>860.86079785963602</v>
          </cell>
          <cell r="K83">
            <v>895.33690591222796</v>
          </cell>
          <cell r="L83">
            <v>1135.5429303472899</v>
          </cell>
          <cell r="M83">
            <v>1198.9848067569801</v>
          </cell>
          <cell r="N83">
            <v>1271.90725349794</v>
          </cell>
          <cell r="O83">
            <v>1022.6620295642</v>
          </cell>
          <cell r="P83">
            <v>1054.8969478030599</v>
          </cell>
          <cell r="Q83">
            <v>1126.63063709785</v>
          </cell>
          <cell r="R83">
            <v>1259.9471107808699</v>
          </cell>
          <cell r="S83">
            <v>1193.6171274890301</v>
          </cell>
          <cell r="T83">
            <v>1218.6663150372001</v>
          </cell>
          <cell r="U83">
            <v>1202.3979576521499</v>
          </cell>
          <cell r="V83">
            <v>1100.5627514415</v>
          </cell>
          <cell r="W83">
            <v>1118.3183734823299</v>
          </cell>
          <cell r="X83">
            <v>1223.23597623925</v>
          </cell>
          <cell r="Y83">
            <v>1510.0546861867499</v>
          </cell>
          <cell r="Z83">
            <v>1728.8629326124999</v>
          </cell>
          <cell r="AA83">
            <v>1772.7691612399999</v>
          </cell>
          <cell r="AB83">
            <v>1852.5854338260399</v>
          </cell>
        </row>
        <row r="84">
          <cell r="A84" t="str">
            <v>Jamaica</v>
          </cell>
          <cell r="B84">
            <v>2.84606563946708</v>
          </cell>
          <cell r="C84">
            <v>3.12637674925397</v>
          </cell>
          <cell r="D84">
            <v>3.5895900242571899</v>
          </cell>
          <cell r="E84">
            <v>3.1905314145897998</v>
          </cell>
          <cell r="F84">
            <v>2.35135827180157</v>
          </cell>
          <cell r="G84">
            <v>2.2116665961318001</v>
          </cell>
          <cell r="H84">
            <v>2.6289305864417698</v>
          </cell>
          <cell r="I84">
            <v>2.9649310190409301</v>
          </cell>
          <cell r="J84">
            <v>3.5336409131843798</v>
          </cell>
          <cell r="K84">
            <v>4.0971982575819004</v>
          </cell>
          <cell r="L84">
            <v>5.1748677737318998</v>
          </cell>
          <cell r="M84">
            <v>4.8575269152027802</v>
          </cell>
          <cell r="N84">
            <v>4.0552878298619097</v>
          </cell>
          <cell r="O84">
            <v>5.5803332716124396</v>
          </cell>
          <cell r="P84">
            <v>6.7836218487395001</v>
          </cell>
          <cell r="Q84">
            <v>5.1448068804838396</v>
          </cell>
          <cell r="R84">
            <v>6.9477068010118899</v>
          </cell>
          <cell r="S84">
            <v>7.2598716184435599</v>
          </cell>
          <cell r="T84">
            <v>7.6376532523364</v>
          </cell>
          <cell r="U84">
            <v>7.31645810557825</v>
          </cell>
          <cell r="V84">
            <v>7.4670325090213403</v>
          </cell>
          <cell r="W84">
            <v>7.8941855580932998</v>
          </cell>
          <cell r="X84">
            <v>8.0795750299930909</v>
          </cell>
          <cell r="Y84">
            <v>7.8144253178027396</v>
          </cell>
          <cell r="Z84">
            <v>8.8007973962571207</v>
          </cell>
          <cell r="AA84">
            <v>9.3976921655092305</v>
          </cell>
          <cell r="AB84">
            <v>10.5653117183601</v>
          </cell>
        </row>
        <row r="85">
          <cell r="A85" t="str">
            <v>Japan</v>
          </cell>
          <cell r="B85">
            <v>1059.5583562060101</v>
          </cell>
          <cell r="C85">
            <v>1168.8680358963099</v>
          </cell>
          <cell r="D85">
            <v>1087.0415565686999</v>
          </cell>
          <cell r="E85">
            <v>1182.5695645723799</v>
          </cell>
          <cell r="F85">
            <v>1259.45258679672</v>
          </cell>
          <cell r="G85">
            <v>1356.71712770711</v>
          </cell>
          <cell r="H85">
            <v>2007.3554384295501</v>
          </cell>
          <cell r="I85">
            <v>2426.4807830816999</v>
          </cell>
          <cell r="J85">
            <v>2940.9577224280401</v>
          </cell>
          <cell r="K85">
            <v>2946.8322655735601</v>
          </cell>
          <cell r="L85">
            <v>3031.6202972683</v>
          </cell>
          <cell r="M85">
            <v>3454.3515648922698</v>
          </cell>
          <cell r="N85">
            <v>3770.26633845061</v>
          </cell>
          <cell r="O85">
            <v>4337.1377376299897</v>
          </cell>
          <cell r="P85">
            <v>4767.1558180296097</v>
          </cell>
          <cell r="Q85">
            <v>5277.8671159239002</v>
          </cell>
          <cell r="R85">
            <v>4638.4285208370602</v>
          </cell>
          <cell r="S85">
            <v>4263.8491822631504</v>
          </cell>
          <cell r="T85">
            <v>3871.9607188135501</v>
          </cell>
          <cell r="U85">
            <v>4384.2654122058402</v>
          </cell>
          <cell r="V85">
            <v>4668.7863516808302</v>
          </cell>
          <cell r="W85">
            <v>4097.9583762435896</v>
          </cell>
          <cell r="X85">
            <v>3925.11313485247</v>
          </cell>
          <cell r="Y85">
            <v>4234.91747358456</v>
          </cell>
          <cell r="Z85">
            <v>4608.1363223165199</v>
          </cell>
          <cell r="AA85">
            <v>4557.1159291966196</v>
          </cell>
          <cell r="AB85">
            <v>4367.4587881779198</v>
          </cell>
        </row>
        <row r="86">
          <cell r="A86" t="str">
            <v>Jordan</v>
          </cell>
          <cell r="B86">
            <v>3.9077491474996</v>
          </cell>
          <cell r="C86">
            <v>4.3883671627340401</v>
          </cell>
          <cell r="D86">
            <v>4.6837923784893398</v>
          </cell>
          <cell r="E86">
            <v>4.92176301104928</v>
          </cell>
          <cell r="F86">
            <v>4.9718824500783896</v>
          </cell>
          <cell r="G86">
            <v>5.0011823899800003</v>
          </cell>
          <cell r="H86">
            <v>6.4040846304599199</v>
          </cell>
          <cell r="I86">
            <v>6.7508719633333403</v>
          </cell>
          <cell r="J86">
            <v>6.3242244779999996</v>
          </cell>
          <cell r="K86">
            <v>4.2524371312499998</v>
          </cell>
          <cell r="L86">
            <v>4.1605842432499998</v>
          </cell>
          <cell r="M86">
            <v>4.3450628949999999</v>
          </cell>
          <cell r="N86">
            <v>5.3691789891955004</v>
          </cell>
          <cell r="O86">
            <v>5.5316199250700198</v>
          </cell>
          <cell r="P86">
            <v>6.1973518191462604</v>
          </cell>
          <cell r="Q86">
            <v>6.7305169998516403</v>
          </cell>
          <cell r="R86">
            <v>6.9283284319653697</v>
          </cell>
          <cell r="S86">
            <v>7.2462517891418896</v>
          </cell>
          <cell r="T86">
            <v>7.9122995740570197</v>
          </cell>
          <cell r="U86">
            <v>8.1491051316646796</v>
          </cell>
          <cell r="V86">
            <v>8.46053477325035</v>
          </cell>
          <cell r="W86">
            <v>8.9752961350400309</v>
          </cell>
          <cell r="X86">
            <v>9.5824717910578201</v>
          </cell>
          <cell r="Y86">
            <v>10.195680843721</v>
          </cell>
          <cell r="Z86">
            <v>11.398204960431899</v>
          </cell>
          <cell r="AA86">
            <v>12.7121289231858</v>
          </cell>
          <cell r="AB86">
            <v>14.3176853930982</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2.87668323797195</v>
          </cell>
          <cell r="O87">
            <v>5.1523322228944197</v>
          </cell>
          <cell r="P87">
            <v>11.6492836676218</v>
          </cell>
          <cell r="Q87">
            <v>16.594265145007601</v>
          </cell>
          <cell r="R87">
            <v>20.8933051306016</v>
          </cell>
          <cell r="S87">
            <v>22.129050394729099</v>
          </cell>
          <cell r="T87">
            <v>21.6230490324761</v>
          </cell>
          <cell r="U87">
            <v>16.9554953097748</v>
          </cell>
          <cell r="V87">
            <v>18.275168378076</v>
          </cell>
          <cell r="W87">
            <v>22.134587549013499</v>
          </cell>
          <cell r="X87">
            <v>24.599485702653102</v>
          </cell>
          <cell r="Y87">
            <v>30.859611046600001</v>
          </cell>
          <cell r="Z87">
            <v>43.1516470026096</v>
          </cell>
          <cell r="AA87">
            <v>57.1236717338952</v>
          </cell>
          <cell r="AB87">
            <v>77.236894281862106</v>
          </cell>
        </row>
        <row r="88">
          <cell r="A88" t="str">
            <v>Kenya</v>
          </cell>
          <cell r="B88">
            <v>10.0994853125093</v>
          </cell>
          <cell r="C88">
            <v>9.5126580151608309</v>
          </cell>
          <cell r="D88">
            <v>9.1586867123934006</v>
          </cell>
          <cell r="E88">
            <v>8.4699524944005091</v>
          </cell>
          <cell r="F88">
            <v>8.7883992114661993</v>
          </cell>
          <cell r="G88">
            <v>8.7460024093188498</v>
          </cell>
          <cell r="H88">
            <v>10.3872944883669</v>
          </cell>
          <cell r="I88">
            <v>11.387076502986799</v>
          </cell>
          <cell r="J88">
            <v>11.8063392166972</v>
          </cell>
          <cell r="K88">
            <v>11.704724484865499</v>
          </cell>
          <cell r="L88">
            <v>12.1796518935347</v>
          </cell>
          <cell r="M88">
            <v>11.5012751160615</v>
          </cell>
          <cell r="N88">
            <v>11.327290465824699</v>
          </cell>
          <cell r="O88">
            <v>7.8693768561629396</v>
          </cell>
          <cell r="P88">
            <v>9.4219509643524102</v>
          </cell>
          <cell r="Q88">
            <v>11.943806589560999</v>
          </cell>
          <cell r="R88">
            <v>12.0458367087368</v>
          </cell>
          <cell r="S88">
            <v>13.281243626880199</v>
          </cell>
          <cell r="T88">
            <v>13.7671246305938</v>
          </cell>
          <cell r="U88">
            <v>12.8825034735441</v>
          </cell>
          <cell r="V88">
            <v>12.3161606804698</v>
          </cell>
          <cell r="W88">
            <v>13.0585101103298</v>
          </cell>
          <cell r="X88">
            <v>13.190803945191099</v>
          </cell>
          <cell r="Y88">
            <v>15.0361725440141</v>
          </cell>
          <cell r="Z88">
            <v>16.198572723544</v>
          </cell>
          <cell r="AA88">
            <v>18.7303556941255</v>
          </cell>
          <cell r="AB88">
            <v>23.186511890232499</v>
          </cell>
        </row>
        <row r="89">
          <cell r="A89" t="str">
            <v>Kiribati</v>
          </cell>
          <cell r="B89">
            <v>2.7955354939112099E-2</v>
          </cell>
          <cell r="C89">
            <v>2.9309450899654501E-2</v>
          </cell>
          <cell r="D89">
            <v>2.9231938683897798E-2</v>
          </cell>
          <cell r="E89">
            <v>2.72524839886161E-2</v>
          </cell>
          <cell r="F89">
            <v>2.9466600795818799E-2</v>
          </cell>
          <cell r="G89">
            <v>2.29862394639085E-2</v>
          </cell>
          <cell r="H89">
            <v>2.3158127934424799E-2</v>
          </cell>
          <cell r="I89">
            <v>2.39490518025142E-2</v>
          </cell>
          <cell r="J89">
            <v>3.0956951761866601E-2</v>
          </cell>
          <cell r="K89">
            <v>2.9624676716923801E-2</v>
          </cell>
          <cell r="L89">
            <v>2.8439766569013401E-2</v>
          </cell>
          <cell r="M89">
            <v>3.3659383946746599E-2</v>
          </cell>
          <cell r="N89">
            <v>3.38862226493905E-2</v>
          </cell>
          <cell r="O89">
            <v>3.29828921803633E-2</v>
          </cell>
          <cell r="P89">
            <v>3.96823041338226E-2</v>
          </cell>
          <cell r="Q89">
            <v>4.6018028058052197E-2</v>
          </cell>
          <cell r="R89">
            <v>4.9925334034204398E-2</v>
          </cell>
          <cell r="S89">
            <v>4.7810467764360202E-2</v>
          </cell>
          <cell r="T89">
            <v>4.8052044499419203E-2</v>
          </cell>
          <cell r="U89">
            <v>5.3795065465665599E-2</v>
          </cell>
          <cell r="V89">
            <v>4.6704131853580501E-2</v>
          </cell>
          <cell r="W89">
            <v>4.50860956966877E-2</v>
          </cell>
          <cell r="X89">
            <v>4.8739493667943501E-2</v>
          </cell>
          <cell r="Y89">
            <v>5.8478887342267499E-2</v>
          </cell>
          <cell r="Z89">
            <v>5.8230000955517003E-2</v>
          </cell>
          <cell r="AA89">
            <v>5.5916503915224597E-2</v>
          </cell>
          <cell r="AB89">
            <v>6.0254214966601098E-2</v>
          </cell>
        </row>
        <row r="90">
          <cell r="A90" t="str">
            <v>Korea, Rep.</v>
          </cell>
          <cell r="B90">
            <v>64.000085081607594</v>
          </cell>
          <cell r="C90">
            <v>71.482621584987896</v>
          </cell>
          <cell r="D90">
            <v>76.247138368959796</v>
          </cell>
          <cell r="E90">
            <v>84.547662332055907</v>
          </cell>
          <cell r="F90">
            <v>93.225734549269404</v>
          </cell>
          <cell r="G90">
            <v>96.676465204870894</v>
          </cell>
          <cell r="H90">
            <v>111.313509579636</v>
          </cell>
          <cell r="I90">
            <v>140.11001386792299</v>
          </cell>
          <cell r="J90">
            <v>187.73245706229301</v>
          </cell>
          <cell r="K90">
            <v>230.48543104204199</v>
          </cell>
          <cell r="L90">
            <v>263.83870673906301</v>
          </cell>
          <cell r="M90">
            <v>308.27391728228002</v>
          </cell>
          <cell r="N90">
            <v>329.92845893025799</v>
          </cell>
          <cell r="O90">
            <v>362.15990441104202</v>
          </cell>
          <cell r="P90">
            <v>423.454819073127</v>
          </cell>
          <cell r="Q90">
            <v>517.20624848025295</v>
          </cell>
          <cell r="R90">
            <v>558.03105426542197</v>
          </cell>
          <cell r="S90">
            <v>527.26244056425401</v>
          </cell>
          <cell r="T90">
            <v>348.46544212460401</v>
          </cell>
          <cell r="U90">
            <v>445.556987724875</v>
          </cell>
          <cell r="V90">
            <v>511.96112505989601</v>
          </cell>
          <cell r="W90">
            <v>481.97916394238098</v>
          </cell>
          <cell r="X90">
            <v>547.85613908283096</v>
          </cell>
          <cell r="Y90">
            <v>608.33663072426305</v>
          </cell>
          <cell r="Z90">
            <v>681.22697380858904</v>
          </cell>
          <cell r="AA90">
            <v>791.57153762007897</v>
          </cell>
          <cell r="AB90">
            <v>888.26670582025702</v>
          </cell>
        </row>
        <row r="91">
          <cell r="A91" t="str">
            <v>Kuwait</v>
          </cell>
          <cell r="B91">
            <v>28.723662854795901</v>
          </cell>
          <cell r="C91">
            <v>25.248815517947701</v>
          </cell>
          <cell r="D91">
            <v>21.58305939808</v>
          </cell>
          <cell r="E91">
            <v>20.317264876138999</v>
          </cell>
          <cell r="F91">
            <v>21.456673485714798</v>
          </cell>
          <cell r="G91">
            <v>21.540167685687202</v>
          </cell>
          <cell r="H91">
            <v>17.376251817238199</v>
          </cell>
          <cell r="I91">
            <v>20.817318319309901</v>
          </cell>
          <cell r="J91">
            <v>19.280814634433298</v>
          </cell>
          <cell r="K91">
            <v>23.8549608857228</v>
          </cell>
          <cell r="L91">
            <v>18.2927482488669</v>
          </cell>
          <cell r="M91">
            <v>10.8262975898198</v>
          </cell>
          <cell r="N91">
            <v>19.8657031415148</v>
          </cell>
          <cell r="O91">
            <v>23.995962497623001</v>
          </cell>
          <cell r="P91">
            <v>24.796088066557498</v>
          </cell>
          <cell r="Q91">
            <v>27.1890993801475</v>
          </cell>
          <cell r="R91">
            <v>31.492391946307499</v>
          </cell>
          <cell r="S91">
            <v>30.350415404215902</v>
          </cell>
          <cell r="T91">
            <v>25.944740781855</v>
          </cell>
          <cell r="U91">
            <v>30.122920409224999</v>
          </cell>
          <cell r="V91">
            <v>37.720726280795901</v>
          </cell>
          <cell r="W91">
            <v>34.900521852576603</v>
          </cell>
          <cell r="X91">
            <v>38.140318124999901</v>
          </cell>
          <cell r="Y91">
            <v>47.834817520749901</v>
          </cell>
          <cell r="Z91">
            <v>59.267513358833298</v>
          </cell>
          <cell r="AA91">
            <v>80.780479452054806</v>
          </cell>
          <cell r="AB91">
            <v>96.131566759673603</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0.92049685413235405</v>
          </cell>
          <cell r="O92">
            <v>0.66683690826614805</v>
          </cell>
          <cell r="P92">
            <v>1.10956762897699</v>
          </cell>
          <cell r="Q92">
            <v>1.49357996052441</v>
          </cell>
          <cell r="R92">
            <v>1.8125251957063799</v>
          </cell>
          <cell r="S92">
            <v>1.76283535880593</v>
          </cell>
          <cell r="T92">
            <v>1.67397225131185</v>
          </cell>
          <cell r="U92">
            <v>1.2666349511921799</v>
          </cell>
          <cell r="V92">
            <v>1.3679282107631501</v>
          </cell>
          <cell r="W92">
            <v>1.52524405029476</v>
          </cell>
          <cell r="X92">
            <v>1.60643114360532</v>
          </cell>
          <cell r="Y92">
            <v>1.9191784297376799</v>
          </cell>
          <cell r="Z92">
            <v>2.2145890577935199</v>
          </cell>
          <cell r="AA92">
            <v>2.4595846750191899</v>
          </cell>
          <cell r="AB92">
            <v>2.8218027938607002</v>
          </cell>
        </row>
        <row r="93">
          <cell r="A93" t="str">
            <v>Lao PDR</v>
          </cell>
          <cell r="B93">
            <v>0.95687741407707705</v>
          </cell>
          <cell r="C93">
            <v>0.55920215579510602</v>
          </cell>
          <cell r="D93">
            <v>0.55958340001405604</v>
          </cell>
          <cell r="E93">
            <v>1.0237382653139799</v>
          </cell>
          <cell r="F93">
            <v>1.4658148251505001</v>
          </cell>
          <cell r="G93">
            <v>1.84321198293505</v>
          </cell>
          <cell r="H93">
            <v>1.2888623497159899</v>
          </cell>
          <cell r="I93">
            <v>0.90783500460572897</v>
          </cell>
          <cell r="J93">
            <v>0.59139192134367302</v>
          </cell>
          <cell r="K93">
            <v>0.73047946250602103</v>
          </cell>
          <cell r="L93">
            <v>0.87155049786628702</v>
          </cell>
          <cell r="M93">
            <v>1.0270270270270301</v>
          </cell>
          <cell r="N93">
            <v>1.17754532775453</v>
          </cell>
          <cell r="O93">
            <v>1.32635983263598</v>
          </cell>
          <cell r="P93">
            <v>1.54102920723227</v>
          </cell>
          <cell r="Q93">
            <v>1.79053627760252</v>
          </cell>
          <cell r="R93">
            <v>1.86362900178157</v>
          </cell>
          <cell r="S93">
            <v>1.7584265010903399</v>
          </cell>
          <cell r="T93">
            <v>1.2856276531231099</v>
          </cell>
          <cell r="U93">
            <v>1.47299145750143</v>
          </cell>
          <cell r="V93">
            <v>1.7351191051170201</v>
          </cell>
          <cell r="W93">
            <v>1.7616915861811</v>
          </cell>
          <cell r="X93">
            <v>1.8295019545134401</v>
          </cell>
          <cell r="Y93">
            <v>2.1488719866180799</v>
          </cell>
          <cell r="Z93">
            <v>2.5080458771478402</v>
          </cell>
          <cell r="AA93">
            <v>2.8847068897255599</v>
          </cell>
          <cell r="AB93">
            <v>3.5339145551321098</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1.3648776291988101</v>
          </cell>
          <cell r="O94">
            <v>2.1701251602501701</v>
          </cell>
          <cell r="P94">
            <v>3.6474816010709401</v>
          </cell>
          <cell r="Q94">
            <v>4.8910302992006498</v>
          </cell>
          <cell r="R94">
            <v>5.58529278256922</v>
          </cell>
          <cell r="S94">
            <v>6.1341176470588303</v>
          </cell>
          <cell r="T94">
            <v>6.6169539417914702</v>
          </cell>
          <cell r="U94">
            <v>7.2885286243235496</v>
          </cell>
          <cell r="V94">
            <v>7.8330684253915903</v>
          </cell>
          <cell r="W94">
            <v>8.3130521566025202</v>
          </cell>
          <cell r="X94">
            <v>9.3147891026245908</v>
          </cell>
          <cell r="Y94">
            <v>11.1864526007262</v>
          </cell>
          <cell r="Z94">
            <v>13.7373974208675</v>
          </cell>
          <cell r="AA94">
            <v>15.8261665141811</v>
          </cell>
          <cell r="AB94">
            <v>19.6209426651724</v>
          </cell>
        </row>
        <row r="95">
          <cell r="A95" t="str">
            <v>Lebanon</v>
          </cell>
          <cell r="B95">
            <v>4.07437704004181</v>
          </cell>
          <cell r="C95">
            <v>3.8944101218854801</v>
          </cell>
          <cell r="D95">
            <v>2.65603709723952</v>
          </cell>
          <cell r="E95">
            <v>3.6599800300202499</v>
          </cell>
          <cell r="F95">
            <v>4.3266169154775298</v>
          </cell>
          <cell r="G95">
            <v>3.6138699352290198</v>
          </cell>
          <cell r="H95">
            <v>2.81720719598452</v>
          </cell>
          <cell r="I95">
            <v>3.2981079201198198</v>
          </cell>
          <cell r="J95">
            <v>3.3135399740888101</v>
          </cell>
          <cell r="K95">
            <v>2.7179976100289598</v>
          </cell>
          <cell r="L95">
            <v>2.8384406118513401</v>
          </cell>
          <cell r="M95">
            <v>4.4516267460233303</v>
          </cell>
          <cell r="N95">
            <v>5.5458896130339701</v>
          </cell>
          <cell r="O95">
            <v>7.5350863818840903</v>
          </cell>
          <cell r="P95">
            <v>9.1095769432782294</v>
          </cell>
          <cell r="Q95">
            <v>11.118543943768501</v>
          </cell>
          <cell r="R95">
            <v>12.997227949461999</v>
          </cell>
          <cell r="S95">
            <v>15.594835165365399</v>
          </cell>
          <cell r="T95">
            <v>16.910279121176401</v>
          </cell>
          <cell r="U95">
            <v>17.010057973593501</v>
          </cell>
          <cell r="V95">
            <v>16.822098293380801</v>
          </cell>
          <cell r="W95">
            <v>17.2118723840677</v>
          </cell>
          <cell r="X95">
            <v>18.716855944168401</v>
          </cell>
          <cell r="Y95">
            <v>19.801794909329001</v>
          </cell>
          <cell r="Z95">
            <v>21.369424298117501</v>
          </cell>
          <cell r="AA95">
            <v>21.4281679907041</v>
          </cell>
          <cell r="AB95">
            <v>22.6216297292574</v>
          </cell>
        </row>
        <row r="96">
          <cell r="A96" t="str">
            <v>Lesotho</v>
          </cell>
          <cell r="B96">
            <v>0.44637897127044701</v>
          </cell>
          <cell r="C96">
            <v>0.453860115741755</v>
          </cell>
          <cell r="D96">
            <v>0.410101028938818</v>
          </cell>
          <cell r="E96">
            <v>0.43532408383233701</v>
          </cell>
          <cell r="F96">
            <v>0.39352829430782299</v>
          </cell>
          <cell r="G96">
            <v>0.30545383696124201</v>
          </cell>
          <cell r="H96">
            <v>0.34142588631313803</v>
          </cell>
          <cell r="I96">
            <v>0.46558929693131101</v>
          </cell>
          <cell r="J96">
            <v>0.50724881019166301</v>
          </cell>
          <cell r="K96">
            <v>0.54131650289176603</v>
          </cell>
          <cell r="L96">
            <v>0.65016440482237603</v>
          </cell>
          <cell r="M96">
            <v>0.71549126788006701</v>
          </cell>
          <cell r="N96">
            <v>0.83449561898471503</v>
          </cell>
          <cell r="O96">
            <v>0.82060868003905596</v>
          </cell>
          <cell r="P96">
            <v>0.85687152179530701</v>
          </cell>
          <cell r="Q96">
            <v>0.96537774587382497</v>
          </cell>
          <cell r="R96">
            <v>0.94114712664051803</v>
          </cell>
          <cell r="S96">
            <v>1.0110619171865101</v>
          </cell>
          <cell r="T96">
            <v>0.87434400183755401</v>
          </cell>
          <cell r="U96">
            <v>0.91901717649492398</v>
          </cell>
          <cell r="V96">
            <v>0.82764651061982797</v>
          </cell>
          <cell r="W96">
            <v>0.69934435093207103</v>
          </cell>
          <cell r="X96">
            <v>0.75926993864490999</v>
          </cell>
          <cell r="Y96">
            <v>1.1180995792632</v>
          </cell>
          <cell r="Z96">
            <v>1.3915699960467001</v>
          </cell>
          <cell r="AA96">
            <v>1.49145405055971</v>
          </cell>
          <cell r="AB96">
            <v>1.6341684267727099</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row>
        <row r="98">
          <cell r="A98" t="str">
            <v>Libya</v>
          </cell>
          <cell r="B98">
            <v>36.757214200306201</v>
          </cell>
          <cell r="C98">
            <v>31.7545844502554</v>
          </cell>
          <cell r="D98">
            <v>31.659872530901701</v>
          </cell>
          <cell r="E98">
            <v>30.170274346102001</v>
          </cell>
          <cell r="F98">
            <v>28.251698906269301</v>
          </cell>
          <cell r="G98">
            <v>27.788943914619502</v>
          </cell>
          <cell r="H98">
            <v>22.641270012638099</v>
          </cell>
          <cell r="I98">
            <v>21.0437716857057</v>
          </cell>
          <cell r="J98">
            <v>23.6608380562718</v>
          </cell>
          <cell r="K98">
            <v>25.102181340280001</v>
          </cell>
          <cell r="L98">
            <v>28.925695151853699</v>
          </cell>
          <cell r="M98">
            <v>32.0059189462416</v>
          </cell>
          <cell r="N98">
            <v>32.430870257595998</v>
          </cell>
          <cell r="O98">
            <v>29.186517088083999</v>
          </cell>
          <cell r="P98">
            <v>27.180516201741899</v>
          </cell>
          <cell r="Q98">
            <v>30.8570797324438</v>
          </cell>
          <cell r="R98">
            <v>33.681367484153498</v>
          </cell>
          <cell r="S98">
            <v>34.4749829055352</v>
          </cell>
          <cell r="T98">
            <v>28.2732347429775</v>
          </cell>
          <cell r="U98">
            <v>33.957245536227198</v>
          </cell>
          <cell r="V98">
            <v>36.124814920984299</v>
          </cell>
          <cell r="W98">
            <v>32.199365897456502</v>
          </cell>
          <cell r="X98">
            <v>19.831786071501298</v>
          </cell>
          <cell r="Y98">
            <v>24.015148455901699</v>
          </cell>
          <cell r="Z98">
            <v>30.474869671579199</v>
          </cell>
          <cell r="AA98">
            <v>41.685357210850299</v>
          </cell>
          <cell r="AB98">
            <v>50.3297841039102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1.9681169777182601</v>
          </cell>
          <cell r="O99">
            <v>2.7775637429930198</v>
          </cell>
          <cell r="P99">
            <v>4.3496807596572102</v>
          </cell>
          <cell r="Q99">
            <v>6.3919665788940501</v>
          </cell>
          <cell r="R99">
            <v>8.0724591160161694</v>
          </cell>
          <cell r="S99">
            <v>9.8444374718891208</v>
          </cell>
          <cell r="T99">
            <v>11.0943467954626</v>
          </cell>
          <cell r="U99">
            <v>10.8398589082289</v>
          </cell>
          <cell r="V99">
            <v>11.418449499596299</v>
          </cell>
          <cell r="W99">
            <v>12.146159686591499</v>
          </cell>
          <cell r="X99">
            <v>14.134295662057699</v>
          </cell>
          <cell r="Y99">
            <v>18.558156189872001</v>
          </cell>
          <cell r="Z99">
            <v>22.508405852265899</v>
          </cell>
          <cell r="AA99">
            <v>25.666722040926299</v>
          </cell>
          <cell r="AB99">
            <v>29.784465849017401</v>
          </cell>
        </row>
        <row r="100">
          <cell r="A100" t="str">
            <v>Luxembourg</v>
          </cell>
          <cell r="B100">
            <v>6.4733522226102398</v>
          </cell>
          <cell r="C100">
            <v>5.5826783641839901</v>
          </cell>
          <cell r="D100">
            <v>4.5845547780230902</v>
          </cell>
          <cell r="E100">
            <v>4.5001926879883198</v>
          </cell>
          <cell r="F100">
            <v>4.4117092366398003</v>
          </cell>
          <cell r="G100">
            <v>4.5711887809477698</v>
          </cell>
          <cell r="H100">
            <v>6.6511850970488497</v>
          </cell>
          <cell r="I100">
            <v>8.26075396180841</v>
          </cell>
          <cell r="J100">
            <v>9.3575017199182398</v>
          </cell>
          <cell r="K100">
            <v>9.96349757086921</v>
          </cell>
          <cell r="L100">
            <v>12.705033875495401</v>
          </cell>
          <cell r="M100">
            <v>13.765826811082199</v>
          </cell>
          <cell r="N100">
            <v>15.4207473820871</v>
          </cell>
          <cell r="O100">
            <v>15.809812367428499</v>
          </cell>
          <cell r="P100">
            <v>17.593656194327899</v>
          </cell>
          <cell r="Q100">
            <v>20.696141548966999</v>
          </cell>
          <cell r="R100">
            <v>20.5884630013934</v>
          </cell>
          <cell r="S100">
            <v>18.539886751270899</v>
          </cell>
          <cell r="T100">
            <v>19.379838629311202</v>
          </cell>
          <cell r="U100">
            <v>21.215541231970299</v>
          </cell>
          <cell r="V100">
            <v>20.329031079666699</v>
          </cell>
          <cell r="W100">
            <v>20.216278567</v>
          </cell>
          <cell r="X100">
            <v>22.742841278250001</v>
          </cell>
          <cell r="Y100">
            <v>28.956647461500001</v>
          </cell>
          <cell r="Z100">
            <v>33.564363613749997</v>
          </cell>
          <cell r="AA100">
            <v>36.620712282</v>
          </cell>
          <cell r="AB100">
            <v>40.577218581317702</v>
          </cell>
        </row>
        <row r="101">
          <cell r="A101" t="str">
            <v>Macedonia, FYR</v>
          </cell>
          <cell r="B101">
            <v>4.05958823972695</v>
          </cell>
          <cell r="C101">
            <v>3.9998254617890798</v>
          </cell>
          <cell r="D101">
            <v>3.4741264069942002</v>
          </cell>
          <cell r="E101">
            <v>2.5689328268537799</v>
          </cell>
          <cell r="F101">
            <v>2.4605222002536098</v>
          </cell>
          <cell r="G101">
            <v>2.4872598342322698</v>
          </cell>
          <cell r="H101">
            <v>3.4567029385362802</v>
          </cell>
          <cell r="I101">
            <v>3.9612012375085199</v>
          </cell>
          <cell r="J101">
            <v>3.5358522055808299</v>
          </cell>
          <cell r="K101">
            <v>5.6943820076318401</v>
          </cell>
          <cell r="L101">
            <v>9.1564438508688308</v>
          </cell>
          <cell r="M101">
            <v>15.600234004848099</v>
          </cell>
          <cell r="N101">
            <v>2.3227825256555601</v>
          </cell>
          <cell r="O101">
            <v>2.55509000250259</v>
          </cell>
          <cell r="P101">
            <v>3.38651209402471</v>
          </cell>
          <cell r="Q101">
            <v>4.3163880414697404</v>
          </cell>
          <cell r="R101">
            <v>4.42042817567354</v>
          </cell>
          <cell r="S101">
            <v>3.73456285621468</v>
          </cell>
          <cell r="T101">
            <v>3.5834143472767801</v>
          </cell>
          <cell r="U101">
            <v>3.6748646075080198</v>
          </cell>
          <cell r="V101">
            <v>3.5828011641083299</v>
          </cell>
          <cell r="W101">
            <v>3.4371372402072402</v>
          </cell>
          <cell r="X101">
            <v>3.7691692992190799</v>
          </cell>
          <cell r="Y101">
            <v>4.6309662653420496</v>
          </cell>
          <cell r="Z101">
            <v>5.3766914969640798</v>
          </cell>
          <cell r="AA101">
            <v>5.7751746962975101</v>
          </cell>
          <cell r="AB101">
            <v>6.2480252209792804</v>
          </cell>
        </row>
        <row r="102">
          <cell r="A102" t="str">
            <v>Madagascar</v>
          </cell>
          <cell r="B102">
            <v>4.0416469474680596</v>
          </cell>
          <cell r="C102">
            <v>3.5951895423481801</v>
          </cell>
          <cell r="D102">
            <v>3.5264826022762401</v>
          </cell>
          <cell r="E102">
            <v>3.5119037763568799</v>
          </cell>
          <cell r="F102">
            <v>2.9394290914032899</v>
          </cell>
          <cell r="G102">
            <v>2.8577572515218299</v>
          </cell>
          <cell r="H102">
            <v>3.25841643001894</v>
          </cell>
          <cell r="I102">
            <v>2.56562444485647</v>
          </cell>
          <cell r="J102">
            <v>2.4424586924823002</v>
          </cell>
          <cell r="K102">
            <v>2.4979458190525499</v>
          </cell>
          <cell r="L102">
            <v>3.0813868503303801</v>
          </cell>
          <cell r="M102">
            <v>2.6771275716837502</v>
          </cell>
          <cell r="N102">
            <v>3.00059014840188</v>
          </cell>
          <cell r="O102">
            <v>3.3707284463935601</v>
          </cell>
          <cell r="P102">
            <v>2.9769504313185502</v>
          </cell>
          <cell r="Q102">
            <v>3.1598541664492799</v>
          </cell>
          <cell r="R102">
            <v>4.0048114103292196</v>
          </cell>
          <cell r="S102">
            <v>3.53999891755084</v>
          </cell>
          <cell r="T102">
            <v>3.7381057904645298</v>
          </cell>
          <cell r="U102">
            <v>3.72308557915607</v>
          </cell>
          <cell r="V102">
            <v>3.8663900951402002</v>
          </cell>
          <cell r="W102">
            <v>4.5274986104159298</v>
          </cell>
          <cell r="X102">
            <v>4.5571335352865496</v>
          </cell>
          <cell r="Y102">
            <v>5.46379449331699</v>
          </cell>
          <cell r="Z102">
            <v>4.3591493023432202</v>
          </cell>
          <cell r="AA102">
            <v>5.0342465252400102</v>
          </cell>
          <cell r="AB102">
            <v>5.4891315878640699</v>
          </cell>
        </row>
        <row r="103">
          <cell r="A103" t="str">
            <v>Malawi</v>
          </cell>
          <cell r="B103">
            <v>1.2376554611501001</v>
          </cell>
          <cell r="C103">
            <v>1.23768569194683</v>
          </cell>
          <cell r="D103">
            <v>1.1801042160113699</v>
          </cell>
          <cell r="E103">
            <v>1.2231869254341201</v>
          </cell>
          <cell r="F103">
            <v>1.2080090561765999</v>
          </cell>
          <cell r="G103">
            <v>1.1313477982665301</v>
          </cell>
          <cell r="H103">
            <v>1.1808070495943299</v>
          </cell>
          <cell r="I103">
            <v>1.1608185810657901</v>
          </cell>
          <cell r="J103">
            <v>1.3344395424198601</v>
          </cell>
          <cell r="K103">
            <v>1.5217249501721299</v>
          </cell>
          <cell r="L103">
            <v>1.7293048481072999</v>
          </cell>
          <cell r="M103">
            <v>2.2035458209966801</v>
          </cell>
          <cell r="N103">
            <v>1.7995171093164599</v>
          </cell>
          <cell r="O103">
            <v>2.0706368674479898</v>
          </cell>
          <cell r="P103">
            <v>1.19987197151356</v>
          </cell>
          <cell r="Q103">
            <v>1.39740918128446</v>
          </cell>
          <cell r="R103">
            <v>2.28110364349698</v>
          </cell>
          <cell r="S103">
            <v>2.66375865700169</v>
          </cell>
          <cell r="T103">
            <v>1.7508403597179401</v>
          </cell>
          <cell r="U103">
            <v>1.77592547883873</v>
          </cell>
          <cell r="V103">
            <v>1.7434128154475099</v>
          </cell>
          <cell r="W103">
            <v>1.71650245623107</v>
          </cell>
          <cell r="X103">
            <v>1.93467587713258</v>
          </cell>
          <cell r="Y103">
            <v>1.7654967818492</v>
          </cell>
          <cell r="Z103">
            <v>1.90282073839522</v>
          </cell>
          <cell r="AA103">
            <v>2.0755713000596501</v>
          </cell>
          <cell r="AB103">
            <v>2.2384018928388798</v>
          </cell>
        </row>
        <row r="104">
          <cell r="A104" t="str">
            <v>Malaysia</v>
          </cell>
          <cell r="B104">
            <v>24.937656077448299</v>
          </cell>
          <cell r="C104">
            <v>25.463193027042099</v>
          </cell>
          <cell r="D104">
            <v>27.287726836385399</v>
          </cell>
          <cell r="E104">
            <v>30.5187920951903</v>
          </cell>
          <cell r="F104">
            <v>34.565859859577998</v>
          </cell>
          <cell r="G104">
            <v>31.7722451767557</v>
          </cell>
          <cell r="H104">
            <v>28.243103095785202</v>
          </cell>
          <cell r="I104">
            <v>32.181696598627099</v>
          </cell>
          <cell r="J104">
            <v>35.2718812626645</v>
          </cell>
          <cell r="K104">
            <v>38.844874849349203</v>
          </cell>
          <cell r="L104">
            <v>44.024548042441502</v>
          </cell>
          <cell r="M104">
            <v>49.133849678193499</v>
          </cell>
          <cell r="N104">
            <v>59.151291512915101</v>
          </cell>
          <cell r="O104">
            <v>66.894837030418401</v>
          </cell>
          <cell r="P104">
            <v>74.480813931334097</v>
          </cell>
          <cell r="Q104">
            <v>88.832854176649107</v>
          </cell>
          <cell r="R104">
            <v>100.85178266226799</v>
          </cell>
          <cell r="S104">
            <v>100.16884686477999</v>
          </cell>
          <cell r="T104">
            <v>72.174854754866999</v>
          </cell>
          <cell r="U104">
            <v>79.148421052631605</v>
          </cell>
          <cell r="V104">
            <v>90.32</v>
          </cell>
          <cell r="W104">
            <v>88.000789473684193</v>
          </cell>
          <cell r="X104">
            <v>95.266315789473694</v>
          </cell>
          <cell r="Y104">
            <v>103.992368421053</v>
          </cell>
          <cell r="Z104">
            <v>118.46105263157899</v>
          </cell>
          <cell r="AA104">
            <v>130.83531105661001</v>
          </cell>
          <cell r="AB104">
            <v>150.923204419889</v>
          </cell>
        </row>
        <row r="105">
          <cell r="A105" t="str">
            <v>Maldives</v>
          </cell>
          <cell r="B105">
            <v>5.83162521113968E-2</v>
          </cell>
          <cell r="C105">
            <v>6.8302406917073399E-2</v>
          </cell>
          <cell r="D105">
            <v>8.1056340765335896E-2</v>
          </cell>
          <cell r="E105">
            <v>8.8001827864806606E-2</v>
          </cell>
          <cell r="F105">
            <v>0.105116783339347</v>
          </cell>
          <cell r="G105">
            <v>0.124750955589224</v>
          </cell>
          <cell r="H105">
            <v>0.14670216724726101</v>
          </cell>
          <cell r="I105">
            <v>0.13866231808473001</v>
          </cell>
          <cell r="J105">
            <v>0.16594286114166301</v>
          </cell>
          <cell r="K105">
            <v>0.18729963346663001</v>
          </cell>
          <cell r="L105">
            <v>0.21504396984924601</v>
          </cell>
          <cell r="M105">
            <v>0.24439676192334001</v>
          </cell>
          <cell r="N105">
            <v>0.28487491957764099</v>
          </cell>
          <cell r="O105">
            <v>0.32241783716197098</v>
          </cell>
          <cell r="P105">
            <v>0.35601339570854001</v>
          </cell>
          <cell r="Q105">
            <v>0.39898533984706902</v>
          </cell>
          <cell r="R105">
            <v>0.450382825358983</v>
          </cell>
          <cell r="S105">
            <v>0.508223603456331</v>
          </cell>
          <cell r="T105">
            <v>0.54009639987214697</v>
          </cell>
          <cell r="U105">
            <v>0.589239756801616</v>
          </cell>
          <cell r="V105">
            <v>0.62433401074556105</v>
          </cell>
          <cell r="W105">
            <v>0.62496425125421295</v>
          </cell>
          <cell r="X105">
            <v>0.64070312500000004</v>
          </cell>
          <cell r="Y105">
            <v>0.69243750000000004</v>
          </cell>
          <cell r="Z105">
            <v>0.80612180471185102</v>
          </cell>
          <cell r="AA105">
            <v>0.79525121440290603</v>
          </cell>
          <cell r="AB105">
            <v>0.98791667919277304</v>
          </cell>
        </row>
        <row r="106">
          <cell r="A106" t="str">
            <v>Mali</v>
          </cell>
          <cell r="B106">
            <v>1.68509305718</v>
          </cell>
          <cell r="C106">
            <v>1.39334853492537</v>
          </cell>
          <cell r="D106">
            <v>1.2471239856042</v>
          </cell>
          <cell r="E106">
            <v>1.2219832163886799</v>
          </cell>
          <cell r="F106">
            <v>1.2172101182100801</v>
          </cell>
          <cell r="G106">
            <v>1.22730904670531</v>
          </cell>
          <cell r="H106">
            <v>1.6948208541702801</v>
          </cell>
          <cell r="I106">
            <v>1.96409686748955</v>
          </cell>
          <cell r="J106">
            <v>1.9667893765567499</v>
          </cell>
          <cell r="K106">
            <v>2.02174027165292</v>
          </cell>
          <cell r="L106">
            <v>2.7515956117914802</v>
          </cell>
          <cell r="M106">
            <v>2.7806312443217398</v>
          </cell>
          <cell r="N106">
            <v>2.8764565042367298</v>
          </cell>
          <cell r="O106">
            <v>2.8702134597376698</v>
          </cell>
          <cell r="P106">
            <v>2.1574466053068901</v>
          </cell>
          <cell r="Q106">
            <v>2.8165375341981602</v>
          </cell>
          <cell r="R106">
            <v>2.8798994524896</v>
          </cell>
          <cell r="S106">
            <v>2.7558354056604402</v>
          </cell>
          <cell r="T106">
            <v>3.0089308320187</v>
          </cell>
          <cell r="U106">
            <v>2.9212794588758602</v>
          </cell>
          <cell r="V106">
            <v>2.6744527344917701</v>
          </cell>
          <cell r="W106">
            <v>3.0183415089599102</v>
          </cell>
          <cell r="X106">
            <v>3.3428242598249298</v>
          </cell>
          <cell r="Y106">
            <v>4.4289387870093</v>
          </cell>
          <cell r="Z106">
            <v>4.9438075403222603</v>
          </cell>
          <cell r="AA106">
            <v>5.4117183530727599</v>
          </cell>
          <cell r="AB106">
            <v>6.1911571747182501</v>
          </cell>
        </row>
        <row r="107">
          <cell r="A107" t="str">
            <v>Malta</v>
          </cell>
          <cell r="B107">
            <v>1.1352447095917899</v>
          </cell>
          <cell r="C107">
            <v>1.1235507385729699</v>
          </cell>
          <cell r="D107">
            <v>1.0909169027376899</v>
          </cell>
          <cell r="E107">
            <v>1.06319107036229</v>
          </cell>
          <cell r="F107">
            <v>1.00440118786901</v>
          </cell>
          <cell r="G107">
            <v>1.0190481764935599</v>
          </cell>
          <cell r="H107">
            <v>1.30450471505774</v>
          </cell>
          <cell r="I107">
            <v>1.6162639190191599</v>
          </cell>
          <cell r="J107">
            <v>1.8356117682154001</v>
          </cell>
          <cell r="K107">
            <v>1.9894464347666301</v>
          </cell>
          <cell r="L107">
            <v>2.3164306715245502</v>
          </cell>
          <cell r="M107">
            <v>2.5014739938136299</v>
          </cell>
          <cell r="N107">
            <v>2.75212983321914</v>
          </cell>
          <cell r="O107">
            <v>2.4601630982514702</v>
          </cell>
          <cell r="P107">
            <v>2.7241547111103999</v>
          </cell>
          <cell r="Q107">
            <v>3.24559039287726</v>
          </cell>
          <cell r="R107">
            <v>3.3331483582160399</v>
          </cell>
          <cell r="S107">
            <v>3.33954688874495</v>
          </cell>
          <cell r="T107">
            <v>3.5070683036867898</v>
          </cell>
          <cell r="U107">
            <v>3.6458682153094299</v>
          </cell>
          <cell r="V107">
            <v>3.5710939325078499</v>
          </cell>
          <cell r="W107">
            <v>3.6324991045260999</v>
          </cell>
          <cell r="X107">
            <v>3.8818538317781499</v>
          </cell>
          <cell r="Y107">
            <v>4.9199321782675502</v>
          </cell>
          <cell r="Z107">
            <v>5.4284296246365598</v>
          </cell>
          <cell r="AA107">
            <v>5.6669544591658703</v>
          </cell>
          <cell r="AB107">
            <v>6.0847057009852303</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row>
        <row r="109">
          <cell r="A109" t="str">
            <v>Mauritania</v>
          </cell>
          <cell r="B109">
            <v>0.81044566948626895</v>
          </cell>
          <cell r="C109">
            <v>0.85496890527529501</v>
          </cell>
          <cell r="D109">
            <v>0.85750728364015605</v>
          </cell>
          <cell r="E109">
            <v>0.89803550797442899</v>
          </cell>
          <cell r="F109">
            <v>0.82634992680344899</v>
          </cell>
          <cell r="G109">
            <v>0.78091199021148905</v>
          </cell>
          <cell r="H109">
            <v>0.91771187908833396</v>
          </cell>
          <cell r="I109">
            <v>1.03993477659025</v>
          </cell>
          <cell r="J109">
            <v>1.1168719114624599</v>
          </cell>
          <cell r="K109">
            <v>1.1152107344478599</v>
          </cell>
          <cell r="L109">
            <v>1.21349612236675</v>
          </cell>
          <cell r="M109">
            <v>1.3901752869252799</v>
          </cell>
          <cell r="N109">
            <v>1.4643924165236299</v>
          </cell>
          <cell r="O109">
            <v>1.2499449994323599</v>
          </cell>
          <cell r="P109">
            <v>1.3158794029657099</v>
          </cell>
          <cell r="Q109">
            <v>1.4152748913820501</v>
          </cell>
          <cell r="R109">
            <v>1.4426194569158399</v>
          </cell>
          <cell r="S109">
            <v>1.4019745502565399</v>
          </cell>
          <cell r="T109">
            <v>1.2190438788140701</v>
          </cell>
          <cell r="U109">
            <v>1.1946282805760999</v>
          </cell>
          <cell r="V109">
            <v>1.0812075268046999</v>
          </cell>
          <cell r="W109">
            <v>1.12156485214482</v>
          </cell>
          <cell r="X109">
            <v>1.1496557427515</v>
          </cell>
          <cell r="Y109">
            <v>1.28517908740271</v>
          </cell>
          <cell r="Z109">
            <v>1.4945804034103101</v>
          </cell>
          <cell r="AA109">
            <v>1.85733411144578</v>
          </cell>
          <cell r="AB109">
            <v>2.66257788812747</v>
          </cell>
        </row>
        <row r="110">
          <cell r="A110" t="str">
            <v>Mauritius</v>
          </cell>
          <cell r="B110">
            <v>1.20007976542463</v>
          </cell>
          <cell r="C110">
            <v>1.1888021655847301</v>
          </cell>
          <cell r="D110">
            <v>1.0907148388401999</v>
          </cell>
          <cell r="E110">
            <v>1.1294331472043</v>
          </cell>
          <cell r="F110">
            <v>1.09311218691746</v>
          </cell>
          <cell r="G110">
            <v>1.0155639654117701</v>
          </cell>
          <cell r="H110">
            <v>1.2798363497603999</v>
          </cell>
          <cell r="I110">
            <v>1.7101820979076101</v>
          </cell>
          <cell r="J110">
            <v>2.0741308847950402</v>
          </cell>
          <cell r="K110">
            <v>2.1690599034136699</v>
          </cell>
          <cell r="L110">
            <v>2.3853957427253998</v>
          </cell>
          <cell r="M110">
            <v>2.8438489619417799</v>
          </cell>
          <cell r="N110">
            <v>2.9999705466483801</v>
          </cell>
          <cell r="O110">
            <v>3.4091771839995002</v>
          </cell>
          <cell r="P110">
            <v>3.4382482999720501</v>
          </cell>
          <cell r="Q110">
            <v>3.9754382546604901</v>
          </cell>
          <cell r="R110">
            <v>4.1733883468330601</v>
          </cell>
          <cell r="S110">
            <v>4.2714496654134901</v>
          </cell>
          <cell r="T110">
            <v>4.1552259811992096</v>
          </cell>
          <cell r="U110">
            <v>4.1926318843149</v>
          </cell>
          <cell r="V110">
            <v>4.5218611706693697</v>
          </cell>
          <cell r="W110">
            <v>4.5364955994212899</v>
          </cell>
          <cell r="X110">
            <v>4.5149406710792697</v>
          </cell>
          <cell r="Y110">
            <v>5.1587563939844099</v>
          </cell>
          <cell r="Z110">
            <v>5.93008265389361</v>
          </cell>
          <cell r="AA110">
            <v>6.2060755599105297</v>
          </cell>
          <cell r="AB110">
            <v>6.4020535791933497</v>
          </cell>
        </row>
        <row r="111">
          <cell r="A111" t="str">
            <v>Mexico</v>
          </cell>
          <cell r="B111">
            <v>205.66073374500499</v>
          </cell>
          <cell r="C111">
            <v>264.13989108236899</v>
          </cell>
          <cell r="D111">
            <v>191.69024240564599</v>
          </cell>
          <cell r="E111">
            <v>156.278522324839</v>
          </cell>
          <cell r="F111">
            <v>184.29793363798899</v>
          </cell>
          <cell r="G111">
            <v>195.56874532869699</v>
          </cell>
          <cell r="H111">
            <v>135.40588332054</v>
          </cell>
          <cell r="I111">
            <v>148.490652726897</v>
          </cell>
          <cell r="J111">
            <v>183.191279565239</v>
          </cell>
          <cell r="K111">
            <v>222.955901261984</v>
          </cell>
          <cell r="L111">
            <v>262.70977600796402</v>
          </cell>
          <cell r="M111">
            <v>314.50685738111798</v>
          </cell>
          <cell r="N111">
            <v>363.66115351367301</v>
          </cell>
          <cell r="O111">
            <v>403.24297944509198</v>
          </cell>
          <cell r="P111">
            <v>420.77344170818702</v>
          </cell>
          <cell r="Q111">
            <v>286.18424709943503</v>
          </cell>
          <cell r="R111">
            <v>332.33691891838498</v>
          </cell>
          <cell r="S111">
            <v>400.87035675084002</v>
          </cell>
          <cell r="T111">
            <v>421.02602151459598</v>
          </cell>
          <cell r="U111">
            <v>480.59287853536699</v>
          </cell>
          <cell r="V111">
            <v>580.79104030430005</v>
          </cell>
          <cell r="W111">
            <v>621.85861415847899</v>
          </cell>
          <cell r="X111">
            <v>648.62921180790795</v>
          </cell>
          <cell r="Y111">
            <v>638.74530681665306</v>
          </cell>
          <cell r="Z111">
            <v>683.48564472397698</v>
          </cell>
          <cell r="AA111">
            <v>767.69026378190699</v>
          </cell>
          <cell r="AB111">
            <v>840.01168104202702</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0.86355862157756702</v>
          </cell>
          <cell r="O113">
            <v>1.11036586334385</v>
          </cell>
          <cell r="P113">
            <v>1.1581906658372001</v>
          </cell>
          <cell r="Q113">
            <v>1.4399762222222201</v>
          </cell>
          <cell r="R113">
            <v>1.6952463043478301</v>
          </cell>
          <cell r="S113">
            <v>1.9301196969697001</v>
          </cell>
          <cell r="T113">
            <v>1.69548866171004</v>
          </cell>
          <cell r="U113">
            <v>1.17125038022814</v>
          </cell>
          <cell r="V113">
            <v>1.2888173773129501</v>
          </cell>
          <cell r="W113">
            <v>1.48034188034188</v>
          </cell>
          <cell r="X113">
            <v>1.6618286303691201</v>
          </cell>
          <cell r="Y113">
            <v>1.98055940996985</v>
          </cell>
          <cell r="Z113">
            <v>2.5979328532826398</v>
          </cell>
          <cell r="AA113">
            <v>2.98833250989613</v>
          </cell>
          <cell r="AB113">
            <v>3.2420754127467002</v>
          </cell>
        </row>
        <row r="114">
          <cell r="A114" t="str">
            <v>Mongolia</v>
          </cell>
          <cell r="B114">
            <v>2.2821284573627501</v>
          </cell>
          <cell r="C114">
            <v>2.38774939009524</v>
          </cell>
          <cell r="D114">
            <v>2.4788823358199701</v>
          </cell>
          <cell r="E114">
            <v>2.56958950018688</v>
          </cell>
          <cell r="F114">
            <v>2.37353575667969</v>
          </cell>
          <cell r="G114">
            <v>2.75644123007842</v>
          </cell>
          <cell r="H114">
            <v>3.0424838615338499</v>
          </cell>
          <cell r="I114">
            <v>3.41887350514983</v>
          </cell>
          <cell r="J114">
            <v>3.43366682975708</v>
          </cell>
          <cell r="K114">
            <v>3.57698030864927</v>
          </cell>
          <cell r="L114">
            <v>2.2408994274290701</v>
          </cell>
          <cell r="M114">
            <v>2.3602580692520601</v>
          </cell>
          <cell r="N114">
            <v>1.3199442487405</v>
          </cell>
          <cell r="O114">
            <v>0.66043700780927606</v>
          </cell>
          <cell r="P114">
            <v>0.78600418955011597</v>
          </cell>
          <cell r="Q114">
            <v>1.22656761145376</v>
          </cell>
          <cell r="R114">
            <v>1.17898504879605</v>
          </cell>
          <cell r="S114">
            <v>1.05397917011626</v>
          </cell>
          <cell r="T114">
            <v>0.97212880016028103</v>
          </cell>
          <cell r="U114">
            <v>0.90554386351612703</v>
          </cell>
          <cell r="V114">
            <v>0.94745233602323697</v>
          </cell>
          <cell r="W114">
            <v>1.01814773311721</v>
          </cell>
          <cell r="X114">
            <v>1.1212219642530099</v>
          </cell>
          <cell r="Y114">
            <v>1.28532538768459</v>
          </cell>
          <cell r="Z114">
            <v>1.6252041639911099</v>
          </cell>
          <cell r="AA114">
            <v>2.0944203442421201</v>
          </cell>
          <cell r="AB114">
            <v>2.8027465940879601</v>
          </cell>
        </row>
        <row r="115">
          <cell r="A115" t="str">
            <v>Morocco</v>
          </cell>
          <cell r="B115">
            <v>18.8205890564691</v>
          </cell>
          <cell r="C115">
            <v>15.2803128506989</v>
          </cell>
          <cell r="D115">
            <v>15.423766905963101</v>
          </cell>
          <cell r="E115">
            <v>13.941526101875599</v>
          </cell>
          <cell r="F115">
            <v>12.751200301000701</v>
          </cell>
          <cell r="G115">
            <v>12.870260389063301</v>
          </cell>
          <cell r="H115">
            <v>16.994483119821499</v>
          </cell>
          <cell r="I115">
            <v>18.745958259880702</v>
          </cell>
          <cell r="J115">
            <v>22.198795505450899</v>
          </cell>
          <cell r="K115">
            <v>22.847726815899598</v>
          </cell>
          <cell r="L115">
            <v>25.820235981844199</v>
          </cell>
          <cell r="M115">
            <v>27.836559831391298</v>
          </cell>
          <cell r="N115">
            <v>28.450920164560898</v>
          </cell>
          <cell r="O115">
            <v>26.801892126425098</v>
          </cell>
          <cell r="P115">
            <v>30.352097180017001</v>
          </cell>
          <cell r="Q115">
            <v>32.9852717767454</v>
          </cell>
          <cell r="R115">
            <v>36.638853754513697</v>
          </cell>
          <cell r="S115">
            <v>33.414383940279897</v>
          </cell>
          <cell r="T115">
            <v>35.817410029883</v>
          </cell>
          <cell r="U115">
            <v>35.2487785482448</v>
          </cell>
          <cell r="V115">
            <v>33.335180542993903</v>
          </cell>
          <cell r="W115">
            <v>33.901207425478702</v>
          </cell>
          <cell r="X115">
            <v>36.093085926866898</v>
          </cell>
          <cell r="Y115">
            <v>43.813286495387899</v>
          </cell>
          <cell r="Z115">
            <v>50.030656986436298</v>
          </cell>
          <cell r="AA115">
            <v>51.621011824580002</v>
          </cell>
          <cell r="AB115">
            <v>57.407335120846703</v>
          </cell>
        </row>
        <row r="116">
          <cell r="A116" t="str">
            <v>Mozambique</v>
          </cell>
          <cell r="B116">
            <v>3.31596655463238</v>
          </cell>
          <cell r="C116">
            <v>3.58480938972406</v>
          </cell>
          <cell r="D116">
            <v>3.6617288262973999</v>
          </cell>
          <cell r="E116">
            <v>3.2798589890524901</v>
          </cell>
          <cell r="F116">
            <v>3.4165514646108202</v>
          </cell>
          <cell r="G116">
            <v>4.5158811082802499</v>
          </cell>
          <cell r="H116">
            <v>5.3005261213454702</v>
          </cell>
          <cell r="I116">
            <v>2.39489977753481</v>
          </cell>
          <cell r="J116">
            <v>2.1046418907984799</v>
          </cell>
          <cell r="K116">
            <v>2.1991253695702202</v>
          </cell>
          <cell r="L116">
            <v>2.5356813578058399</v>
          </cell>
          <cell r="M116">
            <v>2.7103741847433702</v>
          </cell>
          <cell r="N116">
            <v>2.0705193491018301</v>
          </cell>
          <cell r="O116">
            <v>2.1452719091828301</v>
          </cell>
          <cell r="P116">
            <v>2.24351068172464</v>
          </cell>
          <cell r="Q116">
            <v>2.2847795163584599</v>
          </cell>
          <cell r="R116">
            <v>2.8970534944998501</v>
          </cell>
          <cell r="S116">
            <v>3.4488898302010398</v>
          </cell>
          <cell r="T116">
            <v>3.9587166083873302</v>
          </cell>
          <cell r="U116">
            <v>4.0910559413532397</v>
          </cell>
          <cell r="V116">
            <v>3.7193514786984898</v>
          </cell>
          <cell r="W116">
            <v>3.6965623484826202</v>
          </cell>
          <cell r="X116">
            <v>4.0938493925170301</v>
          </cell>
          <cell r="Y116">
            <v>4.78938868433639</v>
          </cell>
          <cell r="Z116">
            <v>5.9127405159494097</v>
          </cell>
          <cell r="AA116">
            <v>6.6363425578374704</v>
          </cell>
          <cell r="AB116">
            <v>7.2956378255005196</v>
          </cell>
        </row>
        <row r="117">
          <cell r="A117" t="str">
            <v>Myanmar</v>
          </cell>
          <cell r="B117">
            <v>6.2552245586833797</v>
          </cell>
          <cell r="C117">
            <v>6.2959595747991903</v>
          </cell>
          <cell r="D117">
            <v>6.3552502255503498</v>
          </cell>
          <cell r="E117">
            <v>6.5574753154434502</v>
          </cell>
          <cell r="F117">
            <v>6.6947444825030704</v>
          </cell>
          <cell r="G117">
            <v>7.33326392842321</v>
          </cell>
          <cell r="H117">
            <v>8.8539365681511502</v>
          </cell>
          <cell r="I117">
            <v>11.274577058656</v>
          </cell>
          <cell r="J117">
            <v>12.620624497901099</v>
          </cell>
          <cell r="K117">
            <v>19.875977790290399</v>
          </cell>
          <cell r="L117">
            <v>2.7884973765258199</v>
          </cell>
          <cell r="M117">
            <v>2.3773515220576402</v>
          </cell>
          <cell r="N117">
            <v>2.6840955479445698</v>
          </cell>
          <cell r="O117">
            <v>3.1385159107956602</v>
          </cell>
          <cell r="P117">
            <v>4.1196885286226603</v>
          </cell>
          <cell r="Q117">
            <v>5.4865095436133799</v>
          </cell>
          <cell r="R117">
            <v>4.9553806903114701</v>
          </cell>
          <cell r="S117">
            <v>4.6562118315246002</v>
          </cell>
          <cell r="T117">
            <v>6.4594621037042597</v>
          </cell>
          <cell r="U117">
            <v>8.4868336661112398</v>
          </cell>
          <cell r="V117">
            <v>8.9050689506970393</v>
          </cell>
          <cell r="W117">
            <v>6.4777897740553199</v>
          </cell>
          <cell r="X117">
            <v>6.7776327778430003</v>
          </cell>
          <cell r="Y117">
            <v>10.4671091521801</v>
          </cell>
          <cell r="Z117">
            <v>10.785774743107</v>
          </cell>
          <cell r="AA117">
            <v>12.150830727169399</v>
          </cell>
          <cell r="AB117">
            <v>13.001568095184201</v>
          </cell>
        </row>
        <row r="118">
          <cell r="A118" t="str">
            <v>Namibia</v>
          </cell>
          <cell r="B118">
            <v>3.0087667649596002</v>
          </cell>
          <cell r="C118">
            <v>2.3011431002687699</v>
          </cell>
          <cell r="D118">
            <v>2.04761235345436</v>
          </cell>
          <cell r="E118">
            <v>1.8817929075274999</v>
          </cell>
          <cell r="F118">
            <v>1.5864124706877301</v>
          </cell>
          <cell r="G118">
            <v>1.3210890111190801</v>
          </cell>
          <cell r="H118">
            <v>1.48916849378421</v>
          </cell>
          <cell r="I118">
            <v>1.88786495257299</v>
          </cell>
          <cell r="J118">
            <v>2.0760446985592802</v>
          </cell>
          <cell r="K118">
            <v>2.6047230165822199</v>
          </cell>
          <cell r="L118">
            <v>2.8379550959934501</v>
          </cell>
          <cell r="M118">
            <v>2.85424154851176</v>
          </cell>
          <cell r="N118">
            <v>3.0138546521815899</v>
          </cell>
          <cell r="O118">
            <v>2.8912970275813499</v>
          </cell>
          <cell r="P118">
            <v>3.25351438149703</v>
          </cell>
          <cell r="Q118">
            <v>3.5031706644609901</v>
          </cell>
          <cell r="R118">
            <v>3.49385532073364</v>
          </cell>
          <cell r="S118">
            <v>3.6357519588479201</v>
          </cell>
          <cell r="T118">
            <v>3.39666642562731</v>
          </cell>
          <cell r="U118">
            <v>3.3835533526361399</v>
          </cell>
          <cell r="V118">
            <v>3.4158580018167899</v>
          </cell>
          <cell r="W118">
            <v>3.2181391803156401</v>
          </cell>
          <cell r="X118">
            <v>3.1281368821292799</v>
          </cell>
          <cell r="Y118">
            <v>4.4736737742408801</v>
          </cell>
          <cell r="Z118">
            <v>5.6095443340206801</v>
          </cell>
          <cell r="AA118">
            <v>6.0607013187055001</v>
          </cell>
          <cell r="AB118">
            <v>6.3159527326440204</v>
          </cell>
        </row>
        <row r="119">
          <cell r="A119" t="str">
            <v>Nepal</v>
          </cell>
          <cell r="B119">
            <v>1.84429103711431</v>
          </cell>
          <cell r="C119">
            <v>2.0979968849849802</v>
          </cell>
          <cell r="D119">
            <v>2.1290300349784799</v>
          </cell>
          <cell r="E119">
            <v>2.26181943123638</v>
          </cell>
          <cell r="F119">
            <v>1.96510261577338</v>
          </cell>
          <cell r="G119">
            <v>2.35282828282828</v>
          </cell>
          <cell r="H119">
            <v>2.8143434343434302</v>
          </cell>
          <cell r="I119">
            <v>2.9430414746543798</v>
          </cell>
          <cell r="J119">
            <v>3.46423423423423</v>
          </cell>
          <cell r="K119">
            <v>3.4735019455252898</v>
          </cell>
          <cell r="L119">
            <v>3.6184744576627001</v>
          </cell>
          <cell r="M119">
            <v>3.92147608489072</v>
          </cell>
          <cell r="N119">
            <v>3.40121158129176</v>
          </cell>
          <cell r="O119">
            <v>3.66004166666667</v>
          </cell>
          <cell r="P119">
            <v>4.0667755102040797</v>
          </cell>
          <cell r="Q119">
            <v>4.4011044176706804</v>
          </cell>
          <cell r="R119">
            <v>4.5215803814713897</v>
          </cell>
          <cell r="S119">
            <v>4.9186919165351597</v>
          </cell>
          <cell r="T119">
            <v>4.8562550443906396</v>
          </cell>
          <cell r="U119">
            <v>5.0336423841059599</v>
          </cell>
          <cell r="V119">
            <v>5.4942522079050198</v>
          </cell>
          <cell r="W119">
            <v>5.59557823129252</v>
          </cell>
          <cell r="X119">
            <v>5.5683787699196596</v>
          </cell>
          <cell r="Y119">
            <v>5.8731984083648401</v>
          </cell>
          <cell r="Z119">
            <v>6.7574175074993201</v>
          </cell>
          <cell r="AA119">
            <v>7.5153726434376598</v>
          </cell>
          <cell r="AB119">
            <v>7.9935164184960401</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row>
        <row r="121">
          <cell r="A121" t="str">
            <v>Netherlands</v>
          </cell>
          <cell r="B121">
            <v>178.376937574495</v>
          </cell>
          <cell r="C121">
            <v>150.24417375220699</v>
          </cell>
          <cell r="D121">
            <v>145.47012770886101</v>
          </cell>
          <cell r="E121">
            <v>141.64426669512599</v>
          </cell>
          <cell r="F121">
            <v>131.81976094764201</v>
          </cell>
          <cell r="G121">
            <v>133.66612926462901</v>
          </cell>
          <cell r="H121">
            <v>187.08614803286699</v>
          </cell>
          <cell r="I121">
            <v>229.58906828806801</v>
          </cell>
          <cell r="J121">
            <v>244.81214061649399</v>
          </cell>
          <cell r="K121">
            <v>241.455450744205</v>
          </cell>
          <cell r="L121">
            <v>299.67354852240101</v>
          </cell>
          <cell r="M121">
            <v>307.79001372498601</v>
          </cell>
          <cell r="N121">
            <v>339.40673853289599</v>
          </cell>
          <cell r="O121">
            <v>329.24576392233598</v>
          </cell>
          <cell r="P121">
            <v>354.07510578331897</v>
          </cell>
          <cell r="Q121">
            <v>419.34792257945799</v>
          </cell>
          <cell r="R121">
            <v>418.10591240086598</v>
          </cell>
          <cell r="S121">
            <v>387.01265121216198</v>
          </cell>
          <cell r="T121">
            <v>403.20176034840898</v>
          </cell>
          <cell r="U121">
            <v>411.99657637218297</v>
          </cell>
          <cell r="V121">
            <v>386.2040958</v>
          </cell>
          <cell r="W121">
            <v>400.99833065666701</v>
          </cell>
          <cell r="X121">
            <v>439.35701820166702</v>
          </cell>
          <cell r="Y121">
            <v>539.34252198750005</v>
          </cell>
          <cell r="Z121">
            <v>609.03751925833296</v>
          </cell>
          <cell r="AA121">
            <v>629.91103272999999</v>
          </cell>
          <cell r="AB121">
            <v>663.11923038194004</v>
          </cell>
        </row>
        <row r="122">
          <cell r="A122" t="str">
            <v>New Zealand</v>
          </cell>
          <cell r="B122">
            <v>22.3831842201927</v>
          </cell>
          <cell r="C122">
            <v>23.2966141815543</v>
          </cell>
          <cell r="D122">
            <v>23.063630273491199</v>
          </cell>
          <cell r="E122">
            <v>22.316683741633</v>
          </cell>
          <cell r="F122">
            <v>22.210547609002099</v>
          </cell>
          <cell r="G122">
            <v>22.429495200000002</v>
          </cell>
          <cell r="H122">
            <v>27.252363734497099</v>
          </cell>
          <cell r="I122">
            <v>36.031731624999999</v>
          </cell>
          <cell r="J122">
            <v>44.196410133333302</v>
          </cell>
          <cell r="K122">
            <v>42.679654499999998</v>
          </cell>
          <cell r="L122">
            <v>44.024465550000002</v>
          </cell>
          <cell r="M122">
            <v>42.253625700000001</v>
          </cell>
          <cell r="N122">
            <v>40.158116249999999</v>
          </cell>
          <cell r="O122">
            <v>43.454541075000002</v>
          </cell>
          <cell r="P122">
            <v>51.184329341093303</v>
          </cell>
          <cell r="Q122">
            <v>60.316469637449998</v>
          </cell>
          <cell r="R122">
            <v>66.945558618087503</v>
          </cell>
          <cell r="S122">
            <v>66.815248507327496</v>
          </cell>
          <cell r="T122">
            <v>54.994062708333303</v>
          </cell>
          <cell r="U122">
            <v>56.993322869769997</v>
          </cell>
          <cell r="V122">
            <v>52.413927915800002</v>
          </cell>
          <cell r="W122">
            <v>51.416089551923797</v>
          </cell>
          <cell r="X122">
            <v>59.901452543361003</v>
          </cell>
          <cell r="Y122">
            <v>79.343478444465205</v>
          </cell>
          <cell r="Z122">
            <v>97.646409466666697</v>
          </cell>
          <cell r="AA122">
            <v>108.416947741667</v>
          </cell>
          <cell r="AB122">
            <v>103.379934026342</v>
          </cell>
        </row>
        <row r="123">
          <cell r="A123" t="str">
            <v>Nicaragua</v>
          </cell>
          <cell r="B123">
            <v>1.4101925100266799</v>
          </cell>
          <cell r="C123">
            <v>1.65997131501799</v>
          </cell>
          <cell r="D123">
            <v>1.9221578694936401</v>
          </cell>
          <cell r="E123">
            <v>2.23200835619497</v>
          </cell>
          <cell r="F123">
            <v>3.05307838546935</v>
          </cell>
          <cell r="G123">
            <v>2.9669398043938902</v>
          </cell>
          <cell r="H123">
            <v>4.4648804076986996</v>
          </cell>
          <cell r="I123">
            <v>2.62421712378036</v>
          </cell>
          <cell r="J123">
            <v>1.15423269582473</v>
          </cell>
          <cell r="K123">
            <v>1.60265013391761</v>
          </cell>
          <cell r="L123">
            <v>0.39967628799999999</v>
          </cell>
          <cell r="M123">
            <v>2.8314303901651701</v>
          </cell>
          <cell r="N123">
            <v>2.9975721599999998</v>
          </cell>
          <cell r="O123">
            <v>2.8684901139891701</v>
          </cell>
          <cell r="P123">
            <v>2.9387961528631101</v>
          </cell>
          <cell r="Q123">
            <v>3.1848285772810399</v>
          </cell>
          <cell r="R123">
            <v>3.3166657744797101</v>
          </cell>
          <cell r="S123">
            <v>3.3841830695655499</v>
          </cell>
          <cell r="T123">
            <v>3.56925537413125</v>
          </cell>
          <cell r="U123">
            <v>3.7398588662183601</v>
          </cell>
          <cell r="V123">
            <v>3.93866360761039</v>
          </cell>
          <cell r="W123">
            <v>4.1022928982043698</v>
          </cell>
          <cell r="X123">
            <v>4.0247143231770002</v>
          </cell>
          <cell r="Y123">
            <v>4.0998217899406004</v>
          </cell>
          <cell r="Z123">
            <v>4.4964174694474801</v>
          </cell>
          <cell r="AA123">
            <v>4.9100661673043202</v>
          </cell>
          <cell r="AB123">
            <v>5.3688644588977699</v>
          </cell>
        </row>
        <row r="124">
          <cell r="A124" t="str">
            <v>Niger</v>
          </cell>
          <cell r="B124">
            <v>2.5085195001893199</v>
          </cell>
          <cell r="C124">
            <v>2.17090494240606</v>
          </cell>
          <cell r="D124">
            <v>2.0175892395240602</v>
          </cell>
          <cell r="E124">
            <v>1.80312811630714</v>
          </cell>
          <cell r="F124">
            <v>1.46100329549616</v>
          </cell>
          <cell r="G124">
            <v>1.44036860615234</v>
          </cell>
          <cell r="H124">
            <v>1.9038406006352899</v>
          </cell>
          <cell r="I124">
            <v>2.2329806348572601</v>
          </cell>
          <cell r="J124">
            <v>2.2803424542555</v>
          </cell>
          <cell r="K124">
            <v>2.1795554998275901</v>
          </cell>
          <cell r="L124">
            <v>2.4800670315139901</v>
          </cell>
          <cell r="M124">
            <v>2.3279619912445502</v>
          </cell>
          <cell r="N124">
            <v>2.3450019194955098</v>
          </cell>
          <cell r="O124">
            <v>2.2206526345528999</v>
          </cell>
          <cell r="P124">
            <v>1.5632204610950999</v>
          </cell>
          <cell r="Q124">
            <v>1.88098577439391</v>
          </cell>
          <cell r="R124">
            <v>1.98777161857143</v>
          </cell>
          <cell r="S124">
            <v>1.84550219421706</v>
          </cell>
          <cell r="T124">
            <v>2.0765673587642199</v>
          </cell>
          <cell r="U124">
            <v>2.0208937909178299</v>
          </cell>
          <cell r="V124">
            <v>1.80303243018698</v>
          </cell>
          <cell r="W124">
            <v>1.9470887856572401</v>
          </cell>
          <cell r="X124">
            <v>2.1773018946184401</v>
          </cell>
          <cell r="Y124">
            <v>2.7363356800916101</v>
          </cell>
          <cell r="Z124">
            <v>2.94805668100306</v>
          </cell>
          <cell r="AA124">
            <v>3.4029097699064801</v>
          </cell>
          <cell r="AB124">
            <v>3.5500784362901698</v>
          </cell>
        </row>
        <row r="125">
          <cell r="A125" t="str">
            <v>Nigeria</v>
          </cell>
          <cell r="B125">
            <v>64.701615981677094</v>
          </cell>
          <cell r="C125">
            <v>61.128643700313198</v>
          </cell>
          <cell r="D125">
            <v>51.974067745502097</v>
          </cell>
          <cell r="E125">
            <v>35.990426402972901</v>
          </cell>
          <cell r="F125">
            <v>34.799818899225798</v>
          </cell>
          <cell r="G125">
            <v>34.820233001575701</v>
          </cell>
          <cell r="H125">
            <v>22.9597732885657</v>
          </cell>
          <cell r="I125">
            <v>22.501226620389101</v>
          </cell>
          <cell r="J125">
            <v>25.379049609777201</v>
          </cell>
          <cell r="K125">
            <v>25.709168417841301</v>
          </cell>
          <cell r="L125">
            <v>32.019259288215203</v>
          </cell>
          <cell r="M125">
            <v>29.714864194530701</v>
          </cell>
          <cell r="N125">
            <v>28.0614739423618</v>
          </cell>
          <cell r="O125">
            <v>21.0099425863764</v>
          </cell>
          <cell r="P125">
            <v>23.388909854918499</v>
          </cell>
          <cell r="Q125">
            <v>35.4753977837224</v>
          </cell>
          <cell r="R125">
            <v>46.470653414058297</v>
          </cell>
          <cell r="S125">
            <v>35.3862294195673</v>
          </cell>
          <cell r="T125">
            <v>32.9777379633287</v>
          </cell>
          <cell r="U125">
            <v>37.330900339985199</v>
          </cell>
          <cell r="V125">
            <v>45.737487248689597</v>
          </cell>
          <cell r="W125">
            <v>47.683306007354403</v>
          </cell>
          <cell r="X125">
            <v>46.090077817652698</v>
          </cell>
          <cell r="Y125">
            <v>57.5638795816227</v>
          </cell>
          <cell r="Z125">
            <v>71.533336086132906</v>
          </cell>
          <cell r="AA125">
            <v>98.563619766166994</v>
          </cell>
          <cell r="AB125">
            <v>115.35025712413299</v>
          </cell>
        </row>
        <row r="126">
          <cell r="A126" t="str">
            <v>Norway</v>
          </cell>
          <cell r="B126">
            <v>63.741404271386202</v>
          </cell>
          <cell r="C126">
            <v>63.028245998994898</v>
          </cell>
          <cell r="D126">
            <v>62.206808063189598</v>
          </cell>
          <cell r="E126">
            <v>60.820400910761798</v>
          </cell>
          <cell r="F126">
            <v>61.322776227613197</v>
          </cell>
          <cell r="G126">
            <v>64.575131584556004</v>
          </cell>
          <cell r="H126">
            <v>77.234254645966303</v>
          </cell>
          <cell r="I126">
            <v>92.544053742904893</v>
          </cell>
          <cell r="J126">
            <v>100.191306465694</v>
          </cell>
          <cell r="K126">
            <v>100.828654095323</v>
          </cell>
          <cell r="L126">
            <v>117.864830106789</v>
          </cell>
          <cell r="M126">
            <v>120.067892368549</v>
          </cell>
          <cell r="N126">
            <v>128.590981629618</v>
          </cell>
          <cell r="O126">
            <v>118.284299527988</v>
          </cell>
          <cell r="P126">
            <v>124.736544873486</v>
          </cell>
          <cell r="Q126">
            <v>149.00714269266399</v>
          </cell>
          <cell r="R126">
            <v>160.17300148272</v>
          </cell>
          <cell r="S126">
            <v>158.54995408569999</v>
          </cell>
          <cell r="T126">
            <v>151.155726920154</v>
          </cell>
          <cell r="U126">
            <v>159.09255060873599</v>
          </cell>
          <cell r="V126">
            <v>168.671183662418</v>
          </cell>
          <cell r="W126">
            <v>170.981980366345</v>
          </cell>
          <cell r="X126">
            <v>193.174722898678</v>
          </cell>
          <cell r="Y126">
            <v>225.30657760715599</v>
          </cell>
          <cell r="Z126">
            <v>258.98611057058298</v>
          </cell>
          <cell r="AA126">
            <v>301.73542372747698</v>
          </cell>
          <cell r="AB126">
            <v>335.28064928263001</v>
          </cell>
        </row>
        <row r="127">
          <cell r="A127" t="str">
            <v>Oman</v>
          </cell>
          <cell r="B127">
            <v>6.3418766663502897</v>
          </cell>
          <cell r="C127">
            <v>7.7194143075316797</v>
          </cell>
          <cell r="D127">
            <v>8.1004284839124399</v>
          </cell>
          <cell r="E127">
            <v>8.4907364297609007</v>
          </cell>
          <cell r="F127">
            <v>9.3575570241199504</v>
          </cell>
          <cell r="G127">
            <v>10.3951941469413</v>
          </cell>
          <cell r="H127">
            <v>8.2292264987412693</v>
          </cell>
          <cell r="I127">
            <v>8.6283485561570092</v>
          </cell>
          <cell r="J127">
            <v>8.3862157486466806</v>
          </cell>
          <cell r="K127">
            <v>9.3721724125983901</v>
          </cell>
          <cell r="L127">
            <v>11.68565448</v>
          </cell>
          <cell r="M127">
            <v>11.34156864</v>
          </cell>
          <cell r="N127">
            <v>12.45237032</v>
          </cell>
          <cell r="O127">
            <v>12.493723040000001</v>
          </cell>
          <cell r="P127">
            <v>12.91869376</v>
          </cell>
          <cell r="Q127">
            <v>13.802705680000001</v>
          </cell>
          <cell r="R127">
            <v>15.277359280000001</v>
          </cell>
          <cell r="S127">
            <v>15.8375716</v>
          </cell>
          <cell r="T127">
            <v>14.084892480000001</v>
          </cell>
          <cell r="U127">
            <v>15.71065256</v>
          </cell>
          <cell r="V127">
            <v>19.867957237199999</v>
          </cell>
          <cell r="W127">
            <v>19.949347358751101</v>
          </cell>
          <cell r="X127">
            <v>20.325304016</v>
          </cell>
          <cell r="Y127">
            <v>21.7843008</v>
          </cell>
          <cell r="Z127">
            <v>24.748952719999998</v>
          </cell>
          <cell r="AA127">
            <v>30.835344880000001</v>
          </cell>
          <cell r="AB127">
            <v>35.991507514853403</v>
          </cell>
        </row>
        <row r="128">
          <cell r="A128" t="str">
            <v>Pakistan</v>
          </cell>
          <cell r="B128">
            <v>28.632287834065799</v>
          </cell>
          <cell r="C128">
            <v>30.837934574155799</v>
          </cell>
          <cell r="D128">
            <v>31.302523396400801</v>
          </cell>
          <cell r="E128">
            <v>32.338756197854202</v>
          </cell>
          <cell r="F128">
            <v>33.762328863371302</v>
          </cell>
          <cell r="G128">
            <v>34.940822941919798</v>
          </cell>
          <cell r="H128">
            <v>36.432205804599597</v>
          </cell>
          <cell r="I128">
            <v>38.982861679725197</v>
          </cell>
          <cell r="J128">
            <v>42.241272046233497</v>
          </cell>
          <cell r="K128">
            <v>43.8688187742585</v>
          </cell>
          <cell r="L128">
            <v>48.043542164570503</v>
          </cell>
          <cell r="M128">
            <v>55.007470337323397</v>
          </cell>
          <cell r="N128">
            <v>59.407169877121703</v>
          </cell>
          <cell r="O128">
            <v>62.879986019241898</v>
          </cell>
          <cell r="P128">
            <v>63.388662155753103</v>
          </cell>
          <cell r="Q128">
            <v>74.065990890276893</v>
          </cell>
          <cell r="R128">
            <v>77.344574118662905</v>
          </cell>
          <cell r="S128">
            <v>76.261325938759597</v>
          </cell>
          <cell r="T128">
            <v>75.966478448419906</v>
          </cell>
          <cell r="U128">
            <v>71.248024921370401</v>
          </cell>
          <cell r="V128">
            <v>74.080317028511701</v>
          </cell>
          <cell r="W128">
            <v>71.457212003960905</v>
          </cell>
          <cell r="X128">
            <v>71.853664562808206</v>
          </cell>
          <cell r="Y128">
            <v>82.591550022240995</v>
          </cell>
          <cell r="Z128">
            <v>98.093856375428601</v>
          </cell>
          <cell r="AA128">
            <v>110.970142535468</v>
          </cell>
          <cell r="AB128">
            <v>128.995850297185</v>
          </cell>
        </row>
        <row r="129">
          <cell r="A129" t="str">
            <v>Panama</v>
          </cell>
          <cell r="B129">
            <v>3.8103000488281298</v>
          </cell>
          <cell r="C129">
            <v>4.3127001953124999</v>
          </cell>
          <cell r="D129">
            <v>4.7647001953124999</v>
          </cell>
          <cell r="E129">
            <v>4.8918999023437504</v>
          </cell>
          <cell r="F129">
            <v>5.1062998046874997</v>
          </cell>
          <cell r="G129">
            <v>5.4020000000000001</v>
          </cell>
          <cell r="H129">
            <v>5.6137001953125001</v>
          </cell>
          <cell r="I129">
            <v>5.6382998046874997</v>
          </cell>
          <cell r="J129">
            <v>4.8745000000000003</v>
          </cell>
          <cell r="K129">
            <v>4.8875000000000002</v>
          </cell>
          <cell r="L129">
            <v>5.3132001953124997</v>
          </cell>
          <cell r="M129">
            <v>5.8422998046875003</v>
          </cell>
          <cell r="N129">
            <v>6.6413999023437498</v>
          </cell>
          <cell r="O129">
            <v>7.2527001953125003</v>
          </cell>
          <cell r="P129">
            <v>7.73389990234375</v>
          </cell>
          <cell r="Q129">
            <v>7.9061000976562497</v>
          </cell>
          <cell r="R129">
            <v>9.3221000000000007</v>
          </cell>
          <cell r="S129">
            <v>10.084</v>
          </cell>
          <cell r="T129">
            <v>10.932499999999999</v>
          </cell>
          <cell r="U129">
            <v>11.456300000000001</v>
          </cell>
          <cell r="V129">
            <v>11.6205</v>
          </cell>
          <cell r="W129">
            <v>11.807499999999999</v>
          </cell>
          <cell r="X129">
            <v>12.272399999999999</v>
          </cell>
          <cell r="Y129">
            <v>12.933199999999999</v>
          </cell>
          <cell r="Z129">
            <v>14.1793</v>
          </cell>
          <cell r="AA129">
            <v>15.4833</v>
          </cell>
          <cell r="AB129">
            <v>17.112738478860901</v>
          </cell>
        </row>
        <row r="130">
          <cell r="A130" t="str">
            <v>Papua New Guinea</v>
          </cell>
          <cell r="B130">
            <v>2.7673031026252999</v>
          </cell>
          <cell r="C130">
            <v>2.71564544913742</v>
          </cell>
          <cell r="D130">
            <v>2.5760000000000001</v>
          </cell>
          <cell r="E130">
            <v>2.5721136554370001</v>
          </cell>
          <cell r="F130">
            <v>2.3756430328785498</v>
          </cell>
          <cell r="G130">
            <v>2.2002999999999999</v>
          </cell>
          <cell r="H130">
            <v>2.39363673805601</v>
          </cell>
          <cell r="I130">
            <v>2.6306574165840799</v>
          </cell>
          <cell r="J130">
            <v>3.6574362524518298</v>
          </cell>
          <cell r="K130">
            <v>3.5588922645477901</v>
          </cell>
          <cell r="L130">
            <v>3.2195938873770098</v>
          </cell>
          <cell r="M130">
            <v>3.7872899159663902</v>
          </cell>
          <cell r="N130">
            <v>4.3779805100559797</v>
          </cell>
          <cell r="O130">
            <v>4.9745502861815201</v>
          </cell>
          <cell r="P130">
            <v>5.5027860696517399</v>
          </cell>
          <cell r="Q130">
            <v>4.8536394264671303</v>
          </cell>
          <cell r="R130">
            <v>5.1525745051945098</v>
          </cell>
          <cell r="S130">
            <v>4.9369595536959601</v>
          </cell>
          <cell r="T130">
            <v>3.7892590074779098</v>
          </cell>
          <cell r="U130">
            <v>3.4624465623406699</v>
          </cell>
          <cell r="V130">
            <v>3.52797506885056</v>
          </cell>
          <cell r="W130">
            <v>3.0824858422035799</v>
          </cell>
          <cell r="X130">
            <v>2.90219367047633</v>
          </cell>
          <cell r="Y130">
            <v>3.50268959558516</v>
          </cell>
          <cell r="Z130">
            <v>3.5143746007055401</v>
          </cell>
          <cell r="AA130">
            <v>4.0109824020082101</v>
          </cell>
          <cell r="AB130">
            <v>4.3380140169308499</v>
          </cell>
        </row>
        <row r="131">
          <cell r="A131" t="str">
            <v>Paraguay</v>
          </cell>
          <cell r="B131">
            <v>4.0948104881574503</v>
          </cell>
          <cell r="C131">
            <v>5.2195168101229896</v>
          </cell>
          <cell r="D131">
            <v>5.4696285740352897</v>
          </cell>
          <cell r="E131">
            <v>6.0687710411369498</v>
          </cell>
          <cell r="F131">
            <v>4.9312541858870702</v>
          </cell>
          <cell r="G131">
            <v>4.2144558628634003</v>
          </cell>
          <cell r="H131">
            <v>5.0324016041720903</v>
          </cell>
          <cell r="I131">
            <v>4.2161858761208899</v>
          </cell>
          <cell r="J131">
            <v>5.5840198541450698</v>
          </cell>
          <cell r="K131">
            <v>4.0458415216301997</v>
          </cell>
          <cell r="L131">
            <v>5.2645877726041199</v>
          </cell>
          <cell r="M131">
            <v>5.8395380920542399</v>
          </cell>
          <cell r="N131">
            <v>6.0388406578268299</v>
          </cell>
          <cell r="O131">
            <v>6.28517957944059</v>
          </cell>
          <cell r="P131">
            <v>6.9406889242965102</v>
          </cell>
          <cell r="Q131">
            <v>8.0658105934793696</v>
          </cell>
          <cell r="R131">
            <v>8.7535855994749099</v>
          </cell>
          <cell r="S131">
            <v>8.8720956503971706</v>
          </cell>
          <cell r="T131">
            <v>7.91513355270079</v>
          </cell>
          <cell r="U131">
            <v>7.3006945653190698</v>
          </cell>
          <cell r="V131">
            <v>7.0951485846385696</v>
          </cell>
          <cell r="W131">
            <v>6.4457641699118797</v>
          </cell>
          <cell r="X131">
            <v>5.0914980443231501</v>
          </cell>
          <cell r="Y131">
            <v>5.5517994373002697</v>
          </cell>
          <cell r="Z131">
            <v>6.9497343104476297</v>
          </cell>
          <cell r="AA131">
            <v>7.4732999886692904</v>
          </cell>
          <cell r="AB131">
            <v>8.7727073425747903</v>
          </cell>
        </row>
        <row r="132">
          <cell r="A132" t="str">
            <v>Peru</v>
          </cell>
          <cell r="B132">
            <v>20.652923199185501</v>
          </cell>
          <cell r="C132">
            <v>24.957382608074202</v>
          </cell>
          <cell r="D132">
            <v>24.814716544137799</v>
          </cell>
          <cell r="E132">
            <v>19.295081799363501</v>
          </cell>
          <cell r="F132">
            <v>19.888084926878001</v>
          </cell>
          <cell r="G132">
            <v>17.209102181936899</v>
          </cell>
          <cell r="H132">
            <v>25.819143762237999</v>
          </cell>
          <cell r="I132">
            <v>42.636584113948302</v>
          </cell>
          <cell r="J132">
            <v>33.733605545923702</v>
          </cell>
          <cell r="K132">
            <v>41.632441798971598</v>
          </cell>
          <cell r="L132">
            <v>28.9750816648403</v>
          </cell>
          <cell r="M132">
            <v>34.544983818770199</v>
          </cell>
          <cell r="N132">
            <v>35.8906187624751</v>
          </cell>
          <cell r="O132">
            <v>34.805025125628099</v>
          </cell>
          <cell r="P132">
            <v>44.858885096700803</v>
          </cell>
          <cell r="Q132">
            <v>53.606901366826797</v>
          </cell>
          <cell r="R132">
            <v>55.837718940936902</v>
          </cell>
          <cell r="S132">
            <v>59.092591434823497</v>
          </cell>
          <cell r="T132">
            <v>56.751535836177503</v>
          </cell>
          <cell r="U132">
            <v>51.553300492610902</v>
          </cell>
          <cell r="V132">
            <v>53.322797803771799</v>
          </cell>
          <cell r="W132">
            <v>53.933070454653397</v>
          </cell>
          <cell r="X132">
            <v>57.040168672415398</v>
          </cell>
          <cell r="Y132">
            <v>61.489773083279402</v>
          </cell>
          <cell r="Z132">
            <v>69.662717888351807</v>
          </cell>
          <cell r="AA132">
            <v>79.393789355218004</v>
          </cell>
          <cell r="AB132">
            <v>93.267836372040506</v>
          </cell>
        </row>
        <row r="133">
          <cell r="A133" t="str">
            <v>Philippines</v>
          </cell>
          <cell r="B133">
            <v>32.450397797394601</v>
          </cell>
          <cell r="C133">
            <v>35.646643186325903</v>
          </cell>
          <cell r="D133">
            <v>37.140160181533098</v>
          </cell>
          <cell r="E133">
            <v>33.212130449289603</v>
          </cell>
          <cell r="F133">
            <v>31.408479700356299</v>
          </cell>
          <cell r="G133">
            <v>30.7342662260038</v>
          </cell>
          <cell r="H133">
            <v>29.868362280208501</v>
          </cell>
          <cell r="I133">
            <v>33.195970171150201</v>
          </cell>
          <cell r="J133">
            <v>37.885488952487201</v>
          </cell>
          <cell r="K133">
            <v>42.647186045591702</v>
          </cell>
          <cell r="L133">
            <v>44.163995206306801</v>
          </cell>
          <cell r="M133">
            <v>45.321216184367103</v>
          </cell>
          <cell r="N133">
            <v>52.981536176930199</v>
          </cell>
          <cell r="O133">
            <v>54.368284426876301</v>
          </cell>
          <cell r="P133">
            <v>64.0844601244644</v>
          </cell>
          <cell r="Q133">
            <v>75.525140810747601</v>
          </cell>
          <cell r="R133">
            <v>84.371353323564705</v>
          </cell>
          <cell r="S133">
            <v>83.735984722460302</v>
          </cell>
          <cell r="T133">
            <v>66.596375287992302</v>
          </cell>
          <cell r="U133">
            <v>76.157135492992794</v>
          </cell>
          <cell r="V133">
            <v>75.912111286481206</v>
          </cell>
          <cell r="W133">
            <v>71.215635978910697</v>
          </cell>
          <cell r="X133">
            <v>76.813915317222893</v>
          </cell>
          <cell r="Y133">
            <v>79.633515773937702</v>
          </cell>
          <cell r="Z133">
            <v>86.7031089446659</v>
          </cell>
          <cell r="AA133">
            <v>98.371437488304096</v>
          </cell>
          <cell r="AB133">
            <v>116.93142487794201</v>
          </cell>
        </row>
        <row r="134">
          <cell r="A134" t="str">
            <v>Poland</v>
          </cell>
          <cell r="B134">
            <v>56.619031126710802</v>
          </cell>
          <cell r="C134">
            <v>53.6467450742987</v>
          </cell>
          <cell r="D134">
            <v>65.186675978413803</v>
          </cell>
          <cell r="E134">
            <v>75.406143415442102</v>
          </cell>
          <cell r="F134">
            <v>75.507124765757595</v>
          </cell>
          <cell r="G134">
            <v>70.775149597333893</v>
          </cell>
          <cell r="H134">
            <v>73.676593389791606</v>
          </cell>
          <cell r="I134">
            <v>63.714433709016802</v>
          </cell>
          <cell r="J134">
            <v>68.612173738032695</v>
          </cell>
          <cell r="K134">
            <v>66.895203739531198</v>
          </cell>
          <cell r="L134">
            <v>62.084055522613703</v>
          </cell>
          <cell r="M134">
            <v>80.451494283198002</v>
          </cell>
          <cell r="N134">
            <v>88.712882620540199</v>
          </cell>
          <cell r="O134">
            <v>90.365963598812996</v>
          </cell>
          <cell r="P134">
            <v>103.682715963959</v>
          </cell>
          <cell r="Q134">
            <v>139.09499257548299</v>
          </cell>
          <cell r="R134">
            <v>156.66078249582799</v>
          </cell>
          <cell r="S134">
            <v>157.081565471836</v>
          </cell>
          <cell r="T134">
            <v>171.99584967226701</v>
          </cell>
          <cell r="U134">
            <v>167.94160050409599</v>
          </cell>
          <cell r="V134">
            <v>171.319206699798</v>
          </cell>
          <cell r="W134">
            <v>190.33325191137999</v>
          </cell>
          <cell r="X134">
            <v>198.029047677411</v>
          </cell>
          <cell r="Y134">
            <v>216.54454987271501</v>
          </cell>
          <cell r="Z134">
            <v>252.66776135741699</v>
          </cell>
          <cell r="AA134">
            <v>303.16112278966199</v>
          </cell>
          <cell r="AB134">
            <v>338.689226207741</v>
          </cell>
        </row>
        <row r="135">
          <cell r="A135" t="str">
            <v>Portugal</v>
          </cell>
          <cell r="B135">
            <v>31.182448995806102</v>
          </cell>
          <cell r="C135">
            <v>31.0574017432135</v>
          </cell>
          <cell r="D135">
            <v>29.337343759990201</v>
          </cell>
          <cell r="E135">
            <v>27.031762108226001</v>
          </cell>
          <cell r="F135">
            <v>24.816989169458001</v>
          </cell>
          <cell r="G135">
            <v>26.040699214740801</v>
          </cell>
          <cell r="H135">
            <v>36.214597441185902</v>
          </cell>
          <cell r="I135">
            <v>45.3157422393422</v>
          </cell>
          <cell r="J135">
            <v>53.012353798024101</v>
          </cell>
          <cell r="K135">
            <v>57.192325509248398</v>
          </cell>
          <cell r="L135">
            <v>75.967643886939001</v>
          </cell>
          <cell r="M135">
            <v>85.975529329857494</v>
          </cell>
          <cell r="N135">
            <v>103.394305734393</v>
          </cell>
          <cell r="O135">
            <v>90.981852595443797</v>
          </cell>
          <cell r="P135">
            <v>95.335351904494999</v>
          </cell>
          <cell r="Q135">
            <v>113.017501155877</v>
          </cell>
          <cell r="R135">
            <v>117.658164006004</v>
          </cell>
          <cell r="S135">
            <v>112.133986208808</v>
          </cell>
          <cell r="T135">
            <v>118.602858597666</v>
          </cell>
          <cell r="U135">
            <v>121.822512180945</v>
          </cell>
          <cell r="V135">
            <v>112.980036781167</v>
          </cell>
          <cell r="W135">
            <v>115.811620236</v>
          </cell>
          <cell r="X135">
            <v>127.906087650667</v>
          </cell>
          <cell r="Y135">
            <v>156.711884274</v>
          </cell>
          <cell r="Z135">
            <v>179.37696266333299</v>
          </cell>
          <cell r="AA135">
            <v>185.644154157</v>
          </cell>
          <cell r="AB135">
            <v>194.988763877439</v>
          </cell>
        </row>
        <row r="136">
          <cell r="A136" t="str">
            <v>Qatar</v>
          </cell>
          <cell r="B136">
            <v>7.8291663488375196</v>
          </cell>
          <cell r="C136">
            <v>8.6612641713323004</v>
          </cell>
          <cell r="D136">
            <v>7.5967036927240201</v>
          </cell>
          <cell r="E136">
            <v>6.4675826045082196</v>
          </cell>
          <cell r="F136">
            <v>6.7043956658644701</v>
          </cell>
          <cell r="G136">
            <v>6.2717036566992403</v>
          </cell>
          <cell r="H136">
            <v>4.9500000851495001</v>
          </cell>
          <cell r="I136">
            <v>5.2162088483950004</v>
          </cell>
          <cell r="J136">
            <v>5.0038465302170003</v>
          </cell>
          <cell r="K136">
            <v>5.2879120596968701</v>
          </cell>
          <cell r="L136">
            <v>7.36043956043956</v>
          </cell>
          <cell r="M136">
            <v>6.8835164835164804</v>
          </cell>
          <cell r="N136">
            <v>7.6461538461538501</v>
          </cell>
          <cell r="O136">
            <v>7.1565934065934096</v>
          </cell>
          <cell r="P136">
            <v>7.3744505494505503</v>
          </cell>
          <cell r="Q136">
            <v>8.1379120879120901</v>
          </cell>
          <cell r="R136">
            <v>9.0593406593406591</v>
          </cell>
          <cell r="S136">
            <v>11.2978021978022</v>
          </cell>
          <cell r="T136">
            <v>10.2554945054945</v>
          </cell>
          <cell r="U136">
            <v>12.393131868131899</v>
          </cell>
          <cell r="V136">
            <v>17.759890109890101</v>
          </cell>
          <cell r="W136">
            <v>17.538186813186801</v>
          </cell>
          <cell r="X136">
            <v>19.3634615384615</v>
          </cell>
          <cell r="Y136">
            <v>23.5337912087912</v>
          </cell>
          <cell r="Z136">
            <v>31.734065934065899</v>
          </cell>
          <cell r="AA136">
            <v>42.462912087912102</v>
          </cell>
          <cell r="AB136">
            <v>52.722252747252703</v>
          </cell>
        </row>
        <row r="137">
          <cell r="A137" t="str">
            <v>Romania</v>
          </cell>
          <cell r="B137">
            <v>45.591111283254598</v>
          </cell>
          <cell r="C137">
            <v>54.764042873445298</v>
          </cell>
          <cell r="D137">
            <v>54.818806916318799</v>
          </cell>
          <cell r="E137">
            <v>47.914799654945703</v>
          </cell>
          <cell r="F137">
            <v>38.718093855021898</v>
          </cell>
          <cell r="G137">
            <v>47.685673589009198</v>
          </cell>
          <cell r="H137">
            <v>51.914713606016399</v>
          </cell>
          <cell r="I137">
            <v>58.061413752833701</v>
          </cell>
          <cell r="J137">
            <v>60.026966606935297</v>
          </cell>
          <cell r="K137">
            <v>53.613613390000097</v>
          </cell>
          <cell r="L137">
            <v>38.247882300490403</v>
          </cell>
          <cell r="M137">
            <v>29.6249663948383</v>
          </cell>
          <cell r="N137">
            <v>19.5783122749251</v>
          </cell>
          <cell r="O137">
            <v>26.357142034949799</v>
          </cell>
          <cell r="P137">
            <v>30.072835991633902</v>
          </cell>
          <cell r="Q137">
            <v>35.477509201190301</v>
          </cell>
          <cell r="R137">
            <v>35.314735918987502</v>
          </cell>
          <cell r="S137">
            <v>35.153710043328502</v>
          </cell>
          <cell r="T137">
            <v>42.091994196651903</v>
          </cell>
          <cell r="U137">
            <v>35.729441811284502</v>
          </cell>
          <cell r="V137">
            <v>37.060252860350403</v>
          </cell>
          <cell r="W137">
            <v>40.1876663760466</v>
          </cell>
          <cell r="X137">
            <v>45.824818216816801</v>
          </cell>
          <cell r="Y137">
            <v>59.5063296217619</v>
          </cell>
          <cell r="Z137">
            <v>75.486660517970606</v>
          </cell>
          <cell r="AA137">
            <v>98.565709911926305</v>
          </cell>
          <cell r="AB137">
            <v>121.900832107947</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85.571812743464704</v>
          </cell>
          <cell r="O138">
            <v>183.825825110778</v>
          </cell>
          <cell r="P138">
            <v>276.90134084271301</v>
          </cell>
          <cell r="Q138">
            <v>313.450968813457</v>
          </cell>
          <cell r="R138">
            <v>391.77484183578599</v>
          </cell>
          <cell r="S138">
            <v>404.94640846863501</v>
          </cell>
          <cell r="T138">
            <v>271.03778768869302</v>
          </cell>
          <cell r="U138">
            <v>195.90668882242699</v>
          </cell>
          <cell r="V138">
            <v>259.70161486548301</v>
          </cell>
          <cell r="W138">
            <v>306.58317071888501</v>
          </cell>
          <cell r="X138">
            <v>345.48592208417602</v>
          </cell>
          <cell r="Y138">
            <v>431.42888394838201</v>
          </cell>
          <cell r="Z138">
            <v>591.86088906154805</v>
          </cell>
          <cell r="AA138">
            <v>763.87758556167398</v>
          </cell>
          <cell r="AB138">
            <v>979.04842653096898</v>
          </cell>
        </row>
        <row r="139">
          <cell r="A139" t="str">
            <v>Rwanda</v>
          </cell>
          <cell r="B139">
            <v>1.31010369754502</v>
          </cell>
          <cell r="C139">
            <v>1.4872103085094499</v>
          </cell>
          <cell r="D139">
            <v>1.5865191401851599</v>
          </cell>
          <cell r="E139">
            <v>1.6947782292904501</v>
          </cell>
          <cell r="F139">
            <v>1.62373810375561</v>
          </cell>
          <cell r="G139">
            <v>1.92872827582544</v>
          </cell>
          <cell r="H139">
            <v>2.1848490194800001</v>
          </cell>
          <cell r="I139">
            <v>2.42599673231914</v>
          </cell>
          <cell r="J139">
            <v>2.5958307456403098</v>
          </cell>
          <cell r="K139">
            <v>2.7104086946106301</v>
          </cell>
          <cell r="L139">
            <v>2.59180992736077</v>
          </cell>
          <cell r="M139">
            <v>1.9119705929359101</v>
          </cell>
          <cell r="N139">
            <v>2.0289896552106899</v>
          </cell>
          <cell r="O139">
            <v>1.9715250560559801</v>
          </cell>
          <cell r="P139">
            <v>1.1783615230436999</v>
          </cell>
          <cell r="Q139">
            <v>1.29342422756599</v>
          </cell>
          <cell r="R139">
            <v>1.3836406401621399</v>
          </cell>
          <cell r="S139">
            <v>1.8464201136584499</v>
          </cell>
          <cell r="T139">
            <v>1.9805657978448901</v>
          </cell>
          <cell r="U139">
            <v>1.90890305651062</v>
          </cell>
          <cell r="V139">
            <v>1.7936469721400099</v>
          </cell>
          <cell r="W139">
            <v>1.70356846233781</v>
          </cell>
          <cell r="X139">
            <v>1.7320178297173101</v>
          </cell>
          <cell r="Y139">
            <v>1.6837790398985799</v>
          </cell>
          <cell r="Z139">
            <v>1.8347248454146901</v>
          </cell>
          <cell r="AA139">
            <v>2.1534937027456098</v>
          </cell>
          <cell r="AB139">
            <v>2.3969727267685599</v>
          </cell>
        </row>
        <row r="140">
          <cell r="A140" t="str">
            <v>Samoa</v>
          </cell>
          <cell r="B140">
            <v>0.10439508436754601</v>
          </cell>
          <cell r="C140">
            <v>9.8123931930852004E-2</v>
          </cell>
          <cell r="D140">
            <v>0.10063610552694401</v>
          </cell>
          <cell r="E140">
            <v>9.2867212074256897E-2</v>
          </cell>
          <cell r="F140">
            <v>9.1133059004930503E-2</v>
          </cell>
          <cell r="G140">
            <v>8.69917301318852E-2</v>
          </cell>
          <cell r="H140">
            <v>9.2432844390324301E-2</v>
          </cell>
          <cell r="I140">
            <v>0.102054244847316</v>
          </cell>
          <cell r="J140">
            <v>0.113852705407713</v>
          </cell>
          <cell r="K140">
            <v>0.116459365531522</v>
          </cell>
          <cell r="L140">
            <v>0.14994790712214301</v>
          </cell>
          <cell r="M140">
            <v>0.14523422689825499</v>
          </cell>
          <cell r="N140">
            <v>0.158873527546087</v>
          </cell>
          <cell r="O140">
            <v>0.16323648775331701</v>
          </cell>
          <cell r="P140">
            <v>0.12994830617221301</v>
          </cell>
          <cell r="Q140">
            <v>0.19913535945842101</v>
          </cell>
          <cell r="R140">
            <v>0.21240199008855301</v>
          </cell>
          <cell r="S140">
            <v>0.23060348589451701</v>
          </cell>
          <cell r="T140">
            <v>0.224039659337125</v>
          </cell>
          <cell r="U140">
            <v>0.21824084915369299</v>
          </cell>
          <cell r="V140">
            <v>0.21965962883128601</v>
          </cell>
          <cell r="W140">
            <v>0.23189434115282601</v>
          </cell>
          <cell r="X140">
            <v>0.25561162794521203</v>
          </cell>
          <cell r="Y140">
            <v>0.28375777745292602</v>
          </cell>
          <cell r="Z140">
            <v>0.30888200224874701</v>
          </cell>
          <cell r="AA140">
            <v>0.33993790434494098</v>
          </cell>
          <cell r="AB140">
            <v>0.36462734651141498</v>
          </cell>
        </row>
        <row r="141">
          <cell r="A141" t="str">
            <v>Sao Tome and Principe</v>
          </cell>
          <cell r="B141">
            <v>3.9027109389215699E-2</v>
          </cell>
          <cell r="C141">
            <v>4.9654976178174201E-2</v>
          </cell>
          <cell r="D141">
            <v>5.2514980640217201E-2</v>
          </cell>
          <cell r="E141">
            <v>5.2223922766414299E-2</v>
          </cell>
          <cell r="F141">
            <v>4.8353690589006598E-2</v>
          </cell>
          <cell r="G141">
            <v>5.1995557426796901E-2</v>
          </cell>
          <cell r="H141">
            <v>6.4246822536167397E-2</v>
          </cell>
          <cell r="I141">
            <v>5.5867582721358403E-2</v>
          </cell>
          <cell r="J141">
            <v>4.88862376373927E-2</v>
          </cell>
          <cell r="K141">
            <v>4.6019398834555199E-2</v>
          </cell>
          <cell r="L141">
            <v>5.7562919079021502E-2</v>
          </cell>
          <cell r="M141">
            <v>5.6954363355050303E-2</v>
          </cell>
          <cell r="N141">
            <v>4.5459793927555101E-2</v>
          </cell>
          <cell r="O141">
            <v>4.7618381726044497E-2</v>
          </cell>
          <cell r="P141">
            <v>4.9540831717607502E-2</v>
          </cell>
          <cell r="Q141">
            <v>4.54925000201973E-2</v>
          </cell>
          <cell r="R141">
            <v>4.48933272809805E-2</v>
          </cell>
          <cell r="S141">
            <v>4.3931846037770297E-2</v>
          </cell>
          <cell r="T141">
            <v>4.0563761216295E-2</v>
          </cell>
          <cell r="U141">
            <v>4.6932012923163402E-2</v>
          </cell>
          <cell r="V141">
            <v>4.6317964602420401E-2</v>
          </cell>
          <cell r="W141">
            <v>4.7725096573822103E-2</v>
          </cell>
          <cell r="X141">
            <v>5.35608798446566E-2</v>
          </cell>
          <cell r="Y141">
            <v>5.91164162665785E-2</v>
          </cell>
          <cell r="Z141">
            <v>6.4341759444940805E-2</v>
          </cell>
          <cell r="AA141">
            <v>7.1787750573766795E-2</v>
          </cell>
          <cell r="AB141">
            <v>7.9046475476070605E-2</v>
          </cell>
        </row>
        <row r="142">
          <cell r="A142" t="str">
            <v>Saudi Arabia</v>
          </cell>
          <cell r="B142">
            <v>164.29275623685001</v>
          </cell>
          <cell r="C142">
            <v>183.91220809932</v>
          </cell>
          <cell r="D142">
            <v>152.96031514444101</v>
          </cell>
          <cell r="E142">
            <v>128.85962373371899</v>
          </cell>
          <cell r="F142">
            <v>119.292849035187</v>
          </cell>
          <cell r="G142">
            <v>103.894106798743</v>
          </cell>
          <cell r="H142">
            <v>86.954443703369705</v>
          </cell>
          <cell r="I142">
            <v>85.696128170894497</v>
          </cell>
          <cell r="J142">
            <v>88.256074766355098</v>
          </cell>
          <cell r="K142">
            <v>95.344459279038702</v>
          </cell>
          <cell r="L142">
            <v>116.778104138852</v>
          </cell>
          <cell r="M142">
            <v>131.33564753004001</v>
          </cell>
          <cell r="N142">
            <v>136.30387182910499</v>
          </cell>
          <cell r="O142">
            <v>132.15113484646201</v>
          </cell>
          <cell r="P142">
            <v>134.32683578104101</v>
          </cell>
          <cell r="Q142">
            <v>142.45740987983999</v>
          </cell>
          <cell r="R142">
            <v>157.74312416555401</v>
          </cell>
          <cell r="S142">
            <v>164.993858477971</v>
          </cell>
          <cell r="T142">
            <v>145.96742323097499</v>
          </cell>
          <cell r="U142">
            <v>161.17196261682199</v>
          </cell>
          <cell r="V142">
            <v>188.69292389853101</v>
          </cell>
          <cell r="W142">
            <v>183.25687583444599</v>
          </cell>
          <cell r="X142">
            <v>188.80267022696901</v>
          </cell>
          <cell r="Y142">
            <v>214.85922563417901</v>
          </cell>
          <cell r="Z142">
            <v>250.673217623498</v>
          </cell>
          <cell r="AA142">
            <v>309.94472630173601</v>
          </cell>
          <cell r="AB142">
            <v>348.604123028267</v>
          </cell>
        </row>
        <row r="143">
          <cell r="A143" t="str">
            <v>Senegal</v>
          </cell>
          <cell r="B143">
            <v>3.5032754706053399</v>
          </cell>
          <cell r="C143">
            <v>3.1767886396646401</v>
          </cell>
          <cell r="D143">
            <v>3.1097370751955902</v>
          </cell>
          <cell r="E143">
            <v>2.7742428746470602</v>
          </cell>
          <cell r="F143">
            <v>2.7055772415199502</v>
          </cell>
          <cell r="G143">
            <v>2.9622196164939698</v>
          </cell>
          <cell r="H143">
            <v>4.1899317997944001</v>
          </cell>
          <cell r="I143">
            <v>5.0406510896778096</v>
          </cell>
          <cell r="J143">
            <v>4.9851230756325302</v>
          </cell>
          <cell r="K143">
            <v>4.9130389289255501</v>
          </cell>
          <cell r="L143">
            <v>5.7167450575571497</v>
          </cell>
          <cell r="M143">
            <v>5.61717430703857</v>
          </cell>
          <cell r="N143">
            <v>6.0049084558094501</v>
          </cell>
          <cell r="O143">
            <v>5.6788498973865904</v>
          </cell>
          <cell r="P143">
            <v>3.8771984903860099</v>
          </cell>
          <cell r="Q143">
            <v>4.8787213957699898</v>
          </cell>
          <cell r="R143">
            <v>5.0658321185382098</v>
          </cell>
          <cell r="S143">
            <v>4.6722589680318496</v>
          </cell>
          <cell r="T143">
            <v>5.0582248867778601</v>
          </cell>
          <cell r="U143">
            <v>5.1507988865769896</v>
          </cell>
          <cell r="V143">
            <v>4.6933343536924701</v>
          </cell>
          <cell r="W143">
            <v>4.8818359233186701</v>
          </cell>
          <cell r="X143">
            <v>5.35249970979942</v>
          </cell>
          <cell r="Y143">
            <v>6.8282332494118698</v>
          </cell>
          <cell r="Z143">
            <v>7.9578061916080003</v>
          </cell>
          <cell r="AA143">
            <v>8.6152864131973796</v>
          </cell>
          <cell r="AB143">
            <v>9.2420528858045898</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16.0926464221874</v>
          </cell>
          <cell r="U144">
            <v>11.132937106405199</v>
          </cell>
          <cell r="V144">
            <v>8.9633246050937991</v>
          </cell>
          <cell r="W144">
            <v>11.758537858299601</v>
          </cell>
          <cell r="X144">
            <v>15.8314713297037</v>
          </cell>
          <cell r="Y144">
            <v>20.3396839185137</v>
          </cell>
          <cell r="Z144">
            <v>24.517897938345602</v>
          </cell>
          <cell r="AA144">
            <v>26.231505255507599</v>
          </cell>
          <cell r="AB144">
            <v>31.588885647207199</v>
          </cell>
        </row>
        <row r="145">
          <cell r="A145" t="str">
            <v>Seychelles</v>
          </cell>
          <cell r="B145">
            <v>0.147357211278102</v>
          </cell>
          <cell r="C145">
            <v>0.153905224008728</v>
          </cell>
          <cell r="D145">
            <v>0.14775944940743599</v>
          </cell>
          <cell r="E145">
            <v>0.14671375376795301</v>
          </cell>
          <cell r="F145">
            <v>0.151312527447619</v>
          </cell>
          <cell r="G145">
            <v>0.16888832821720401</v>
          </cell>
          <cell r="H145">
            <v>0.20785034321979001</v>
          </cell>
          <cell r="I145">
            <v>0.24926740571428599</v>
          </cell>
          <cell r="J145">
            <v>0.28382701779478398</v>
          </cell>
          <cell r="K145">
            <v>0.30483376729192102</v>
          </cell>
          <cell r="L145">
            <v>0.36858475894245701</v>
          </cell>
          <cell r="M145">
            <v>0.37435955608492599</v>
          </cell>
          <cell r="N145">
            <v>0.43365872705974201</v>
          </cell>
          <cell r="O145">
            <v>0.47391681945382602</v>
          </cell>
          <cell r="P145">
            <v>0.486441583100932</v>
          </cell>
          <cell r="Q145">
            <v>0.50821083578328397</v>
          </cell>
          <cell r="R145">
            <v>0.50305835010060396</v>
          </cell>
          <cell r="S145">
            <v>0.56295416978219703</v>
          </cell>
          <cell r="T145">
            <v>0.60835868451516495</v>
          </cell>
          <cell r="U145">
            <v>0.62297577638782797</v>
          </cell>
          <cell r="V145">
            <v>0.61487797123347199</v>
          </cell>
          <cell r="W145">
            <v>0.62225763083204699</v>
          </cell>
          <cell r="X145">
            <v>0.697514005389262</v>
          </cell>
          <cell r="Y145">
            <v>0.70570263823011103</v>
          </cell>
          <cell r="Z145">
            <v>0.69979999999999998</v>
          </cell>
          <cell r="AA145">
            <v>0.72261818181818205</v>
          </cell>
          <cell r="AB145">
            <v>0.74876323622406704</v>
          </cell>
        </row>
        <row r="146">
          <cell r="A146" t="str">
            <v>Sierra Leone</v>
          </cell>
          <cell r="B146">
            <v>1.1657960386867801</v>
          </cell>
          <cell r="C146">
            <v>1.24954867154774</v>
          </cell>
          <cell r="D146">
            <v>1.4049968875573799</v>
          </cell>
          <cell r="E146">
            <v>1.22143061691669</v>
          </cell>
          <cell r="F146">
            <v>1.41321543445813</v>
          </cell>
          <cell r="G146">
            <v>1.20264126300765</v>
          </cell>
          <cell r="H146">
            <v>0.90069172746497395</v>
          </cell>
          <cell r="I146">
            <v>0.78462300354315395</v>
          </cell>
          <cell r="J146">
            <v>1.2861964551751399</v>
          </cell>
          <cell r="K146">
            <v>1.18146696385248</v>
          </cell>
          <cell r="L146">
            <v>0.64964482122897105</v>
          </cell>
          <cell r="M146">
            <v>0.77999509047354298</v>
          </cell>
          <cell r="N146">
            <v>0.679977081081514</v>
          </cell>
          <cell r="O146">
            <v>0.76887373425050298</v>
          </cell>
          <cell r="P146">
            <v>0.91185067654574004</v>
          </cell>
          <cell r="Q146">
            <v>0.87215384615384595</v>
          </cell>
          <cell r="R146">
            <v>0.94170187347271295</v>
          </cell>
          <cell r="S146">
            <v>0.84987770413056196</v>
          </cell>
          <cell r="T146">
            <v>0.67237244343254798</v>
          </cell>
          <cell r="U146">
            <v>0.66939419133133804</v>
          </cell>
          <cell r="V146">
            <v>0.63587757342907603</v>
          </cell>
          <cell r="W146">
            <v>0.80566203110282097</v>
          </cell>
          <cell r="X146">
            <v>0.93580860812484501</v>
          </cell>
          <cell r="Y146">
            <v>0.99109588305031404</v>
          </cell>
          <cell r="Z146">
            <v>1.07304784883682</v>
          </cell>
          <cell r="AA146">
            <v>1.2147865114104699</v>
          </cell>
          <cell r="AB146">
            <v>1.4192404011200299</v>
          </cell>
        </row>
        <row r="147">
          <cell r="A147" t="str">
            <v>Singapore</v>
          </cell>
          <cell r="B147">
            <v>11.7302457765503</v>
          </cell>
          <cell r="C147">
            <v>13.9043006003887</v>
          </cell>
          <cell r="D147">
            <v>15.292998919519199</v>
          </cell>
          <cell r="E147">
            <v>17.4143063426868</v>
          </cell>
          <cell r="F147">
            <v>18.8242059645778</v>
          </cell>
          <cell r="G147">
            <v>17.7422448496303</v>
          </cell>
          <cell r="H147">
            <v>18.0074859365462</v>
          </cell>
          <cell r="I147">
            <v>20.571008001012999</v>
          </cell>
          <cell r="J147">
            <v>25.4210219014373</v>
          </cell>
          <cell r="K147">
            <v>30.1168819515363</v>
          </cell>
          <cell r="L147">
            <v>36.842412093570701</v>
          </cell>
          <cell r="M147">
            <v>43.165118231020799</v>
          </cell>
          <cell r="N147">
            <v>49.714890830587898</v>
          </cell>
          <cell r="O147">
            <v>58.158146501016802</v>
          </cell>
          <cell r="P147">
            <v>70.677935309146605</v>
          </cell>
          <cell r="Q147">
            <v>84.289619895934393</v>
          </cell>
          <cell r="R147">
            <v>92.551929642699506</v>
          </cell>
          <cell r="S147">
            <v>95.865261844000898</v>
          </cell>
          <cell r="T147">
            <v>82.398579510656205</v>
          </cell>
          <cell r="U147">
            <v>82.6107845431643</v>
          </cell>
          <cell r="V147">
            <v>92.716821123419095</v>
          </cell>
          <cell r="W147">
            <v>85.484610479580397</v>
          </cell>
          <cell r="X147">
            <v>88.068484008514901</v>
          </cell>
          <cell r="Y147">
            <v>92.349867503420001</v>
          </cell>
          <cell r="Z147">
            <v>107.405488607555</v>
          </cell>
          <cell r="AA147">
            <v>116.703912376701</v>
          </cell>
          <cell r="AB147">
            <v>132.154665419184</v>
          </cell>
        </row>
        <row r="148">
          <cell r="A148" t="str">
            <v>Slovak Republic</v>
          </cell>
          <cell r="B148">
            <v>40.411366095509401</v>
          </cell>
          <cell r="C148">
            <v>42.876817447540098</v>
          </cell>
          <cell r="D148">
            <v>43.0855821509154</v>
          </cell>
          <cell r="E148">
            <v>42.634353133323899</v>
          </cell>
          <cell r="F148">
            <v>38.613713805314703</v>
          </cell>
          <cell r="G148">
            <v>38.833864121894003</v>
          </cell>
          <cell r="H148">
            <v>45.558256264734602</v>
          </cell>
          <cell r="I148">
            <v>51.097247086498101</v>
          </cell>
          <cell r="J148">
            <v>50.683217756581001</v>
          </cell>
          <cell r="K148">
            <v>49.628402883162799</v>
          </cell>
          <cell r="L148">
            <v>44.939279359734897</v>
          </cell>
          <cell r="M148">
            <v>33.184327494727597</v>
          </cell>
          <cell r="N148">
            <v>11.7657465430656</v>
          </cell>
          <cell r="O148">
            <v>13.369060574589801</v>
          </cell>
          <cell r="P148">
            <v>15.467281270757899</v>
          </cell>
          <cell r="Q148">
            <v>19.696839425294201</v>
          </cell>
          <cell r="R148">
            <v>21.375351156492702</v>
          </cell>
          <cell r="S148">
            <v>21.5639866626314</v>
          </cell>
          <cell r="T148">
            <v>22.423229840988999</v>
          </cell>
          <cell r="U148">
            <v>20.6022878832446</v>
          </cell>
          <cell r="V148">
            <v>20.373953414547099</v>
          </cell>
          <cell r="W148">
            <v>21.108443453217099</v>
          </cell>
          <cell r="X148">
            <v>24.521590451554498</v>
          </cell>
          <cell r="Y148">
            <v>33.005021524057497</v>
          </cell>
          <cell r="Z148">
            <v>42.014508478779803</v>
          </cell>
          <cell r="AA148">
            <v>47.427917435703201</v>
          </cell>
          <cell r="AB148">
            <v>54.968807617508098</v>
          </cell>
        </row>
        <row r="149">
          <cell r="A149" t="str">
            <v>Slovenia</v>
          </cell>
          <cell r="B149">
            <v>7.4383791078617199</v>
          </cell>
          <cell r="C149">
            <v>7.3288758349705097</v>
          </cell>
          <cell r="D149">
            <v>6.3656380297314303</v>
          </cell>
          <cell r="E149">
            <v>4.7070528192422403</v>
          </cell>
          <cell r="F149">
            <v>4.5084121462593103</v>
          </cell>
          <cell r="G149">
            <v>4.5574034838620303</v>
          </cell>
          <cell r="H149">
            <v>6.3337130274625997</v>
          </cell>
          <cell r="I149">
            <v>7.2581047109105903</v>
          </cell>
          <cell r="J149">
            <v>6.47873814321827</v>
          </cell>
          <cell r="K149">
            <v>10.4338099473363</v>
          </cell>
          <cell r="L149">
            <v>16.7773420900423</v>
          </cell>
          <cell r="M149">
            <v>28.5842917764211</v>
          </cell>
          <cell r="N149">
            <v>28.655961128681099</v>
          </cell>
          <cell r="O149">
            <v>24.722333657577401</v>
          </cell>
          <cell r="P149">
            <v>25.048606959930702</v>
          </cell>
          <cell r="Q149">
            <v>31.797629483011999</v>
          </cell>
          <cell r="R149">
            <v>28.9513171270297</v>
          </cell>
          <cell r="S149">
            <v>26.2464322168846</v>
          </cell>
          <cell r="T149">
            <v>27.091460047210798</v>
          </cell>
          <cell r="U149">
            <v>26.752546140958401</v>
          </cell>
          <cell r="V149">
            <v>22.687624042502598</v>
          </cell>
          <cell r="W149">
            <v>21.840691949841101</v>
          </cell>
          <cell r="X149">
            <v>23.663570213315701</v>
          </cell>
          <cell r="Y149">
            <v>28.818743345787201</v>
          </cell>
          <cell r="Z149">
            <v>32.738476114001898</v>
          </cell>
          <cell r="AA149">
            <v>34.407359030785798</v>
          </cell>
          <cell r="AB149">
            <v>37.340342675491399</v>
          </cell>
        </row>
        <row r="150">
          <cell r="A150" t="str">
            <v>Solomon Islands</v>
          </cell>
          <cell r="B150">
            <v>0.17710115934381199</v>
          </cell>
          <cell r="C150">
            <v>0.18765681424303399</v>
          </cell>
          <cell r="D150">
            <v>0.18683497054358</v>
          </cell>
          <cell r="E150">
            <v>0.17552080265245401</v>
          </cell>
          <cell r="F150">
            <v>0.16672525143164099</v>
          </cell>
          <cell r="G150">
            <v>0.14721263817271801</v>
          </cell>
          <cell r="H150">
            <v>0.12534349831307301</v>
          </cell>
          <cell r="I150">
            <v>0.15245595173816301</v>
          </cell>
          <cell r="J150">
            <v>0.168063754188714</v>
          </cell>
          <cell r="K150">
            <v>0.16020363259135001</v>
          </cell>
          <cell r="L150">
            <v>0.20135790589090499</v>
          </cell>
          <cell r="M150">
            <v>0.21406406966709099</v>
          </cell>
          <cell r="N150">
            <v>0.26057314605784399</v>
          </cell>
          <cell r="O150">
            <v>0.28270583700045199</v>
          </cell>
          <cell r="P150">
            <v>0.319735766088241</v>
          </cell>
          <cell r="Q150">
            <v>0.35720397079641703</v>
          </cell>
          <cell r="R150">
            <v>0.39042835146046201</v>
          </cell>
          <cell r="S150">
            <v>0.390689488448695</v>
          </cell>
          <cell r="T150">
            <v>0.32415533884373599</v>
          </cell>
          <cell r="U150">
            <v>0.33174251737077098</v>
          </cell>
          <cell r="V150">
            <v>0.29933347633291002</v>
          </cell>
          <cell r="W150">
            <v>0.27420128762667501</v>
          </cell>
          <cell r="X150">
            <v>0.22778947437559299</v>
          </cell>
          <cell r="Y150">
            <v>0.23148685737545599</v>
          </cell>
          <cell r="Z150">
            <v>0.26505193571326602</v>
          </cell>
          <cell r="AA150">
            <v>0.29402304224319298</v>
          </cell>
          <cell r="AB150">
            <v>0.32091119340413399</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row>
        <row r="152">
          <cell r="A152" t="str">
            <v>South Africa</v>
          </cell>
          <cell r="B152">
            <v>80.546995377503805</v>
          </cell>
          <cell r="C152">
            <v>82.796581196581201</v>
          </cell>
          <cell r="D152">
            <v>75.938852564692894</v>
          </cell>
          <cell r="E152">
            <v>84.687191454986106</v>
          </cell>
          <cell r="F152">
            <v>74.936640238530899</v>
          </cell>
          <cell r="G152">
            <v>57.2727680775618</v>
          </cell>
          <cell r="H152">
            <v>65.423691701335699</v>
          </cell>
          <cell r="I152">
            <v>85.792110821830306</v>
          </cell>
          <cell r="J152">
            <v>92.234885153568598</v>
          </cell>
          <cell r="K152">
            <v>95.978948974143805</v>
          </cell>
          <cell r="L152">
            <v>111.997526761217</v>
          </cell>
          <cell r="M152">
            <v>120.243398891666</v>
          </cell>
          <cell r="N152">
            <v>130.53198204516801</v>
          </cell>
          <cell r="O152">
            <v>130.447546453608</v>
          </cell>
          <cell r="P152">
            <v>135.81992844465699</v>
          </cell>
          <cell r="Q152">
            <v>151.11662531017399</v>
          </cell>
          <cell r="R152">
            <v>143.830648915371</v>
          </cell>
          <cell r="S152">
            <v>148.83554359386201</v>
          </cell>
          <cell r="T152">
            <v>134.21505531853401</v>
          </cell>
          <cell r="U152">
            <v>133.10480770803699</v>
          </cell>
          <cell r="V152">
            <v>132.96439952129001</v>
          </cell>
          <cell r="W152">
            <v>118.56272738896401</v>
          </cell>
          <cell r="X152">
            <v>111.130033756478</v>
          </cell>
          <cell r="Y152">
            <v>166.65472523695601</v>
          </cell>
          <cell r="Z152">
            <v>216.771887936247</v>
          </cell>
          <cell r="AA152">
            <v>241.93342030397801</v>
          </cell>
          <cell r="AB152">
            <v>255.15545572762699</v>
          </cell>
        </row>
        <row r="153">
          <cell r="A153" t="str">
            <v>Spain</v>
          </cell>
          <cell r="B153">
            <v>226.315873802542</v>
          </cell>
          <cell r="C153">
            <v>198.050447409393</v>
          </cell>
          <cell r="D153">
            <v>191.43883723424801</v>
          </cell>
          <cell r="E153">
            <v>167.25520212847701</v>
          </cell>
          <cell r="F153">
            <v>167.435658559275</v>
          </cell>
          <cell r="G153">
            <v>176.11362382835</v>
          </cell>
          <cell r="H153">
            <v>244.09077424454301</v>
          </cell>
          <cell r="I153">
            <v>309.47280977888602</v>
          </cell>
          <cell r="J153">
            <v>364.102205861632</v>
          </cell>
          <cell r="K153">
            <v>401.35901017509099</v>
          </cell>
          <cell r="L153">
            <v>520.40047584157799</v>
          </cell>
          <cell r="M153">
            <v>560.326102943563</v>
          </cell>
          <cell r="N153">
            <v>612.89864139641202</v>
          </cell>
          <cell r="O153">
            <v>513.16521972087196</v>
          </cell>
          <cell r="P153">
            <v>515.81246301190095</v>
          </cell>
          <cell r="Q153">
            <v>597.27845435002905</v>
          </cell>
          <cell r="R153">
            <v>622.65041663339002</v>
          </cell>
          <cell r="S153">
            <v>573.37592127357402</v>
          </cell>
          <cell r="T153">
            <v>601.62493465954401</v>
          </cell>
          <cell r="U153">
            <v>618.69096149965503</v>
          </cell>
          <cell r="V153">
            <v>582.37666769833299</v>
          </cell>
          <cell r="W153">
            <v>609.63109928666699</v>
          </cell>
          <cell r="X153">
            <v>688.67612284833297</v>
          </cell>
          <cell r="Y153">
            <v>884.90757440250002</v>
          </cell>
          <cell r="Z153">
            <v>1044.50729024167</v>
          </cell>
          <cell r="AA153">
            <v>1127.9750935249999</v>
          </cell>
          <cell r="AB153">
            <v>1225.7501735197</v>
          </cell>
        </row>
        <row r="154">
          <cell r="A154" t="str">
            <v>Sri Lanka</v>
          </cell>
          <cell r="B154">
            <v>4.0018749243982104</v>
          </cell>
          <cell r="C154">
            <v>4.4167619245557503</v>
          </cell>
          <cell r="D154">
            <v>4.76830674610801</v>
          </cell>
          <cell r="E154">
            <v>5.1473138382306196</v>
          </cell>
          <cell r="F154">
            <v>6.0335927791222401</v>
          </cell>
          <cell r="G154">
            <v>5.9684348365457502</v>
          </cell>
          <cell r="H154">
            <v>6.3961748065871804</v>
          </cell>
          <cell r="I154">
            <v>6.6605798123721502</v>
          </cell>
          <cell r="J154">
            <v>6.9615931423792503</v>
          </cell>
          <cell r="K154">
            <v>6.9878491968818501</v>
          </cell>
          <cell r="L154">
            <v>8.0319663862050206</v>
          </cell>
          <cell r="M154">
            <v>9.0000362568434795</v>
          </cell>
          <cell r="N154">
            <v>9.7030946534450209</v>
          </cell>
          <cell r="O154">
            <v>10.338215892323101</v>
          </cell>
          <cell r="P154">
            <v>11.718756244922901</v>
          </cell>
          <cell r="Q154">
            <v>13.0292935469464</v>
          </cell>
          <cell r="R154">
            <v>13.8973752464975</v>
          </cell>
          <cell r="S154">
            <v>15.090752790022099</v>
          </cell>
          <cell r="T154">
            <v>15.7949438468836</v>
          </cell>
          <cell r="U154">
            <v>15.6573505230023</v>
          </cell>
          <cell r="V154">
            <v>16.331862796130199</v>
          </cell>
          <cell r="W154">
            <v>15.745687547492301</v>
          </cell>
          <cell r="X154">
            <v>16.536178682741198</v>
          </cell>
          <cell r="Y154">
            <v>18.246413703912499</v>
          </cell>
          <cell r="Z154">
            <v>20.054863182600698</v>
          </cell>
          <cell r="AA154">
            <v>23.534174584340398</v>
          </cell>
          <cell r="AB154">
            <v>26.794458818220601</v>
          </cell>
        </row>
        <row r="155">
          <cell r="A155" t="str">
            <v>St. Kitts and Nevis</v>
          </cell>
          <cell r="B155">
            <v>4.7962966969310898E-2</v>
          </cell>
          <cell r="C155">
            <v>5.51111152073974E-2</v>
          </cell>
          <cell r="D155">
            <v>6.1740752669846397E-2</v>
          </cell>
          <cell r="E155">
            <v>5.1629635254869501E-2</v>
          </cell>
          <cell r="F155">
            <v>6.0148155081583297E-2</v>
          </cell>
          <cell r="G155">
            <v>6.7037039252792599E-2</v>
          </cell>
          <cell r="H155">
            <v>7.8851849655718897E-2</v>
          </cell>
          <cell r="I155">
            <v>9.0185186992129504E-2</v>
          </cell>
          <cell r="J155">
            <v>0.10688889720901</v>
          </cell>
          <cell r="K155">
            <v>0.14322223233784101</v>
          </cell>
          <cell r="L155">
            <v>0.15919814814814801</v>
          </cell>
          <cell r="M155">
            <v>0.164533333333333</v>
          </cell>
          <cell r="N155">
            <v>0.18181481481481501</v>
          </cell>
          <cell r="O155">
            <v>0.19834074074074101</v>
          </cell>
          <cell r="P155">
            <v>0.22174074074074099</v>
          </cell>
          <cell r="Q155">
            <v>0.23062962962962999</v>
          </cell>
          <cell r="R155">
            <v>0.245737037037037</v>
          </cell>
          <cell r="S155">
            <v>0.27491851851851801</v>
          </cell>
          <cell r="T155">
            <v>0.287122222222222</v>
          </cell>
          <cell r="U155">
            <v>0.30502962962962998</v>
          </cell>
          <cell r="V155">
            <v>0.32957777777777802</v>
          </cell>
          <cell r="W155">
            <v>0.34472222222222199</v>
          </cell>
          <cell r="X155">
            <v>0.35524451851851901</v>
          </cell>
          <cell r="Y155">
            <v>0.366325925925926</v>
          </cell>
          <cell r="Z155">
            <v>0.40569148148148099</v>
          </cell>
          <cell r="AA155">
            <v>0.44226296296296302</v>
          </cell>
          <cell r="AB155">
            <v>0.48668087407407401</v>
          </cell>
        </row>
        <row r="156">
          <cell r="A156" t="str">
            <v>St. Lucia</v>
          </cell>
          <cell r="B156">
            <v>0.13340742972025499</v>
          </cell>
          <cell r="C156">
            <v>0.152259288338048</v>
          </cell>
          <cell r="D156">
            <v>0.14359261743326501</v>
          </cell>
          <cell r="E156">
            <v>0.154518547475683</v>
          </cell>
          <cell r="F156">
            <v>0.197074105444977</v>
          </cell>
          <cell r="G156">
            <v>0.22290530159272401</v>
          </cell>
          <cell r="H156">
            <v>0.2702711239483</v>
          </cell>
          <cell r="I156">
            <v>0.29591943204483601</v>
          </cell>
          <cell r="J156">
            <v>0.337213402260162</v>
          </cell>
          <cell r="K156">
            <v>0.381739753581401</v>
          </cell>
          <cell r="L156">
            <v>0.41561330016385201</v>
          </cell>
          <cell r="M156">
            <v>0.44741176728266102</v>
          </cell>
          <cell r="N156">
            <v>0.49612928282413399</v>
          </cell>
          <cell r="O156">
            <v>0.49774817178991598</v>
          </cell>
          <cell r="P156">
            <v>0.51773335792434605</v>
          </cell>
          <cell r="Q156">
            <v>0.55270743365959996</v>
          </cell>
          <cell r="R156">
            <v>0.56827224921370401</v>
          </cell>
          <cell r="S156">
            <v>0.57783206448258495</v>
          </cell>
          <cell r="T156">
            <v>0.63498558571575003</v>
          </cell>
          <cell r="U156">
            <v>0.67052743925574898</v>
          </cell>
          <cell r="V156">
            <v>0.68534818070043801</v>
          </cell>
          <cell r="W156">
            <v>0.66439632785342595</v>
          </cell>
          <cell r="X156">
            <v>0.68212595832516798</v>
          </cell>
          <cell r="Y156">
            <v>0.71567781177064704</v>
          </cell>
          <cell r="Z156">
            <v>0.76319114736074301</v>
          </cell>
          <cell r="AA156">
            <v>0.88240004191175003</v>
          </cell>
          <cell r="AB156">
            <v>0.93319572247256299</v>
          </cell>
        </row>
        <row r="157">
          <cell r="A157" t="str">
            <v>St. Vincent and the Grenadines</v>
          </cell>
          <cell r="B157">
            <v>6.0839368951516197E-2</v>
          </cell>
          <cell r="C157">
            <v>7.4800008836871906E-2</v>
          </cell>
          <cell r="D157">
            <v>8.5448158242992303E-2</v>
          </cell>
          <cell r="E157">
            <v>9.4044455554854994E-2</v>
          </cell>
          <cell r="F157">
            <v>0.103488891976667</v>
          </cell>
          <cell r="G157">
            <v>0.112881484849505</v>
          </cell>
          <cell r="H157">
            <v>0.127974077892413</v>
          </cell>
          <cell r="I157">
            <v>0.14232963387629199</v>
          </cell>
          <cell r="J157">
            <v>0.16457407898443999</v>
          </cell>
          <cell r="K157">
            <v>0.17729630158625301</v>
          </cell>
          <cell r="L157">
            <v>0.198207413321285</v>
          </cell>
          <cell r="M157">
            <v>0.21249259893269401</v>
          </cell>
          <cell r="N157">
            <v>0.23318889584650199</v>
          </cell>
          <cell r="O157">
            <v>0.23877408119833099</v>
          </cell>
          <cell r="P157">
            <v>0.243757653569247</v>
          </cell>
          <cell r="Q157">
            <v>0.26648148943243899</v>
          </cell>
          <cell r="R157">
            <v>0.28151482321431998</v>
          </cell>
          <cell r="S157">
            <v>0.29529260140318198</v>
          </cell>
          <cell r="T157">
            <v>0.32067824134723</v>
          </cell>
          <cell r="U157">
            <v>0.331837576917203</v>
          </cell>
          <cell r="V157">
            <v>0.33501482481058897</v>
          </cell>
          <cell r="W157">
            <v>0.34548149178954801</v>
          </cell>
          <cell r="X157">
            <v>0.36541906645849498</v>
          </cell>
          <cell r="Y157">
            <v>0.38238527437212</v>
          </cell>
          <cell r="Z157">
            <v>0.40785927142848</v>
          </cell>
          <cell r="AA157">
            <v>0.43015927209383997</v>
          </cell>
          <cell r="AB157">
            <v>0.465582185076928</v>
          </cell>
        </row>
        <row r="158">
          <cell r="A158" t="str">
            <v>Sudan</v>
          </cell>
          <cell r="B158">
            <v>9.9019996836483397</v>
          </cell>
          <cell r="C158">
            <v>7.1088887409810697</v>
          </cell>
          <cell r="D158">
            <v>5.1692308891454601</v>
          </cell>
          <cell r="E158">
            <v>7.0599987116229199</v>
          </cell>
          <cell r="F158">
            <v>8.7007680057000005</v>
          </cell>
          <cell r="G158">
            <v>6.0385624132270896</v>
          </cell>
          <cell r="H158">
            <v>8.0564002990722798</v>
          </cell>
          <cell r="I158">
            <v>13.025356986585001</v>
          </cell>
          <cell r="J158">
            <v>10.3980003568331</v>
          </cell>
          <cell r="K158">
            <v>18.347111234323499</v>
          </cell>
          <cell r="L158">
            <v>24.4444444444444</v>
          </cell>
          <cell r="M158">
            <v>27.5227857142857</v>
          </cell>
          <cell r="N158">
            <v>3.3761721930653898</v>
          </cell>
          <cell r="O158">
            <v>5.7121529641017004</v>
          </cell>
          <cell r="P158">
            <v>4.3680798639986804</v>
          </cell>
          <cell r="Q158">
            <v>7.3201069296945898</v>
          </cell>
          <cell r="R158">
            <v>8.7654641923057692</v>
          </cell>
          <cell r="S158">
            <v>11.6754612928054</v>
          </cell>
          <cell r="T158">
            <v>11.3266758549494</v>
          </cell>
          <cell r="U158">
            <v>10.7225205754232</v>
          </cell>
          <cell r="V158">
            <v>12.365418685587301</v>
          </cell>
          <cell r="W158">
            <v>13.380171720021499</v>
          </cell>
          <cell r="X158">
            <v>14.9757366103689</v>
          </cell>
          <cell r="Y158">
            <v>17.7803021665888</v>
          </cell>
          <cell r="Z158">
            <v>21.690532855377</v>
          </cell>
          <cell r="AA158">
            <v>27.8950247280141</v>
          </cell>
          <cell r="AB158">
            <v>37.564039124844797</v>
          </cell>
        </row>
        <row r="159">
          <cell r="A159" t="str">
            <v>Suriname</v>
          </cell>
          <cell r="B159">
            <v>1.1370788001226499</v>
          </cell>
          <cell r="C159">
            <v>1.2758023046776701</v>
          </cell>
          <cell r="D159">
            <v>1.31152476920864</v>
          </cell>
          <cell r="E159">
            <v>1.26824445182476</v>
          </cell>
          <cell r="F159">
            <v>1.2378065849809601</v>
          </cell>
          <cell r="G159">
            <v>1.23656877839598</v>
          </cell>
          <cell r="H159">
            <v>1.3082897675429499</v>
          </cell>
          <cell r="I159">
            <v>1.4312690056919899</v>
          </cell>
          <cell r="J159">
            <v>1.67172219864824</v>
          </cell>
          <cell r="K159">
            <v>2.1347892476738002</v>
          </cell>
          <cell r="L159">
            <v>0.40284264021373201</v>
          </cell>
          <cell r="M159">
            <v>0.44425729751071202</v>
          </cell>
          <cell r="N159">
            <v>0.41168094167446401</v>
          </cell>
          <cell r="O159">
            <v>0.32469933623637998</v>
          </cell>
          <cell r="P159">
            <v>0.60496480200297698</v>
          </cell>
          <cell r="Q159">
            <v>0.69361249013274595</v>
          </cell>
          <cell r="R159">
            <v>0.86085692859592799</v>
          </cell>
          <cell r="S159">
            <v>0.92411475711004998</v>
          </cell>
          <cell r="T159">
            <v>1.1099726212994201</v>
          </cell>
          <cell r="U159">
            <v>0.88602460856349996</v>
          </cell>
          <cell r="V159">
            <v>0.88993532100086703</v>
          </cell>
          <cell r="W159">
            <v>0.76361766307732604</v>
          </cell>
          <cell r="X159">
            <v>1.07989565159057</v>
          </cell>
          <cell r="Y159">
            <v>1.2710328640612301</v>
          </cell>
          <cell r="Z159">
            <v>1.4930710705207599</v>
          </cell>
          <cell r="AA159">
            <v>1.7775299196935399</v>
          </cell>
          <cell r="AB159">
            <v>2.1124069317954302</v>
          </cell>
        </row>
        <row r="160">
          <cell r="A160" t="str">
            <v>Swaziland</v>
          </cell>
          <cell r="B160">
            <v>0.542593560500084</v>
          </cell>
          <cell r="C160">
            <v>0.57560172129129195</v>
          </cell>
          <cell r="D160">
            <v>0.50542916137110805</v>
          </cell>
          <cell r="E160">
            <v>0.52111159742039803</v>
          </cell>
          <cell r="F160">
            <v>0.46053582400109</v>
          </cell>
          <cell r="G160">
            <v>0.36741251512316297</v>
          </cell>
          <cell r="H160">
            <v>0.452411000164476</v>
          </cell>
          <cell r="I160">
            <v>0.584477106999999</v>
          </cell>
          <cell r="J160">
            <v>0.69581683558333296</v>
          </cell>
          <cell r="K160">
            <v>0.69854403450000102</v>
          </cell>
          <cell r="L160">
            <v>0.859905893333335</v>
          </cell>
          <cell r="M160">
            <v>0.91019054933333499</v>
          </cell>
          <cell r="N160">
            <v>1.0025855825000001</v>
          </cell>
          <cell r="O160">
            <v>1.06270353191333</v>
          </cell>
          <cell r="P160">
            <v>1.1463578924443301</v>
          </cell>
          <cell r="Q160">
            <v>1.3646292424031701</v>
          </cell>
          <cell r="R160">
            <v>1.3313085686866699</v>
          </cell>
          <cell r="S160">
            <v>1.4365149512083299</v>
          </cell>
          <cell r="T160">
            <v>1.3573296540941699</v>
          </cell>
          <cell r="U160">
            <v>1.3770982038449999</v>
          </cell>
          <cell r="V160">
            <v>1.3896442835926399</v>
          </cell>
          <cell r="W160">
            <v>1.2607199730329799</v>
          </cell>
          <cell r="X160">
            <v>1.19431369752294</v>
          </cell>
          <cell r="Y160">
            <v>1.9065395851785301</v>
          </cell>
          <cell r="Z160">
            <v>2.3861145134033102</v>
          </cell>
          <cell r="AA160">
            <v>2.6085939462446599</v>
          </cell>
          <cell r="AB160">
            <v>2.6369185294117599</v>
          </cell>
        </row>
        <row r="161">
          <cell r="A161" t="str">
            <v>Sweden</v>
          </cell>
          <cell r="B161">
            <v>131.09496071101401</v>
          </cell>
          <cell r="C161">
            <v>120.30267124029299</v>
          </cell>
          <cell r="D161">
            <v>106.434933549229</v>
          </cell>
          <cell r="E161">
            <v>97.008076067475102</v>
          </cell>
          <cell r="F161">
            <v>100.922253716008</v>
          </cell>
          <cell r="G161">
            <v>105.947918432528</v>
          </cell>
          <cell r="H161">
            <v>139.73676707943801</v>
          </cell>
          <cell r="I161">
            <v>170.30577665232599</v>
          </cell>
          <cell r="J161">
            <v>192.45661123058301</v>
          </cell>
          <cell r="K161">
            <v>202.82184720276601</v>
          </cell>
          <cell r="L161">
            <v>242.84766498449099</v>
          </cell>
          <cell r="M161">
            <v>256.34355528349198</v>
          </cell>
          <cell r="N161">
            <v>266.223851502169</v>
          </cell>
          <cell r="O161">
            <v>200.48775059273399</v>
          </cell>
          <cell r="P161">
            <v>215.56231197067601</v>
          </cell>
          <cell r="Q161">
            <v>251.034379226716</v>
          </cell>
          <cell r="R161">
            <v>272.84967992316302</v>
          </cell>
          <cell r="S161">
            <v>249.68461718560101</v>
          </cell>
          <cell r="T161">
            <v>250.02741894557701</v>
          </cell>
          <cell r="U161">
            <v>253.88137359737101</v>
          </cell>
          <cell r="V161">
            <v>242.792005612043</v>
          </cell>
          <cell r="W161">
            <v>221.87864005907801</v>
          </cell>
          <cell r="X161">
            <v>244.31389179036699</v>
          </cell>
          <cell r="Y161">
            <v>304.85402336357998</v>
          </cell>
          <cell r="Z161">
            <v>349.55738607513899</v>
          </cell>
          <cell r="AA161">
            <v>358.48131142331101</v>
          </cell>
          <cell r="AB161">
            <v>385.29267322534298</v>
          </cell>
        </row>
        <row r="162">
          <cell r="A162" t="str">
            <v>Switzerland</v>
          </cell>
          <cell r="B162">
            <v>109.397812125375</v>
          </cell>
          <cell r="C162">
            <v>100.557876339155</v>
          </cell>
          <cell r="D162">
            <v>102.187066835812</v>
          </cell>
          <cell r="E162">
            <v>101.78971963536</v>
          </cell>
          <cell r="F162">
            <v>97.426045512578199</v>
          </cell>
          <cell r="G162">
            <v>99.477584314279497</v>
          </cell>
          <cell r="H162">
            <v>142.04508413335299</v>
          </cell>
          <cell r="I162">
            <v>177.23770933623501</v>
          </cell>
          <cell r="J162">
            <v>191.97430899736599</v>
          </cell>
          <cell r="K162">
            <v>184.898139139016</v>
          </cell>
          <cell r="L162">
            <v>236.91554927907401</v>
          </cell>
          <cell r="M162">
            <v>240.33891454968301</v>
          </cell>
          <cell r="N162">
            <v>250.275714103442</v>
          </cell>
          <cell r="O162">
            <v>242.613225417292</v>
          </cell>
          <cell r="P162">
            <v>269.55571510721802</v>
          </cell>
          <cell r="Q162">
            <v>315.27611433391502</v>
          </cell>
          <cell r="R162">
            <v>302.88297416384398</v>
          </cell>
          <cell r="S162">
            <v>262.36100703470601</v>
          </cell>
          <cell r="T162">
            <v>269.598559889483</v>
          </cell>
          <cell r="U162">
            <v>265.22953442730199</v>
          </cell>
          <cell r="V162">
            <v>246.321504460684</v>
          </cell>
          <cell r="W162">
            <v>250.57030650783801</v>
          </cell>
          <cell r="X162">
            <v>277.11345651626903</v>
          </cell>
          <cell r="Y162">
            <v>323.065294743734</v>
          </cell>
          <cell r="Z162">
            <v>360.15157294890503</v>
          </cell>
          <cell r="AA162">
            <v>366.51428576173498</v>
          </cell>
          <cell r="AB162">
            <v>377.239674282409</v>
          </cell>
        </row>
        <row r="163">
          <cell r="A163" t="str">
            <v>Syrian Arab Republic</v>
          </cell>
          <cell r="B163">
            <v>12.979747295258599</v>
          </cell>
          <cell r="C163">
            <v>16.652405653212899</v>
          </cell>
          <cell r="D163">
            <v>17.4146841612298</v>
          </cell>
          <cell r="E163">
            <v>18.6491099837591</v>
          </cell>
          <cell r="F163">
            <v>19.1709929513361</v>
          </cell>
          <cell r="G163">
            <v>21.1768454298393</v>
          </cell>
          <cell r="H163">
            <v>25.428245050647401</v>
          </cell>
          <cell r="I163">
            <v>32.4966931034621</v>
          </cell>
          <cell r="J163">
            <v>16.537511896600702</v>
          </cell>
          <cell r="K163">
            <v>9.8487514822554498</v>
          </cell>
          <cell r="L163">
            <v>12.3029802842733</v>
          </cell>
          <cell r="M163">
            <v>14.156428946312101</v>
          </cell>
          <cell r="N163">
            <v>13.682913538099699</v>
          </cell>
          <cell r="O163">
            <v>13.6436337654856</v>
          </cell>
          <cell r="P163">
            <v>15.152528915317699</v>
          </cell>
          <cell r="Q163">
            <v>16.644967700249801</v>
          </cell>
          <cell r="R163">
            <v>17.834532448809799</v>
          </cell>
          <cell r="S163">
            <v>16.645774736243801</v>
          </cell>
          <cell r="T163">
            <v>16.184052650614198</v>
          </cell>
          <cell r="U163">
            <v>16.834366253138601</v>
          </cell>
          <cell r="V163">
            <v>19.860650879566801</v>
          </cell>
          <cell r="W163">
            <v>21.017070616658302</v>
          </cell>
          <cell r="X163">
            <v>22.780284028495</v>
          </cell>
          <cell r="Y163">
            <v>22.718637462376801</v>
          </cell>
          <cell r="Z163">
            <v>24.702503347452101</v>
          </cell>
          <cell r="AA163">
            <v>27.369068488986901</v>
          </cell>
          <cell r="AB163">
            <v>31.5045703753118</v>
          </cell>
        </row>
        <row r="164">
          <cell r="A164" t="str">
            <v>Taiwan, China</v>
          </cell>
          <cell r="B164">
            <v>42.289821450486798</v>
          </cell>
          <cell r="C164">
            <v>49.230619037544301</v>
          </cell>
          <cell r="D164">
            <v>49.627089368928203</v>
          </cell>
          <cell r="E164">
            <v>53.472902831827703</v>
          </cell>
          <cell r="F164">
            <v>60.424608359366601</v>
          </cell>
          <cell r="G164">
            <v>63.432916544899101</v>
          </cell>
          <cell r="H164">
            <v>76.850350221291393</v>
          </cell>
          <cell r="I164">
            <v>104.072303950269</v>
          </cell>
          <cell r="J164">
            <v>125.89176340973</v>
          </cell>
          <cell r="K164">
            <v>152.87445740055799</v>
          </cell>
          <cell r="L164">
            <v>164.78863028380999</v>
          </cell>
          <cell r="M164">
            <v>184.37093315897999</v>
          </cell>
          <cell r="N164">
            <v>218.69405795581</v>
          </cell>
          <cell r="O164">
            <v>231.03355169999901</v>
          </cell>
          <cell r="P164">
            <v>252.28251618316699</v>
          </cell>
          <cell r="Q164">
            <v>274.022432739522</v>
          </cell>
          <cell r="R164">
            <v>289.34147319938597</v>
          </cell>
          <cell r="S164">
            <v>300.81791325366299</v>
          </cell>
          <cell r="T164">
            <v>276.321080683719</v>
          </cell>
          <cell r="U164">
            <v>298.82523092184499</v>
          </cell>
          <cell r="V164">
            <v>321.37351385924097</v>
          </cell>
          <cell r="W164">
            <v>291.88927554585803</v>
          </cell>
          <cell r="X164">
            <v>294.87567349531298</v>
          </cell>
          <cell r="Y164">
            <v>299.60562662895302</v>
          </cell>
          <cell r="Z164">
            <v>322.29854594863201</v>
          </cell>
          <cell r="AA164">
            <v>346.65082771002301</v>
          </cell>
          <cell r="AB164">
            <v>355.70750886198903</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0.291336029014093</v>
          </cell>
          <cell r="O165">
            <v>0.67798032991945101</v>
          </cell>
          <cell r="P165">
            <v>0.82936571892584199</v>
          </cell>
          <cell r="Q165">
            <v>0.56930146789796299</v>
          </cell>
          <cell r="R165">
            <v>1.0516937064923999</v>
          </cell>
          <cell r="S165">
            <v>1.1212847784345401</v>
          </cell>
          <cell r="T165">
            <v>1.3200311595338099</v>
          </cell>
          <cell r="U165">
            <v>1.0866857431408901</v>
          </cell>
          <cell r="V165">
            <v>0.99096809580400202</v>
          </cell>
          <cell r="W165">
            <v>1.05684880460324</v>
          </cell>
          <cell r="X165">
            <v>1.21189187753816</v>
          </cell>
          <cell r="Y165">
            <v>1.5547349802250501</v>
          </cell>
          <cell r="Z165">
            <v>2.07321842318215</v>
          </cell>
          <cell r="AA165">
            <v>2.3107440381832798</v>
          </cell>
          <cell r="AB165">
            <v>2.8113260973802299</v>
          </cell>
        </row>
        <row r="166">
          <cell r="A166" t="str">
            <v>Tanzania</v>
          </cell>
          <cell r="B166">
            <v>5.5718330569921104</v>
          </cell>
          <cell r="C166">
            <v>6.6643783510625498</v>
          </cell>
          <cell r="D166">
            <v>7.6517803807381002</v>
          </cell>
          <cell r="E166">
            <v>7.8369759065841196</v>
          </cell>
          <cell r="F166">
            <v>7.1302652887356199</v>
          </cell>
          <cell r="G166">
            <v>6.4339083158053203</v>
          </cell>
          <cell r="H166">
            <v>8.1343317858036208</v>
          </cell>
          <cell r="I166">
            <v>4.0074965875629402</v>
          </cell>
          <cell r="J166">
            <v>6.1544777779333399</v>
          </cell>
          <cell r="K166">
            <v>5.3067576186884002</v>
          </cell>
          <cell r="L166">
            <v>4.2586537475648498</v>
          </cell>
          <cell r="M166">
            <v>4.95652947618178</v>
          </cell>
          <cell r="N166">
            <v>4.60136710221356</v>
          </cell>
          <cell r="O166">
            <v>4.2577491548844</v>
          </cell>
          <cell r="P166">
            <v>4.5108529717638302</v>
          </cell>
          <cell r="Q166">
            <v>5.6310073383724397</v>
          </cell>
          <cell r="R166">
            <v>6.4630620121794298</v>
          </cell>
          <cell r="S166">
            <v>7.61503018867925</v>
          </cell>
          <cell r="T166">
            <v>8.3648277764606505</v>
          </cell>
          <cell r="U166">
            <v>8.6345924669428307</v>
          </cell>
          <cell r="V166">
            <v>9.0792960873555497</v>
          </cell>
          <cell r="W166">
            <v>9.4426107348468893</v>
          </cell>
          <cell r="X166">
            <v>9.7921435189871406</v>
          </cell>
          <cell r="Y166">
            <v>10.276061854710999</v>
          </cell>
          <cell r="Z166">
            <v>11.338690120504101</v>
          </cell>
          <cell r="AA166">
            <v>12.6068552492364</v>
          </cell>
          <cell r="AB166">
            <v>12.7872122534515</v>
          </cell>
        </row>
        <row r="167">
          <cell r="A167" t="str">
            <v>Thailand</v>
          </cell>
          <cell r="B167">
            <v>32.353377154337302</v>
          </cell>
          <cell r="C167">
            <v>34.847911285808301</v>
          </cell>
          <cell r="D167">
            <v>36.590963430993099</v>
          </cell>
          <cell r="E167">
            <v>40.043106342157202</v>
          </cell>
          <cell r="F167">
            <v>41.798734553983202</v>
          </cell>
          <cell r="G167">
            <v>38.900399729253401</v>
          </cell>
          <cell r="H167">
            <v>43.0965809294145</v>
          </cell>
          <cell r="I167">
            <v>50.535045891151498</v>
          </cell>
          <cell r="J167">
            <v>61.666953289264001</v>
          </cell>
          <cell r="K167">
            <v>72.2511876217511</v>
          </cell>
          <cell r="L167">
            <v>85.640026515762401</v>
          </cell>
          <cell r="M167">
            <v>96.187556037250204</v>
          </cell>
          <cell r="N167">
            <v>109.426058327319</v>
          </cell>
          <cell r="O167">
            <v>121.795521009697</v>
          </cell>
          <cell r="P167">
            <v>144.307793240557</v>
          </cell>
          <cell r="Q167">
            <v>168.01856224982299</v>
          </cell>
          <cell r="R167">
            <v>181.94762666986799</v>
          </cell>
          <cell r="S167">
            <v>150.89145305781699</v>
          </cell>
          <cell r="T167">
            <v>111.859659430401</v>
          </cell>
          <cell r="U167">
            <v>122.629745730968</v>
          </cell>
          <cell r="V167">
            <v>122.725247705559</v>
          </cell>
          <cell r="W167">
            <v>115.536405150354</v>
          </cell>
          <cell r="X167">
            <v>126.876918690024</v>
          </cell>
          <cell r="Y167">
            <v>142.640054927991</v>
          </cell>
          <cell r="Z167">
            <v>161.34901430734499</v>
          </cell>
          <cell r="AA167">
            <v>176.221706973278</v>
          </cell>
          <cell r="AB167">
            <v>206.25791974656801</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0.27013121372697402</v>
          </cell>
          <cell r="V168">
            <v>0.31630000000000003</v>
          </cell>
          <cell r="W168">
            <v>0.3679</v>
          </cell>
          <cell r="X168">
            <v>0.34329999999999999</v>
          </cell>
          <cell r="Y168">
            <v>0.3357</v>
          </cell>
          <cell r="Z168">
            <v>0.33860000000000001</v>
          </cell>
          <cell r="AA168">
            <v>0.34989999999999999</v>
          </cell>
          <cell r="AB168">
            <v>0.35572274123404801</v>
          </cell>
        </row>
        <row r="169">
          <cell r="A169" t="str">
            <v>Togo</v>
          </cell>
          <cell r="B169">
            <v>1.1424627923334301</v>
          </cell>
          <cell r="C169">
            <v>0.94866561815442096</v>
          </cell>
          <cell r="D169">
            <v>0.79979087591340403</v>
          </cell>
          <cell r="E169">
            <v>0.75065623773391299</v>
          </cell>
          <cell r="F169">
            <v>0.66316021412817805</v>
          </cell>
          <cell r="G169">
            <v>0.72067975351855496</v>
          </cell>
          <cell r="H169">
            <v>1.0609295265376799</v>
          </cell>
          <cell r="I169">
            <v>1.2490846720170401</v>
          </cell>
          <cell r="J169">
            <v>1.5178166942259299</v>
          </cell>
          <cell r="K169">
            <v>1.4892560249275399</v>
          </cell>
          <cell r="L169">
            <v>1.7890466359724899</v>
          </cell>
          <cell r="M169">
            <v>1.76759329596085</v>
          </cell>
          <cell r="N169">
            <v>1.85362732454316</v>
          </cell>
          <cell r="O169">
            <v>1.41282240577784</v>
          </cell>
          <cell r="P169">
            <v>1.09503882054378</v>
          </cell>
          <cell r="Q169">
            <v>1.4462060263737999</v>
          </cell>
          <cell r="R169">
            <v>1.58071172358882</v>
          </cell>
          <cell r="S169">
            <v>1.60975994850731</v>
          </cell>
          <cell r="T169">
            <v>1.52352446489652</v>
          </cell>
          <cell r="U169">
            <v>1.52878695426758</v>
          </cell>
          <cell r="V169">
            <v>1.29858520205881</v>
          </cell>
          <cell r="W169">
            <v>1.33358255793169</v>
          </cell>
          <cell r="X169">
            <v>1.47878229052148</v>
          </cell>
          <cell r="Y169">
            <v>1.6773540474629201</v>
          </cell>
          <cell r="Z169">
            <v>1.93990683320055</v>
          </cell>
          <cell r="AA169">
            <v>2.1117660833707701</v>
          </cell>
          <cell r="AB169">
            <v>2.2104077607359698</v>
          </cell>
        </row>
        <row r="170">
          <cell r="A170" t="str">
            <v>Tonga</v>
          </cell>
          <cell r="B170">
            <v>5.6081433643043799E-2</v>
          </cell>
          <cell r="C170">
            <v>6.2258808076529198E-2</v>
          </cell>
          <cell r="D170">
            <v>6.2052999946660303E-2</v>
          </cell>
          <cell r="E170">
            <v>6.0875948756832499E-2</v>
          </cell>
          <cell r="F170">
            <v>6.4212159437341002E-2</v>
          </cell>
          <cell r="G170">
            <v>6.0036476190785198E-2</v>
          </cell>
          <cell r="H170">
            <v>7.1350298398943898E-2</v>
          </cell>
          <cell r="I170">
            <v>7.7341602366520407E-2</v>
          </cell>
          <cell r="J170">
            <v>9.0926056077810999E-2</v>
          </cell>
          <cell r="K170">
            <v>0.110070557476212</v>
          </cell>
          <cell r="L170">
            <v>0.11304216441169899</v>
          </cell>
          <cell r="M170">
            <v>0.13503280151365599</v>
          </cell>
          <cell r="N170">
            <v>0.140232717243402</v>
          </cell>
          <cell r="O170">
            <v>0.14490605348845301</v>
          </cell>
          <cell r="P170">
            <v>0.14941713121693301</v>
          </cell>
          <cell r="Q170">
            <v>0.16081118930562199</v>
          </cell>
          <cell r="R170">
            <v>0.17458493600067301</v>
          </cell>
          <cell r="S170">
            <v>0.17297611152509099</v>
          </cell>
          <cell r="T170">
            <v>0.167164185898206</v>
          </cell>
          <cell r="U170">
            <v>0.155101485088258</v>
          </cell>
          <cell r="V170">
            <v>0.158134356848495</v>
          </cell>
          <cell r="W170">
            <v>0.14162418557678699</v>
          </cell>
          <cell r="X170">
            <v>0.142577775438747</v>
          </cell>
          <cell r="Y170">
            <v>0.15920269222838801</v>
          </cell>
          <cell r="Z170">
            <v>0.182078015714908</v>
          </cell>
          <cell r="AA170">
            <v>0.215388457520749</v>
          </cell>
          <cell r="AB170">
            <v>0.224055453623308</v>
          </cell>
        </row>
        <row r="171">
          <cell r="A171" t="str">
            <v>Trinidad and Tobago</v>
          </cell>
          <cell r="B171">
            <v>6.2357914188785797</v>
          </cell>
          <cell r="C171">
            <v>6.9922497221529696</v>
          </cell>
          <cell r="D171">
            <v>8.1402913432005608</v>
          </cell>
          <cell r="E171">
            <v>7.7638746914913401</v>
          </cell>
          <cell r="F171">
            <v>7.7570413584295403</v>
          </cell>
          <cell r="G171">
            <v>7.5296663674646096</v>
          </cell>
          <cell r="H171">
            <v>4.7943612381183103</v>
          </cell>
          <cell r="I171">
            <v>4.79775012709697</v>
          </cell>
          <cell r="J171">
            <v>4.5012240589435297</v>
          </cell>
          <cell r="K171">
            <v>4.3230352941176502</v>
          </cell>
          <cell r="L171">
            <v>5.0680705882352903</v>
          </cell>
          <cell r="M171">
            <v>5.2032235294117699</v>
          </cell>
          <cell r="N171">
            <v>5.3182588235294102</v>
          </cell>
          <cell r="O171">
            <v>4.5813599579899202</v>
          </cell>
          <cell r="P171">
            <v>4.9471815063893203</v>
          </cell>
          <cell r="Q171">
            <v>5.3292178965457104</v>
          </cell>
          <cell r="R171">
            <v>5.7595704959659804</v>
          </cell>
          <cell r="S171">
            <v>5.7377712171691497</v>
          </cell>
          <cell r="T171">
            <v>6.0433580041666604</v>
          </cell>
          <cell r="U171">
            <v>6.8076438793333303</v>
          </cell>
          <cell r="V171">
            <v>8.1565156001416703</v>
          </cell>
          <cell r="W171">
            <v>9.5045931534454393</v>
          </cell>
          <cell r="X171">
            <v>9.7091573083306599</v>
          </cell>
          <cell r="Y171">
            <v>12.022275828314701</v>
          </cell>
          <cell r="Z171">
            <v>13.5274038813264</v>
          </cell>
          <cell r="AA171">
            <v>16.211915800388599</v>
          </cell>
          <cell r="AB171">
            <v>19.934936507936499</v>
          </cell>
        </row>
        <row r="172">
          <cell r="A172" t="str">
            <v>Tunisia</v>
          </cell>
          <cell r="B172">
            <v>8.7419751357860704</v>
          </cell>
          <cell r="C172">
            <v>8.4285132450859308</v>
          </cell>
          <cell r="D172">
            <v>8.1334016737237498</v>
          </cell>
          <cell r="E172">
            <v>8.3501774849304393</v>
          </cell>
          <cell r="F172">
            <v>8.2548923766962297</v>
          </cell>
          <cell r="G172">
            <v>8.4100663922611307</v>
          </cell>
          <cell r="H172">
            <v>9.0181359897143292</v>
          </cell>
          <cell r="I172">
            <v>9.6962714228153892</v>
          </cell>
          <cell r="J172">
            <v>10.096292785504399</v>
          </cell>
          <cell r="K172">
            <v>10.101970240992999</v>
          </cell>
          <cell r="L172">
            <v>12.314357281111199</v>
          </cell>
          <cell r="M172">
            <v>13.0097339390007</v>
          </cell>
          <cell r="N172">
            <v>18.272274988692899</v>
          </cell>
          <cell r="O172">
            <v>14.608946896482999</v>
          </cell>
          <cell r="P172">
            <v>15.6324634242784</v>
          </cell>
          <cell r="Q172">
            <v>18.0289701839712</v>
          </cell>
          <cell r="R172">
            <v>19.587322786110501</v>
          </cell>
          <cell r="S172">
            <v>18.8970069626548</v>
          </cell>
          <cell r="T172">
            <v>19.835326182521499</v>
          </cell>
          <cell r="U172">
            <v>20.7603500504881</v>
          </cell>
          <cell r="V172">
            <v>19.455599300087499</v>
          </cell>
          <cell r="W172">
            <v>19.988322791408901</v>
          </cell>
          <cell r="X172">
            <v>21.053948232204899</v>
          </cell>
          <cell r="Y172">
            <v>25.000265174789099</v>
          </cell>
          <cell r="Z172">
            <v>28.129265355278999</v>
          </cell>
          <cell r="AA172">
            <v>28.958917835671301</v>
          </cell>
          <cell r="AB172">
            <v>30.619901838582301</v>
          </cell>
        </row>
        <row r="173">
          <cell r="A173" t="str">
            <v>Turkey</v>
          </cell>
          <cell r="B173">
            <v>70.119332003740894</v>
          </cell>
          <cell r="C173">
            <v>71.040533375736004</v>
          </cell>
          <cell r="D173">
            <v>64.546082497481194</v>
          </cell>
          <cell r="E173">
            <v>61.678317092703097</v>
          </cell>
          <cell r="F173">
            <v>59.990390704605801</v>
          </cell>
          <cell r="G173">
            <v>67.114863047808697</v>
          </cell>
          <cell r="H173">
            <v>75.495983572484306</v>
          </cell>
          <cell r="I173">
            <v>86.284064665127005</v>
          </cell>
          <cell r="J173">
            <v>89.217421322133205</v>
          </cell>
          <cell r="K173">
            <v>106.330150068213</v>
          </cell>
          <cell r="L173">
            <v>149.19726703359299</v>
          </cell>
          <cell r="M173">
            <v>147.75579482168999</v>
          </cell>
          <cell r="N173">
            <v>156.173118125982</v>
          </cell>
          <cell r="O173">
            <v>177.00378234755601</v>
          </cell>
          <cell r="P173">
            <v>128.08873056780399</v>
          </cell>
          <cell r="Q173">
            <v>166.442966293099</v>
          </cell>
          <cell r="R173">
            <v>178.06089849447301</v>
          </cell>
          <cell r="S173">
            <v>186.06096366755099</v>
          </cell>
          <cell r="T173">
            <v>197.586629043089</v>
          </cell>
          <cell r="U173">
            <v>181.689987645249</v>
          </cell>
          <cell r="V173">
            <v>198.23039419168299</v>
          </cell>
          <cell r="W173">
            <v>143.09610503356001</v>
          </cell>
          <cell r="X173">
            <v>182.973426327883</v>
          </cell>
          <cell r="Y173">
            <v>240.59631347464199</v>
          </cell>
          <cell r="Z173">
            <v>302.561408378198</v>
          </cell>
          <cell r="AA173">
            <v>362.46130461630003</v>
          </cell>
          <cell r="AB173">
            <v>392.42413112811897</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0.95061996705966001</v>
          </cell>
          <cell r="O174">
            <v>5.3627779198428902</v>
          </cell>
          <cell r="P174">
            <v>3.6333333333333302</v>
          </cell>
          <cell r="Q174">
            <v>5.8738738738738698</v>
          </cell>
          <cell r="R174">
            <v>2.3792817679558</v>
          </cell>
          <cell r="S174">
            <v>2.6811425209830899</v>
          </cell>
          <cell r="T174">
            <v>2.8618819051946902</v>
          </cell>
          <cell r="U174">
            <v>3.8571153846153798</v>
          </cell>
          <cell r="V174">
            <v>5.0221153846153799</v>
          </cell>
          <cell r="W174">
            <v>6.9334615384615397</v>
          </cell>
          <cell r="X174">
            <v>8.6999999999999993</v>
          </cell>
          <cell r="Y174">
            <v>11.4242307692308</v>
          </cell>
          <cell r="Z174">
            <v>14.195576923076899</v>
          </cell>
          <cell r="AA174">
            <v>17.174423076923102</v>
          </cell>
          <cell r="AB174">
            <v>21.845866153846199</v>
          </cell>
        </row>
        <row r="175">
          <cell r="A175" t="str">
            <v>Uganda</v>
          </cell>
          <cell r="B175">
            <v>4.6099590122603198</v>
          </cell>
          <cell r="C175">
            <v>7.4637444741896299</v>
          </cell>
          <cell r="D175">
            <v>5.1789247371928298</v>
          </cell>
          <cell r="E175">
            <v>5.9236067255473603</v>
          </cell>
          <cell r="F175">
            <v>4.5565928221620897</v>
          </cell>
          <cell r="G175">
            <v>4.1698706873309002</v>
          </cell>
          <cell r="H175">
            <v>4.1542634381374404</v>
          </cell>
          <cell r="I175">
            <v>6.6990606968917197</v>
          </cell>
          <cell r="J175">
            <v>6.9395052789787304</v>
          </cell>
          <cell r="K175">
            <v>5.62609916606496</v>
          </cell>
          <cell r="L175">
            <v>4.5892753882957802</v>
          </cell>
          <cell r="M175">
            <v>1.83543371677066</v>
          </cell>
          <cell r="N175">
            <v>2.7561185067384302</v>
          </cell>
          <cell r="O175">
            <v>3.0998329964046301</v>
          </cell>
          <cell r="P175">
            <v>3.82662453478228</v>
          </cell>
          <cell r="Q175">
            <v>5.5818892165538099</v>
          </cell>
          <cell r="R175">
            <v>5.8857953350527801</v>
          </cell>
          <cell r="S175">
            <v>6.1248606889524</v>
          </cell>
          <cell r="T175">
            <v>6.5762577467192198</v>
          </cell>
          <cell r="U175">
            <v>6.00766009917354</v>
          </cell>
          <cell r="V175">
            <v>5.9100236917645903</v>
          </cell>
          <cell r="W175">
            <v>5.6498800665586799</v>
          </cell>
          <cell r="X175">
            <v>5.8345259570674601</v>
          </cell>
          <cell r="Y175">
            <v>6.2429451078925</v>
          </cell>
          <cell r="Z175">
            <v>6.8174198114879099</v>
          </cell>
          <cell r="AA175">
            <v>8.7338409093309401</v>
          </cell>
          <cell r="AB175">
            <v>9.4426518469453207</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20.784329458197899</v>
          </cell>
          <cell r="O176">
            <v>29.654599999999999</v>
          </cell>
          <cell r="P176">
            <v>36.477848484848501</v>
          </cell>
          <cell r="Q176">
            <v>37.023036492887698</v>
          </cell>
          <cell r="R176">
            <v>44.596897020197297</v>
          </cell>
          <cell r="S176">
            <v>50.1490531302371</v>
          </cell>
          <cell r="T176">
            <v>41.891792568395303</v>
          </cell>
          <cell r="U176">
            <v>31.5687320821397</v>
          </cell>
          <cell r="V176">
            <v>31.261718319179401</v>
          </cell>
          <cell r="W176">
            <v>38.008637057443899</v>
          </cell>
          <cell r="X176">
            <v>42.392896031239403</v>
          </cell>
          <cell r="Y176">
            <v>50.132953288202998</v>
          </cell>
          <cell r="Z176">
            <v>64.883060725700304</v>
          </cell>
          <cell r="AA176">
            <v>86.044373185710995</v>
          </cell>
          <cell r="AB176">
            <v>106.072018742952</v>
          </cell>
        </row>
        <row r="177">
          <cell r="A177" t="str">
            <v>United Arab Emirates</v>
          </cell>
          <cell r="B177">
            <v>29.625623351427301</v>
          </cell>
          <cell r="C177">
            <v>32.9882861204796</v>
          </cell>
          <cell r="D177">
            <v>30.6763821425717</v>
          </cell>
          <cell r="E177">
            <v>28.1084164810819</v>
          </cell>
          <cell r="F177">
            <v>27.8646146172476</v>
          </cell>
          <cell r="G177">
            <v>27.349496437360099</v>
          </cell>
          <cell r="H177">
            <v>21.674203707275701</v>
          </cell>
          <cell r="I177">
            <v>23.798964103423401</v>
          </cell>
          <cell r="J177">
            <v>24.1895949222233</v>
          </cell>
          <cell r="K177">
            <v>27.921547233311799</v>
          </cell>
          <cell r="L177">
            <v>35.984996458730599</v>
          </cell>
          <cell r="M177">
            <v>33.1925796785617</v>
          </cell>
          <cell r="N177">
            <v>33.488068788423298</v>
          </cell>
          <cell r="O177">
            <v>36.720933537678803</v>
          </cell>
          <cell r="P177">
            <v>37.439124207036798</v>
          </cell>
          <cell r="Q177">
            <v>40.725608276072698</v>
          </cell>
          <cell r="R177">
            <v>48.005720512121997</v>
          </cell>
          <cell r="S177">
            <v>51.215527104331301</v>
          </cell>
          <cell r="T177">
            <v>48.514178352620803</v>
          </cell>
          <cell r="U177">
            <v>55.1814438393465</v>
          </cell>
          <cell r="V177">
            <v>70.221216473791699</v>
          </cell>
          <cell r="W177">
            <v>68.676848876786906</v>
          </cell>
          <cell r="X177">
            <v>75.284626957113701</v>
          </cell>
          <cell r="Y177">
            <v>88.578884955752201</v>
          </cell>
          <cell r="Z177">
            <v>103.78414091218499</v>
          </cell>
          <cell r="AA177">
            <v>130.255903335602</v>
          </cell>
          <cell r="AB177">
            <v>168.26258606382399</v>
          </cell>
        </row>
        <row r="178">
          <cell r="A178" t="str">
            <v>United Kingdom</v>
          </cell>
          <cell r="B178">
            <v>536.90580843586702</v>
          </cell>
          <cell r="C178">
            <v>513.37226211684595</v>
          </cell>
          <cell r="D178">
            <v>485.240411684469</v>
          </cell>
          <cell r="E178">
            <v>459.608020927523</v>
          </cell>
          <cell r="F178">
            <v>433.81816933813099</v>
          </cell>
          <cell r="G178">
            <v>460.54645470736602</v>
          </cell>
          <cell r="H178">
            <v>560.07673905425702</v>
          </cell>
          <cell r="I178">
            <v>688.68485842749999</v>
          </cell>
          <cell r="J178">
            <v>835.5205784625</v>
          </cell>
          <cell r="K178">
            <v>844.31768010333303</v>
          </cell>
          <cell r="L178">
            <v>996.15559413333301</v>
          </cell>
          <cell r="M178">
            <v>1038.7602718999999</v>
          </cell>
          <cell r="N178">
            <v>1080.45488637167</v>
          </cell>
          <cell r="O178">
            <v>965.28189734666705</v>
          </cell>
          <cell r="P178">
            <v>1042.98930969</v>
          </cell>
          <cell r="Q178">
            <v>1136.0966479333299</v>
          </cell>
          <cell r="R178">
            <v>1194.9691221066701</v>
          </cell>
          <cell r="S178">
            <v>1328.48835783</v>
          </cell>
          <cell r="T178">
            <v>1425.83253702</v>
          </cell>
          <cell r="U178">
            <v>1467.0286281025001</v>
          </cell>
          <cell r="V178">
            <v>1445.1922208349999</v>
          </cell>
          <cell r="W178">
            <v>1435.6255546325001</v>
          </cell>
          <cell r="X178">
            <v>1574.470198475</v>
          </cell>
          <cell r="Y178">
            <v>1814.6381745066701</v>
          </cell>
          <cell r="Z178">
            <v>2155.1621586000001</v>
          </cell>
          <cell r="AA178">
            <v>2230.6081367158299</v>
          </cell>
          <cell r="AB178">
            <v>2373.6851791499998</v>
          </cell>
        </row>
        <row r="179">
          <cell r="A179" t="str">
            <v>United States</v>
          </cell>
          <cell r="B179">
            <v>2789.5250027895299</v>
          </cell>
          <cell r="C179">
            <v>3128.42500312843</v>
          </cell>
          <cell r="D179">
            <v>3255.0250032550298</v>
          </cell>
          <cell r="E179">
            <v>3536.6750035366799</v>
          </cell>
          <cell r="F179">
            <v>3933.17500163882</v>
          </cell>
          <cell r="G179">
            <v>4220.25</v>
          </cell>
          <cell r="H179">
            <v>4462.8249999999998</v>
          </cell>
          <cell r="I179">
            <v>4739.4750000000004</v>
          </cell>
          <cell r="J179">
            <v>5103.75</v>
          </cell>
          <cell r="K179">
            <v>5484.35</v>
          </cell>
          <cell r="L179">
            <v>5803.0749999999998</v>
          </cell>
          <cell r="M179">
            <v>5995.9250000000002</v>
          </cell>
          <cell r="N179">
            <v>6337.75</v>
          </cell>
          <cell r="O179">
            <v>6657.4</v>
          </cell>
          <cell r="P179">
            <v>7072.2250000000004</v>
          </cell>
          <cell r="Q179">
            <v>7397.65</v>
          </cell>
          <cell r="R179">
            <v>7816.8249999999998</v>
          </cell>
          <cell r="S179">
            <v>8304.3250000000007</v>
          </cell>
          <cell r="T179">
            <v>8746.9750000000004</v>
          </cell>
          <cell r="U179">
            <v>9268.4249999999993</v>
          </cell>
          <cell r="V179">
            <v>9816.9750000000004</v>
          </cell>
          <cell r="W179">
            <v>10127.950000000001</v>
          </cell>
          <cell r="X179">
            <v>10469.6</v>
          </cell>
          <cell r="Y179">
            <v>10960.75</v>
          </cell>
          <cell r="Z179">
            <v>11712.475</v>
          </cell>
          <cell r="AA179">
            <v>12455.825000000001</v>
          </cell>
          <cell r="AB179">
            <v>13244.55</v>
          </cell>
        </row>
        <row r="180">
          <cell r="A180" t="str">
            <v>Uruguay</v>
          </cell>
          <cell r="B180">
            <v>10.140059736994999</v>
          </cell>
          <cell r="C180">
            <v>11.3172838689737</v>
          </cell>
          <cell r="D180">
            <v>9.2520491838072108</v>
          </cell>
          <cell r="E180">
            <v>5.0786624700225502</v>
          </cell>
          <cell r="F180">
            <v>4.8293836262984602</v>
          </cell>
          <cell r="G180">
            <v>4.7189295873470201</v>
          </cell>
          <cell r="H180">
            <v>5.8586155397733304</v>
          </cell>
          <cell r="I180">
            <v>7.3299382409467899</v>
          </cell>
          <cell r="J180">
            <v>7.5834922036578902</v>
          </cell>
          <cell r="K180">
            <v>7.9922186078437099</v>
          </cell>
          <cell r="L180">
            <v>9.2988071908168308</v>
          </cell>
          <cell r="M180">
            <v>11.2061758477999</v>
          </cell>
          <cell r="N180">
            <v>12.878150819996799</v>
          </cell>
          <cell r="O180">
            <v>15.0021382400392</v>
          </cell>
          <cell r="P180">
            <v>17.474590050721201</v>
          </cell>
          <cell r="Q180">
            <v>19.2976630965506</v>
          </cell>
          <cell r="R180">
            <v>20.515457255754601</v>
          </cell>
          <cell r="S180">
            <v>21.704001623978399</v>
          </cell>
          <cell r="T180">
            <v>22.3709583887062</v>
          </cell>
          <cell r="U180">
            <v>20.913375252440598</v>
          </cell>
          <cell r="V180">
            <v>20.085559801949199</v>
          </cell>
          <cell r="W180">
            <v>18.5606449126381</v>
          </cell>
          <cell r="X180">
            <v>12.0892537059913</v>
          </cell>
          <cell r="Y180">
            <v>11.210626974177201</v>
          </cell>
          <cell r="Z180">
            <v>13.2679973977425</v>
          </cell>
          <cell r="AA180">
            <v>16.877690073567098</v>
          </cell>
          <cell r="AB180">
            <v>19.2210197573811</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3.5709614135704899</v>
          </cell>
          <cell r="O181">
            <v>5.5018808911860004</v>
          </cell>
          <cell r="P181">
            <v>6.5213301150498797</v>
          </cell>
          <cell r="Q181">
            <v>10.1677564012872</v>
          </cell>
          <cell r="R181">
            <v>13.922375436300801</v>
          </cell>
          <cell r="S181">
            <v>14.7046106676083</v>
          </cell>
          <cell r="T181">
            <v>14.9481355902386</v>
          </cell>
          <cell r="U181">
            <v>17.041418664052699</v>
          </cell>
          <cell r="V181">
            <v>13.7173361625178</v>
          </cell>
          <cell r="W181">
            <v>11.6316943458627</v>
          </cell>
          <cell r="X181">
            <v>9.6570675833102992</v>
          </cell>
          <cell r="Y181">
            <v>10.128671285056599</v>
          </cell>
          <cell r="Z181">
            <v>12.0014530753682</v>
          </cell>
          <cell r="AA181">
            <v>13.6695664677547</v>
          </cell>
          <cell r="AB181">
            <v>16.0882491644625</v>
          </cell>
        </row>
        <row r="182">
          <cell r="A182" t="str">
            <v>Vanuatu</v>
          </cell>
          <cell r="B182">
            <v>0.108138398406475</v>
          </cell>
          <cell r="C182">
            <v>0.10152457160320399</v>
          </cell>
          <cell r="D182">
            <v>0.102166268610503</v>
          </cell>
          <cell r="E182">
            <v>0.104747876605656</v>
          </cell>
          <cell r="F182">
            <v>0.12751071592506399</v>
          </cell>
          <cell r="G182">
            <v>0.121221140517565</v>
          </cell>
          <cell r="H182">
            <v>0.11773876877273</v>
          </cell>
          <cell r="I182">
            <v>0.125130164109062</v>
          </cell>
          <cell r="J182">
            <v>0.14736055996893899</v>
          </cell>
          <cell r="K182">
            <v>0.14463702190039299</v>
          </cell>
          <cell r="L182">
            <v>0.156799456988896</v>
          </cell>
          <cell r="M182">
            <v>0.186934913403663</v>
          </cell>
          <cell r="N182">
            <v>0.19515825652670801</v>
          </cell>
          <cell r="O182">
            <v>0.20096507507113001</v>
          </cell>
          <cell r="P182">
            <v>0.219894005125845</v>
          </cell>
          <cell r="Q182">
            <v>0.23380170784097401</v>
          </cell>
          <cell r="R182">
            <v>0.245287379994999</v>
          </cell>
          <cell r="S182">
            <v>0.25588607466673302</v>
          </cell>
          <cell r="T182">
            <v>0.25426182115379498</v>
          </cell>
          <cell r="U182">
            <v>0.25100802235858199</v>
          </cell>
          <cell r="V182">
            <v>0.244557174237477</v>
          </cell>
          <cell r="W182">
            <v>0.23496258064516101</v>
          </cell>
          <cell r="X182">
            <v>0.229557346232594</v>
          </cell>
          <cell r="Y182">
            <v>0.27975475185334098</v>
          </cell>
          <cell r="Z182">
            <v>0.32973432328473001</v>
          </cell>
          <cell r="AA182">
            <v>0.367748579274573</v>
          </cell>
          <cell r="AB182">
            <v>0.38720681505801802</v>
          </cell>
        </row>
        <row r="183">
          <cell r="A183" t="str">
            <v>Venezuela, RB</v>
          </cell>
          <cell r="B183">
            <v>69.842745826633404</v>
          </cell>
          <cell r="C183">
            <v>78.369246919443</v>
          </cell>
          <cell r="D183">
            <v>79.999998222621997</v>
          </cell>
          <cell r="E183">
            <v>79.674755735149006</v>
          </cell>
          <cell r="F183">
            <v>59.8609764528412</v>
          </cell>
          <cell r="G183">
            <v>61.9654666666667</v>
          </cell>
          <cell r="H183">
            <v>60.516133230957799</v>
          </cell>
          <cell r="I183">
            <v>48.029034482758597</v>
          </cell>
          <cell r="J183">
            <v>60.226413793103397</v>
          </cell>
          <cell r="K183">
            <v>44.672020112392801</v>
          </cell>
          <cell r="L183">
            <v>48.392781316348199</v>
          </cell>
          <cell r="M183">
            <v>53.391915641476302</v>
          </cell>
          <cell r="N183">
            <v>60.409356725146203</v>
          </cell>
          <cell r="O183">
            <v>59.868276619099902</v>
          </cell>
          <cell r="P183">
            <v>58.338937457969102</v>
          </cell>
          <cell r="Q183">
            <v>77.320259887005605</v>
          </cell>
          <cell r="R183">
            <v>70.794716432088606</v>
          </cell>
          <cell r="S183">
            <v>85.837385778750999</v>
          </cell>
          <cell r="T183">
            <v>91.331203433162898</v>
          </cell>
          <cell r="U183">
            <v>97.976886247317097</v>
          </cell>
          <cell r="V183">
            <v>117.152783374759</v>
          </cell>
          <cell r="W183">
            <v>122.871560053369</v>
          </cell>
          <cell r="X183">
            <v>92.888895971158306</v>
          </cell>
          <cell r="Y183">
            <v>83.442413153235293</v>
          </cell>
          <cell r="Z183">
            <v>112.799899230439</v>
          </cell>
          <cell r="AA183">
            <v>143.443430273204</v>
          </cell>
          <cell r="AB183">
            <v>181.60807441860501</v>
          </cell>
        </row>
        <row r="184">
          <cell r="A184" t="str">
            <v>Vietnam</v>
          </cell>
          <cell r="B184">
            <v>27.846626139376198</v>
          </cell>
          <cell r="C184">
            <v>13.875014719423501</v>
          </cell>
          <cell r="D184">
            <v>18.404943852510002</v>
          </cell>
          <cell r="E184">
            <v>27.725834965200001</v>
          </cell>
          <cell r="F184">
            <v>48.176689869460503</v>
          </cell>
          <cell r="G184">
            <v>14.9992421681154</v>
          </cell>
          <cell r="H184">
            <v>33.872677273220503</v>
          </cell>
          <cell r="I184">
            <v>42.045011704520803</v>
          </cell>
          <cell r="J184">
            <v>23.234130859375</v>
          </cell>
          <cell r="K184">
            <v>6.2933109388464104</v>
          </cell>
          <cell r="L184">
            <v>6.4717448956846599</v>
          </cell>
          <cell r="M184">
            <v>7.6423965137307199</v>
          </cell>
          <cell r="N184">
            <v>9.86699775267188</v>
          </cell>
          <cell r="O184">
            <v>13.1809556626714</v>
          </cell>
          <cell r="P184">
            <v>16.2788181054263</v>
          </cell>
          <cell r="Q184">
            <v>20.737012318496401</v>
          </cell>
          <cell r="R184">
            <v>24.657335291472599</v>
          </cell>
          <cell r="S184">
            <v>26.843623395149901</v>
          </cell>
          <cell r="T184">
            <v>27.2095266807356</v>
          </cell>
          <cell r="U184">
            <v>28.6837279910111</v>
          </cell>
          <cell r="V184">
            <v>31.195607856503599</v>
          </cell>
          <cell r="W184">
            <v>32.504267041938803</v>
          </cell>
          <cell r="X184">
            <v>35.147899990615699</v>
          </cell>
          <cell r="Y184">
            <v>39.629851932787602</v>
          </cell>
          <cell r="Z184">
            <v>45.547853837178501</v>
          </cell>
          <cell r="AA184">
            <v>53.052506253770702</v>
          </cell>
          <cell r="AB184">
            <v>60.995258733934001</v>
          </cell>
        </row>
        <row r="185">
          <cell r="A185" t="str">
            <v>Yemen, Rep.</v>
          </cell>
          <cell r="B185">
            <v>3.96873651052899</v>
          </cell>
          <cell r="C185">
            <v>5.1160659443186596</v>
          </cell>
          <cell r="D185">
            <v>6.2154923407733902</v>
          </cell>
          <cell r="E185">
            <v>6.7985862443388898</v>
          </cell>
          <cell r="F185">
            <v>6.7384594650197798</v>
          </cell>
          <cell r="G185">
            <v>6.2282679332849504</v>
          </cell>
          <cell r="H185">
            <v>5.8175320894193501</v>
          </cell>
          <cell r="I185">
            <v>6.2551138878219197</v>
          </cell>
          <cell r="J185">
            <v>8.2802804168539907</v>
          </cell>
          <cell r="K185">
            <v>7.8105868378321901</v>
          </cell>
          <cell r="L185">
            <v>10.729960690480301</v>
          </cell>
          <cell r="M185">
            <v>12.5313905079101</v>
          </cell>
          <cell r="N185">
            <v>16.021898417985</v>
          </cell>
          <cell r="O185">
            <v>19.904579517069099</v>
          </cell>
          <cell r="P185">
            <v>25.861865112406299</v>
          </cell>
          <cell r="Q185">
            <v>12.7566172839506</v>
          </cell>
          <cell r="R185">
            <v>6.4250853989664503</v>
          </cell>
          <cell r="S185">
            <v>6.79724671307038</v>
          </cell>
          <cell r="T185">
            <v>6.2127907889670997</v>
          </cell>
          <cell r="U185">
            <v>7.5297760894571999</v>
          </cell>
          <cell r="V185">
            <v>9.56140372670807</v>
          </cell>
          <cell r="W185">
            <v>9.5326634655284792</v>
          </cell>
          <cell r="X185">
            <v>9.9845122350496105</v>
          </cell>
          <cell r="Y185">
            <v>11.8694097446194</v>
          </cell>
          <cell r="Z185">
            <v>13.5646911796631</v>
          </cell>
          <cell r="AA185">
            <v>15.193130920816101</v>
          </cell>
          <cell r="AB185">
            <v>18.699555547919701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row>
        <row r="187">
          <cell r="A187" t="str">
            <v>Zambia</v>
          </cell>
          <cell r="B187">
            <v>3.8857648</v>
          </cell>
          <cell r="C187">
            <v>4.0133260000000002</v>
          </cell>
          <cell r="D187">
            <v>3.8728935</v>
          </cell>
          <cell r="E187">
            <v>3.3431275999999999</v>
          </cell>
          <cell r="F187">
            <v>2.7480463000000102</v>
          </cell>
          <cell r="G187">
            <v>2.6060319999999999</v>
          </cell>
          <cell r="H187">
            <v>1.7954435</v>
          </cell>
          <cell r="I187">
            <v>2.225025</v>
          </cell>
          <cell r="J187">
            <v>3.7480768000000002</v>
          </cell>
          <cell r="K187">
            <v>3.9946358766468801</v>
          </cell>
          <cell r="L187">
            <v>3.7382878272640201</v>
          </cell>
          <cell r="M187">
            <v>3.3768100247524799</v>
          </cell>
          <cell r="N187">
            <v>3.3075725900116102</v>
          </cell>
          <cell r="O187">
            <v>3.2484131854644298</v>
          </cell>
          <cell r="P187">
            <v>3.3469765486329002</v>
          </cell>
          <cell r="Q187">
            <v>3.47037601720948</v>
          </cell>
          <cell r="R187">
            <v>3.2714472468056202</v>
          </cell>
          <cell r="S187">
            <v>3.9104467600795201</v>
          </cell>
          <cell r="T187">
            <v>3.23769895445681</v>
          </cell>
          <cell r="U187">
            <v>3.13189786129655</v>
          </cell>
          <cell r="V187">
            <v>3.2377226278014701</v>
          </cell>
          <cell r="W187">
            <v>3.6399834520748899</v>
          </cell>
          <cell r="X187">
            <v>3.77538611495953</v>
          </cell>
          <cell r="Y187">
            <v>4.3259768977702899</v>
          </cell>
          <cell r="Z187">
            <v>5.4395554227457499</v>
          </cell>
          <cell r="AA187">
            <v>7.2714794435401799</v>
          </cell>
          <cell r="AB187">
            <v>10.9419168453837</v>
          </cell>
        </row>
        <row r="188">
          <cell r="A188" t="str">
            <v>Zimbabwe</v>
          </cell>
          <cell r="B188">
            <v>5.3545401000000004</v>
          </cell>
          <cell r="C188">
            <v>6.4358294000000003</v>
          </cell>
          <cell r="D188">
            <v>6.8626385000000001</v>
          </cell>
          <cell r="E188">
            <v>6.2397869999999704</v>
          </cell>
          <cell r="F188">
            <v>5.1468948000000196</v>
          </cell>
          <cell r="G188">
            <v>5.6437788000000104</v>
          </cell>
          <cell r="H188">
            <v>6.2234171999999797</v>
          </cell>
          <cell r="I188">
            <v>6.7267199999999798</v>
          </cell>
          <cell r="J188">
            <v>7.8310500000000101</v>
          </cell>
          <cell r="K188">
            <v>8.2847856000000206</v>
          </cell>
          <cell r="L188">
            <v>8.7802989999999994</v>
          </cell>
          <cell r="M188">
            <v>8.1796523669248806</v>
          </cell>
          <cell r="N188">
            <v>6.7459374634975902</v>
          </cell>
          <cell r="O188">
            <v>6.5520130254746896</v>
          </cell>
          <cell r="P188">
            <v>6.88937404337043</v>
          </cell>
          <cell r="Q188">
            <v>7.1522175024386403</v>
          </cell>
          <cell r="R188">
            <v>8.7575383805075706</v>
          </cell>
          <cell r="S188">
            <v>8.9898019271635601</v>
          </cell>
          <cell r="T188">
            <v>6.26392332759798</v>
          </cell>
          <cell r="U188">
            <v>5.9627987095081298</v>
          </cell>
          <cell r="V188">
            <v>8.1359122672664999</v>
          </cell>
          <cell r="W188">
            <v>12.8826195931334</v>
          </cell>
          <cell r="X188">
            <v>30.855933465244899</v>
          </cell>
          <cell r="Y188">
            <v>10.5146403999127</v>
          </cell>
          <cell r="Z188">
            <v>4.7004308619697701</v>
          </cell>
          <cell r="AA188">
            <v>4.5516499550609399</v>
          </cell>
          <cell r="AB188">
            <v>5.5400662550877797</v>
          </cell>
        </row>
      </sheetData>
      <sheetData sheetId="5">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
          </cell>
        </row>
        <row r="4">
          <cell r="A4" t="str">
            <v>Albania</v>
          </cell>
          <cell r="B4">
            <v>686.30635085091501</v>
          </cell>
          <cell r="C4">
            <v>770.75526027405101</v>
          </cell>
          <cell r="D4">
            <v>777.30471982494896</v>
          </cell>
          <cell r="E4">
            <v>769.59860074322899</v>
          </cell>
          <cell r="F4">
            <v>744.38113493542699</v>
          </cell>
          <cell r="G4">
            <v>744.69180678675696</v>
          </cell>
          <cell r="H4">
            <v>807.58556492855303</v>
          </cell>
          <cell r="I4">
            <v>785.66687906358698</v>
          </cell>
          <cell r="J4">
            <v>759.16393725502701</v>
          </cell>
          <cell r="K4">
            <v>817.91435516105605</v>
          </cell>
          <cell r="L4">
            <v>654.23303759988903</v>
          </cell>
          <cell r="M4">
            <v>399.673866161967</v>
          </cell>
          <cell r="N4">
            <v>255.367324174494</v>
          </cell>
          <cell r="O4">
            <v>444.44968043606201</v>
          </cell>
          <cell r="P4">
            <v>732.96824989986703</v>
          </cell>
          <cell r="Q4">
            <v>893.55687735779702</v>
          </cell>
          <cell r="R4">
            <v>983.76134527248996</v>
          </cell>
          <cell r="S4">
            <v>700.666468587076</v>
          </cell>
          <cell r="T4">
            <v>894.29703043772599</v>
          </cell>
          <cell r="U4">
            <v>1129.6140566254701</v>
          </cell>
          <cell r="V4">
            <v>1208.0237532503299</v>
          </cell>
          <cell r="W4">
            <v>1336.9787076518201</v>
          </cell>
          <cell r="X4">
            <v>1444.7753012890801</v>
          </cell>
          <cell r="Y4">
            <v>1804.9118205130901</v>
          </cell>
          <cell r="Z4">
            <v>2388.93896680018</v>
          </cell>
          <cell r="AA4">
            <v>2671.9175116633301</v>
          </cell>
          <cell r="AB4">
            <v>2898.7886808329599</v>
          </cell>
          <cell r="AC4">
            <v>2091.0518314584101</v>
          </cell>
        </row>
        <row r="5">
          <cell r="A5" t="str">
            <v>Algeria</v>
          </cell>
          <cell r="B5">
            <v>2268.6074604452201</v>
          </cell>
          <cell r="C5">
            <v>2305.5055148820002</v>
          </cell>
          <cell r="D5">
            <v>2254.3285661293398</v>
          </cell>
          <cell r="E5">
            <v>2316.67885461795</v>
          </cell>
          <cell r="F5">
            <v>2432.7172761471002</v>
          </cell>
          <cell r="G5">
            <v>2753.6971404890301</v>
          </cell>
          <cell r="H5">
            <v>2698.9154605210401</v>
          </cell>
          <cell r="I5">
            <v>2705.11104474285</v>
          </cell>
          <cell r="J5">
            <v>2143.7423934808298</v>
          </cell>
          <cell r="K5">
            <v>2127.8657516316698</v>
          </cell>
          <cell r="L5">
            <v>1816.10674409798</v>
          </cell>
          <cell r="M5">
            <v>1819.98371769287</v>
          </cell>
          <cell r="N5">
            <v>1873.4216649743901</v>
          </cell>
          <cell r="O5">
            <v>1894.94645956457</v>
          </cell>
          <cell r="P5">
            <v>1542.97444626014</v>
          </cell>
          <cell r="Q5">
            <v>1499.1433754826801</v>
          </cell>
          <cell r="R5">
            <v>1643.26460296649</v>
          </cell>
          <cell r="S5">
            <v>1658.73176234436</v>
          </cell>
          <cell r="T5">
            <v>1633.09002823685</v>
          </cell>
          <cell r="U5">
            <v>1630.07092234173</v>
          </cell>
          <cell r="V5">
            <v>1800.01130805766</v>
          </cell>
          <cell r="W5">
            <v>1787.0114551663601</v>
          </cell>
          <cell r="X5">
            <v>1819.47037402097</v>
          </cell>
          <cell r="Y5">
            <v>2135.5482326177598</v>
          </cell>
          <cell r="Z5">
            <v>2626.8542495503002</v>
          </cell>
          <cell r="AA5">
            <v>3111.3016724282202</v>
          </cell>
          <cell r="AB5">
            <v>3413.2183077938598</v>
          </cell>
          <cell r="AC5">
            <v>2482.234048596245</v>
          </cell>
        </row>
        <row r="6">
          <cell r="A6" t="str">
            <v>Angola</v>
          </cell>
          <cell r="B6">
            <v>776.21820708852999</v>
          </cell>
          <cell r="C6">
            <v>707.36110046218403</v>
          </cell>
          <cell r="D6">
            <v>689.130144264705</v>
          </cell>
          <cell r="E6">
            <v>699.84327622002002</v>
          </cell>
          <cell r="F6">
            <v>722.73535592697101</v>
          </cell>
          <cell r="G6">
            <v>790.18445615922303</v>
          </cell>
          <cell r="H6">
            <v>719.26422262147003</v>
          </cell>
          <cell r="I6">
            <v>801.68277722203095</v>
          </cell>
          <cell r="J6">
            <v>846.71834055444401</v>
          </cell>
          <cell r="K6">
            <v>958.67815820915996</v>
          </cell>
          <cell r="L6">
            <v>1027.8193979933101</v>
          </cell>
          <cell r="M6">
            <v>969.14192095023498</v>
          </cell>
          <cell r="N6">
            <v>726.88917866393399</v>
          </cell>
          <cell r="O6">
            <v>513.18042918581796</v>
          </cell>
          <cell r="P6">
            <v>363.50584918081199</v>
          </cell>
          <cell r="Q6">
            <v>441.30697706894802</v>
          </cell>
          <cell r="R6">
            <v>549.42704488958896</v>
          </cell>
          <cell r="S6">
            <v>627.07619194895801</v>
          </cell>
          <cell r="T6">
            <v>516.58447114243097</v>
          </cell>
          <cell r="U6">
            <v>474.76262158727701</v>
          </cell>
          <cell r="V6">
            <v>684.80848206913504</v>
          </cell>
          <cell r="W6">
            <v>650.818957883488</v>
          </cell>
          <cell r="X6">
            <v>805.65797582214202</v>
          </cell>
          <cell r="Y6">
            <v>959.39101484967603</v>
          </cell>
          <cell r="Z6">
            <v>1322.3204036827599</v>
          </cell>
          <cell r="AA6">
            <v>1987.52876115449</v>
          </cell>
          <cell r="AB6">
            <v>2758.3748527388798</v>
          </cell>
          <cell r="AC6">
            <v>1414.0153276885728</v>
          </cell>
        </row>
        <row r="7">
          <cell r="A7" t="str">
            <v>Antigua and Barbuda</v>
          </cell>
          <cell r="B7">
            <v>1506.5811875345601</v>
          </cell>
          <cell r="C7">
            <v>1689.51200317076</v>
          </cell>
          <cell r="D7">
            <v>1846.91930367328</v>
          </cell>
          <cell r="E7">
            <v>2071.07432372008</v>
          </cell>
          <cell r="F7">
            <v>2346.3711568792901</v>
          </cell>
          <cell r="G7">
            <v>2731.5987503699498</v>
          </cell>
          <cell r="H7">
            <v>3615.1405568267201</v>
          </cell>
          <cell r="I7">
            <v>4263.06237484956</v>
          </cell>
          <cell r="J7">
            <v>5197.6263417312603</v>
          </cell>
          <cell r="K7">
            <v>5789.4741304199797</v>
          </cell>
          <cell r="L7">
            <v>6090.8111739031501</v>
          </cell>
          <cell r="M7">
            <v>6334.0479397428398</v>
          </cell>
          <cell r="N7">
            <v>6524.4044235761403</v>
          </cell>
          <cell r="O7">
            <v>6843.6555614668596</v>
          </cell>
          <cell r="P7">
            <v>7359.25540291168</v>
          </cell>
          <cell r="Q7">
            <v>7105.8166494533698</v>
          </cell>
          <cell r="R7">
            <v>7619.2848173493103</v>
          </cell>
          <cell r="S7">
            <v>8007.2698497756801</v>
          </cell>
          <cell r="T7">
            <v>8399.1123241053901</v>
          </cell>
          <cell r="U7">
            <v>8660.39419752709</v>
          </cell>
          <cell r="V7">
            <v>8870.8078973491702</v>
          </cell>
          <cell r="W7">
            <v>9152.9097225538208</v>
          </cell>
          <cell r="X7">
            <v>9128.1924879535309</v>
          </cell>
          <cell r="Y7">
            <v>9475.7121106087106</v>
          </cell>
          <cell r="Z7">
            <v>10164.9214205362</v>
          </cell>
          <cell r="AA7">
            <v>10747.741280299801</v>
          </cell>
          <cell r="AB7">
            <v>11685.168408903201</v>
          </cell>
          <cell r="AC7">
            <v>10059.107571809209</v>
          </cell>
        </row>
        <row r="8">
          <cell r="A8" t="str">
            <v>Argentina</v>
          </cell>
          <cell r="B8">
            <v>7478.2704756100502</v>
          </cell>
          <cell r="C8">
            <v>5966.9289799359203</v>
          </cell>
          <cell r="D8">
            <v>2913.82585339047</v>
          </cell>
          <cell r="E8">
            <v>3544.27247325605</v>
          </cell>
          <cell r="F8">
            <v>3912.80821740295</v>
          </cell>
          <cell r="G8">
            <v>2905.6797917826102</v>
          </cell>
          <cell r="H8">
            <v>3449.72715808773</v>
          </cell>
          <cell r="I8">
            <v>3497.0922601539201</v>
          </cell>
          <cell r="J8">
            <v>4046.7133725232502</v>
          </cell>
          <cell r="K8">
            <v>2564.5206032515698</v>
          </cell>
          <cell r="L8">
            <v>4344.8151296542501</v>
          </cell>
          <cell r="M8">
            <v>5750.5076344260797</v>
          </cell>
          <cell r="N8">
            <v>6845.4837644971904</v>
          </cell>
          <cell r="O8">
            <v>6972.9614027473799</v>
          </cell>
          <cell r="P8">
            <v>7493.9453730272598</v>
          </cell>
          <cell r="Q8">
            <v>7419.1620736778204</v>
          </cell>
          <cell r="R8">
            <v>7732.4990428484298</v>
          </cell>
          <cell r="S8">
            <v>8225.3685657953902</v>
          </cell>
          <cell r="T8">
            <v>8302.8756224728295</v>
          </cell>
          <cell r="U8">
            <v>7789.39792069344</v>
          </cell>
          <cell r="V8">
            <v>7726.3168608818296</v>
          </cell>
          <cell r="W8">
            <v>7231.5464487146801</v>
          </cell>
          <cell r="X8">
            <v>2605.1047777253202</v>
          </cell>
          <cell r="Y8">
            <v>3370.5889563555502</v>
          </cell>
          <cell r="Z8">
            <v>3975.2521005436602</v>
          </cell>
          <cell r="AA8">
            <v>4704.3002640031</v>
          </cell>
          <cell r="AB8">
            <v>5458.0070326775704</v>
          </cell>
          <cell r="AC8">
            <v>4557.4665966699804</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30.873770960332799</v>
          </cell>
          <cell r="O9">
            <v>225.774773688518</v>
          </cell>
          <cell r="P9">
            <v>174.00121551280401</v>
          </cell>
          <cell r="Q9">
            <v>341.13111579329097</v>
          </cell>
          <cell r="R9">
            <v>421.273800241787</v>
          </cell>
          <cell r="S9">
            <v>431.29536045672501</v>
          </cell>
          <cell r="T9">
            <v>497.834052828349</v>
          </cell>
          <cell r="U9">
            <v>485.71100329594799</v>
          </cell>
          <cell r="V9">
            <v>503.17349894687197</v>
          </cell>
          <cell r="W9">
            <v>659.34142049507</v>
          </cell>
          <cell r="X9">
            <v>740.21780923285905</v>
          </cell>
          <cell r="Y9">
            <v>873.88555503519501</v>
          </cell>
          <cell r="Z9">
            <v>1101.17185741769</v>
          </cell>
          <cell r="AA9">
            <v>1477.55953387148</v>
          </cell>
          <cell r="AB9">
            <v>1888.85068896914</v>
          </cell>
          <cell r="AC9">
            <v>1123.5044775035724</v>
          </cell>
        </row>
        <row r="10">
          <cell r="A10" t="str">
            <v>Australia</v>
          </cell>
          <cell r="B10">
            <v>10911.2495092016</v>
          </cell>
          <cell r="C10">
            <v>12422.6890119367</v>
          </cell>
          <cell r="D10">
            <v>12116.984845385799</v>
          </cell>
          <cell r="E10">
            <v>11454.7643806339</v>
          </cell>
          <cell r="F10">
            <v>12447.029507106499</v>
          </cell>
          <cell r="G10">
            <v>10882.014666351</v>
          </cell>
          <cell r="H10">
            <v>11130.1802206712</v>
          </cell>
          <cell r="I10">
            <v>12906.580814134</v>
          </cell>
          <cell r="J10">
            <v>16104.912415181399</v>
          </cell>
          <cell r="K10">
            <v>17975.721542007501</v>
          </cell>
          <cell r="L10">
            <v>18606.9780269441</v>
          </cell>
          <cell r="M10">
            <v>18479.015951801299</v>
          </cell>
          <cell r="N10">
            <v>17892.832452390601</v>
          </cell>
          <cell r="O10">
            <v>17221.581325028201</v>
          </cell>
          <cell r="P10">
            <v>19423.182590493299</v>
          </cell>
          <cell r="Q10">
            <v>20498.240571989099</v>
          </cell>
          <cell r="R10">
            <v>22760.887588301201</v>
          </cell>
          <cell r="S10">
            <v>22546.268509638401</v>
          </cell>
          <cell r="T10">
            <v>19910.7750730679</v>
          </cell>
          <cell r="U10">
            <v>21193.842659119899</v>
          </cell>
          <cell r="V10">
            <v>20326.932866872899</v>
          </cell>
          <cell r="W10">
            <v>18936.851158143701</v>
          </cell>
          <cell r="X10">
            <v>20988.9057558268</v>
          </cell>
          <cell r="Y10">
            <v>26502.125080699399</v>
          </cell>
          <cell r="Z10">
            <v>31740.975166799901</v>
          </cell>
          <cell r="AA10">
            <v>34932.394564475901</v>
          </cell>
          <cell r="AB10">
            <v>36553.428507262099</v>
          </cell>
          <cell r="AC10">
            <v>28275.780038867972</v>
          </cell>
        </row>
        <row r="11">
          <cell r="A11" t="str">
            <v>Austria</v>
          </cell>
          <cell r="B11">
            <v>10625.774172175101</v>
          </cell>
          <cell r="C11">
            <v>9188.9050548171199</v>
          </cell>
          <cell r="D11">
            <v>9175.9699274185605</v>
          </cell>
          <cell r="E11">
            <v>9324.0614498909999</v>
          </cell>
          <cell r="F11">
            <v>8794.7453643369299</v>
          </cell>
          <cell r="G11">
            <v>9000.8511650976307</v>
          </cell>
          <cell r="H11">
            <v>12758.601133718499</v>
          </cell>
          <cell r="I11">
            <v>15933.7912951532</v>
          </cell>
          <cell r="J11">
            <v>17426.478584801302</v>
          </cell>
          <cell r="K11">
            <v>17284.036885540099</v>
          </cell>
          <cell r="L11">
            <v>21541.9836973852</v>
          </cell>
          <cell r="M11">
            <v>22357.74423384</v>
          </cell>
          <cell r="N11">
            <v>24883.820337392699</v>
          </cell>
          <cell r="O11">
            <v>23996.944976627299</v>
          </cell>
          <cell r="P11">
            <v>25701.689139607101</v>
          </cell>
          <cell r="Q11">
            <v>30169.5982673012</v>
          </cell>
          <cell r="R11">
            <v>29711.300329797101</v>
          </cell>
          <cell r="S11">
            <v>26229.836458866099</v>
          </cell>
          <cell r="T11">
            <v>26846.104460332401</v>
          </cell>
          <cell r="U11">
            <v>26699.401237480401</v>
          </cell>
          <cell r="V11">
            <v>24265.7605135093</v>
          </cell>
          <cell r="W11">
            <v>24038.811198365602</v>
          </cell>
          <cell r="X11">
            <v>25800.526475641502</v>
          </cell>
          <cell r="Y11">
            <v>31516.3707530348</v>
          </cell>
          <cell r="Z11">
            <v>35865.838346693803</v>
          </cell>
          <cell r="AA11">
            <v>37085.752626515001</v>
          </cell>
          <cell r="AB11">
            <v>38960.9908750588</v>
          </cell>
          <cell r="AC11">
            <v>32211.381712551582</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163.828161141176</v>
          </cell>
          <cell r="O12">
            <v>179.09156957655699</v>
          </cell>
          <cell r="P12">
            <v>297.16241710947799</v>
          </cell>
          <cell r="Q12">
            <v>314.519455013754</v>
          </cell>
          <cell r="R12">
            <v>409.190776387428</v>
          </cell>
          <cell r="S12">
            <v>505.56664211707601</v>
          </cell>
          <cell r="T12">
            <v>540.85154467352402</v>
          </cell>
          <cell r="U12">
            <v>571.50675793350797</v>
          </cell>
          <cell r="V12">
            <v>652.47088182714697</v>
          </cell>
          <cell r="W12">
            <v>701.09547310753896</v>
          </cell>
          <cell r="X12">
            <v>760.21522904562698</v>
          </cell>
          <cell r="Y12">
            <v>880.20151820499302</v>
          </cell>
          <cell r="Z12">
            <v>1040.0800677864299</v>
          </cell>
          <cell r="AA12">
            <v>1492.91128372191</v>
          </cell>
          <cell r="AB12">
            <v>2336.0292718200099</v>
          </cell>
          <cell r="AC12">
            <v>1201.7554739477514</v>
          </cell>
        </row>
        <row r="13">
          <cell r="A13" t="str">
            <v>Bahamas, The</v>
          </cell>
          <cell r="B13">
            <v>6923.2715786707004</v>
          </cell>
          <cell r="C13">
            <v>7038.4439511277797</v>
          </cell>
          <cell r="D13">
            <v>7744.34560460987</v>
          </cell>
          <cell r="E13">
            <v>8427.0582195001898</v>
          </cell>
          <cell r="F13">
            <v>8803.5892927674504</v>
          </cell>
          <cell r="G13">
            <v>9463.1378660611299</v>
          </cell>
          <cell r="H13">
            <v>10056.267289451</v>
          </cell>
          <cell r="I13">
            <v>10887.5008870848</v>
          </cell>
          <cell r="J13">
            <v>11088.901420731399</v>
          </cell>
          <cell r="K13">
            <v>12289.2460112563</v>
          </cell>
          <cell r="L13">
            <v>12492.917045333599</v>
          </cell>
          <cell r="M13">
            <v>12035.4366440798</v>
          </cell>
          <cell r="N13">
            <v>11794.9928209114</v>
          </cell>
          <cell r="O13">
            <v>11499.360715467101</v>
          </cell>
          <cell r="P13">
            <v>12119.7981058803</v>
          </cell>
          <cell r="Q13">
            <v>12297.4833424157</v>
          </cell>
          <cell r="R13">
            <v>12724.1302032453</v>
          </cell>
          <cell r="S13">
            <v>13316.931476023499</v>
          </cell>
          <cell r="T13">
            <v>14603.5738653111</v>
          </cell>
          <cell r="U13">
            <v>15783.2299369385</v>
          </cell>
          <cell r="V13">
            <v>16522.801120078198</v>
          </cell>
          <cell r="W13">
            <v>16694.2178873638</v>
          </cell>
          <cell r="X13">
            <v>17280.862920887201</v>
          </cell>
          <cell r="Y13">
            <v>17396.885215840801</v>
          </cell>
          <cell r="Z13">
            <v>17653.937910280201</v>
          </cell>
          <cell r="AA13">
            <v>18062.278625919</v>
          </cell>
          <cell r="AB13">
            <v>18917.160662714701</v>
          </cell>
          <cell r="AC13">
            <v>17667.557203834283</v>
          </cell>
        </row>
        <row r="14">
          <cell r="A14" t="str">
            <v>Bahrain</v>
          </cell>
          <cell r="B14">
            <v>8852.76120550015</v>
          </cell>
          <cell r="C14">
            <v>9610.1682250874292</v>
          </cell>
          <cell r="D14">
            <v>9749.44155121931</v>
          </cell>
          <cell r="E14">
            <v>9659.0512007564303</v>
          </cell>
          <cell r="F14">
            <v>9698.8226215858394</v>
          </cell>
          <cell r="G14">
            <v>8846.4677413764202</v>
          </cell>
          <cell r="H14">
            <v>6686.1351434385197</v>
          </cell>
          <cell r="I14">
            <v>6993.3084910501502</v>
          </cell>
          <cell r="J14">
            <v>8342.9283556834107</v>
          </cell>
          <cell r="K14">
            <v>8642.8801119431391</v>
          </cell>
          <cell r="L14">
            <v>9433.3564583333391</v>
          </cell>
          <cell r="M14">
            <v>9229.9207999999999</v>
          </cell>
          <cell r="N14">
            <v>9134.1763461538394</v>
          </cell>
          <cell r="O14">
            <v>9628.0420370370393</v>
          </cell>
          <cell r="P14">
            <v>9937.0628571428606</v>
          </cell>
          <cell r="Q14">
            <v>10083.065534482799</v>
          </cell>
          <cell r="R14">
            <v>10166.6865</v>
          </cell>
          <cell r="S14">
            <v>10242.0391290323</v>
          </cell>
          <cell r="T14">
            <v>9660.2716406250001</v>
          </cell>
          <cell r="U14">
            <v>10025.880363636399</v>
          </cell>
          <cell r="V14">
            <v>11889.9764626866</v>
          </cell>
          <cell r="W14">
            <v>11657.4861323529</v>
          </cell>
          <cell r="X14">
            <v>12066.0481857143</v>
          </cell>
          <cell r="Y14">
            <v>13710.515563380301</v>
          </cell>
          <cell r="Z14">
            <v>15527.6736666667</v>
          </cell>
          <cell r="AA14">
            <v>18216.1413534858</v>
          </cell>
          <cell r="AB14">
            <v>21446.525647857201</v>
          </cell>
          <cell r="AC14">
            <v>15437.398424909532</v>
          </cell>
        </row>
        <row r="15">
          <cell r="A15" t="str">
            <v>Bangladesh</v>
          </cell>
          <cell r="B15">
            <v>237.34986608229701</v>
          </cell>
          <cell r="C15">
            <v>225.78873524957399</v>
          </cell>
          <cell r="D15">
            <v>201.739561522272</v>
          </cell>
          <cell r="E15">
            <v>206.26768377606899</v>
          </cell>
          <cell r="F15">
            <v>228.867443079183</v>
          </cell>
          <cell r="G15">
            <v>229.87894224466501</v>
          </cell>
          <cell r="H15">
            <v>235.44447920825399</v>
          </cell>
          <cell r="I15">
            <v>253.86963844443</v>
          </cell>
          <cell r="J15">
            <v>267.87361572391598</v>
          </cell>
          <cell r="K15">
            <v>288.51148464370499</v>
          </cell>
          <cell r="L15">
            <v>293.10610783351302</v>
          </cell>
          <cell r="M15">
            <v>295.26657642740702</v>
          </cell>
          <cell r="N15">
            <v>288.63685803758602</v>
          </cell>
          <cell r="O15">
            <v>295.74501346317101</v>
          </cell>
          <cell r="P15">
            <v>314.19960484846001</v>
          </cell>
          <cell r="Q15">
            <v>339.87342477753299</v>
          </cell>
          <cell r="R15">
            <v>349.03172600424898</v>
          </cell>
          <cell r="S15">
            <v>357.31929143563099</v>
          </cell>
          <cell r="T15">
            <v>361.22304882333901</v>
          </cell>
          <cell r="U15">
            <v>368.11940808050502</v>
          </cell>
          <cell r="V15">
            <v>364.95100312039102</v>
          </cell>
          <cell r="W15">
            <v>358.99466650332403</v>
          </cell>
          <cell r="X15">
            <v>369.76742731832297</v>
          </cell>
          <cell r="Y15">
            <v>398.75272328654</v>
          </cell>
          <cell r="Z15">
            <v>424.669774984507</v>
          </cell>
          <cell r="AA15">
            <v>432.09245765345702</v>
          </cell>
          <cell r="AB15">
            <v>451.48853544499599</v>
          </cell>
          <cell r="AC15">
            <v>405.96093086519119</v>
          </cell>
        </row>
        <row r="16">
          <cell r="A16" t="str">
            <v>Barbados</v>
          </cell>
          <cell r="B16">
            <v>3536.0151779101702</v>
          </cell>
          <cell r="C16">
            <v>3891.7788198570202</v>
          </cell>
          <cell r="D16">
            <v>4066.26427336909</v>
          </cell>
          <cell r="E16">
            <v>4316.7787719462704</v>
          </cell>
          <cell r="F16">
            <v>4705.42372244525</v>
          </cell>
          <cell r="G16">
            <v>4924.4707187307004</v>
          </cell>
          <cell r="H16">
            <v>5406.7010463740498</v>
          </cell>
          <cell r="I16">
            <v>5953.9098673184799</v>
          </cell>
          <cell r="J16">
            <v>6332.74646361348</v>
          </cell>
          <cell r="K16">
            <v>7008.6865415960001</v>
          </cell>
          <cell r="L16">
            <v>7029.3243649400501</v>
          </cell>
          <cell r="M16">
            <v>6932.0609598730098</v>
          </cell>
          <cell r="N16">
            <v>6492.7409579945297</v>
          </cell>
          <cell r="O16">
            <v>6758.9893126213401</v>
          </cell>
          <cell r="P16">
            <v>6663.0596044722497</v>
          </cell>
          <cell r="Q16">
            <v>7125.6745075190702</v>
          </cell>
          <cell r="R16">
            <v>7576.5087433144899</v>
          </cell>
          <cell r="S16">
            <v>8296.6835712828106</v>
          </cell>
          <cell r="T16">
            <v>8925.2069009661609</v>
          </cell>
          <cell r="U16">
            <v>9296.1469197868992</v>
          </cell>
          <cell r="V16">
            <v>9565.7895228731504</v>
          </cell>
          <cell r="W16">
            <v>9514.2461232441401</v>
          </cell>
          <cell r="X16">
            <v>9190.5700435754097</v>
          </cell>
          <cell r="Y16">
            <v>9967.4888763134804</v>
          </cell>
          <cell r="Z16">
            <v>10316.483863692099</v>
          </cell>
          <cell r="AA16">
            <v>11098.8472673995</v>
          </cell>
          <cell r="AB16">
            <v>12154.2301959123</v>
          </cell>
          <cell r="AC16">
            <v>10373.644395022822</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402.813143984237</v>
          </cell>
          <cell r="O17">
            <v>357.62380325772102</v>
          </cell>
          <cell r="P17">
            <v>474.57894021745699</v>
          </cell>
          <cell r="Q17">
            <v>1032.97953946198</v>
          </cell>
          <cell r="R17">
            <v>1425.3650655712299</v>
          </cell>
          <cell r="S17">
            <v>1384.39854330502</v>
          </cell>
          <cell r="T17">
            <v>1503.36176694352</v>
          </cell>
          <cell r="U17">
            <v>1208.0697439992</v>
          </cell>
          <cell r="V17">
            <v>1276.9988777823301</v>
          </cell>
          <cell r="W17">
            <v>1248.2366946209199</v>
          </cell>
          <cell r="X17">
            <v>1480.3646401035901</v>
          </cell>
          <cell r="Y17">
            <v>1809.58811369975</v>
          </cell>
          <cell r="Z17">
            <v>2361.3371348729602</v>
          </cell>
          <cell r="AA17">
            <v>3088.8223163422399</v>
          </cell>
          <cell r="AB17">
            <v>3808.3134258684199</v>
          </cell>
          <cell r="AC17">
            <v>2299.44372091798</v>
          </cell>
        </row>
        <row r="18">
          <cell r="A18" t="str">
            <v>Belgium</v>
          </cell>
          <cell r="B18">
            <v>12332.196906060301</v>
          </cell>
          <cell r="C18">
            <v>10248.7754315606</v>
          </cell>
          <cell r="D18">
            <v>9013.9214214620206</v>
          </cell>
          <cell r="E18">
            <v>8528.1796360579101</v>
          </cell>
          <cell r="F18">
            <v>8121.2437787707504</v>
          </cell>
          <cell r="G18">
            <v>8454.4157513998307</v>
          </cell>
          <cell r="H18">
            <v>11715.254153117199</v>
          </cell>
          <cell r="I18">
            <v>14552.2283421261</v>
          </cell>
          <cell r="J18">
            <v>15718.687172209</v>
          </cell>
          <cell r="K18">
            <v>15886.3139120903</v>
          </cell>
          <cell r="L18">
            <v>19823.823243457598</v>
          </cell>
          <cell r="M18">
            <v>20255.283091461399</v>
          </cell>
          <cell r="N18">
            <v>22425.369923444501</v>
          </cell>
          <cell r="O18">
            <v>21419.710763537401</v>
          </cell>
          <cell r="P18">
            <v>23308.384604209899</v>
          </cell>
          <cell r="Q18">
            <v>27313.616099607301</v>
          </cell>
          <cell r="R18">
            <v>27082.2077029635</v>
          </cell>
          <cell r="S18">
            <v>24492.6014985847</v>
          </cell>
          <cell r="T18">
            <v>25014.720754691501</v>
          </cell>
          <cell r="U18">
            <v>24796.291077791098</v>
          </cell>
          <cell r="V18">
            <v>22696.467883172601</v>
          </cell>
          <cell r="W18">
            <v>22495.434677982499</v>
          </cell>
          <cell r="X18">
            <v>24399.760042411101</v>
          </cell>
          <cell r="Y18">
            <v>29868.595923912999</v>
          </cell>
          <cell r="Z18">
            <v>34382.013969860898</v>
          </cell>
          <cell r="AA18">
            <v>35460.580224051002</v>
          </cell>
          <cell r="AB18">
            <v>37213.994032437397</v>
          </cell>
          <cell r="AC18">
            <v>30636.729811775982</v>
          </cell>
        </row>
        <row r="19">
          <cell r="A19" t="str">
            <v>Belize</v>
          </cell>
          <cell r="B19">
            <v>1148.1110780854699</v>
          </cell>
          <cell r="C19">
            <v>1193.6462469614901</v>
          </cell>
          <cell r="D19">
            <v>1170.80346101705</v>
          </cell>
          <cell r="E19">
            <v>1200.66716925075</v>
          </cell>
          <cell r="F19">
            <v>1304.2671402824601</v>
          </cell>
          <cell r="G19">
            <v>1258.6642290705599</v>
          </cell>
          <cell r="H19">
            <v>1332.6023727485799</v>
          </cell>
          <cell r="I19">
            <v>1518.6325033128601</v>
          </cell>
          <cell r="J19">
            <v>1759.2179102748501</v>
          </cell>
          <cell r="K19">
            <v>1976.8645976094699</v>
          </cell>
          <cell r="L19">
            <v>2179.9502429152499</v>
          </cell>
          <cell r="M19">
            <v>2291.9292260290999</v>
          </cell>
          <cell r="N19">
            <v>2603.2778265729899</v>
          </cell>
          <cell r="O19">
            <v>2729.9097046328502</v>
          </cell>
          <cell r="P19">
            <v>2751.7944781995998</v>
          </cell>
          <cell r="Q19">
            <v>2863.5801346880799</v>
          </cell>
          <cell r="R19">
            <v>2888.6034834299799</v>
          </cell>
          <cell r="S19">
            <v>2845.1504602377599</v>
          </cell>
          <cell r="T19">
            <v>2888.4050028530401</v>
          </cell>
          <cell r="U19">
            <v>3013.0800471688899</v>
          </cell>
          <cell r="V19">
            <v>3329.58886793293</v>
          </cell>
          <cell r="W19">
            <v>3386.6356602692299</v>
          </cell>
          <cell r="X19">
            <v>3514.8915288906501</v>
          </cell>
          <cell r="Y19">
            <v>3608.29375228352</v>
          </cell>
          <cell r="Z19">
            <v>3855.3891121666102</v>
          </cell>
          <cell r="AA19">
            <v>3807.0450620203601</v>
          </cell>
          <cell r="AB19">
            <v>4028.0012355036401</v>
          </cell>
          <cell r="AC19">
            <v>3700.0427251890019</v>
          </cell>
        </row>
        <row r="20">
          <cell r="A20" t="str">
            <v>Benin</v>
          </cell>
          <cell r="B20">
            <v>458.34265490843001</v>
          </cell>
          <cell r="C20">
            <v>299.64272246260998</v>
          </cell>
          <cell r="D20">
            <v>287.80689293881801</v>
          </cell>
          <cell r="E20">
            <v>246.75703561121799</v>
          </cell>
          <cell r="F20">
            <v>255.175014749821</v>
          </cell>
          <cell r="G20">
            <v>257.55407524009399</v>
          </cell>
          <cell r="H20">
            <v>318.77806887227001</v>
          </cell>
          <cell r="I20">
            <v>361.66498448137901</v>
          </cell>
          <cell r="J20">
            <v>364.66619295993701</v>
          </cell>
          <cell r="K20">
            <v>327.17323714281503</v>
          </cell>
          <cell r="L20">
            <v>389.49118467293198</v>
          </cell>
          <cell r="M20">
            <v>384.54779126999802</v>
          </cell>
          <cell r="N20">
            <v>427.84491905465802</v>
          </cell>
          <cell r="O20">
            <v>406.86325866833198</v>
          </cell>
          <cell r="P20">
            <v>300.11069684605098</v>
          </cell>
          <cell r="Q20">
            <v>396.31737890765902</v>
          </cell>
          <cell r="R20">
            <v>419.22162826681603</v>
          </cell>
          <cell r="S20">
            <v>391.606115971892</v>
          </cell>
          <cell r="T20">
            <v>412.071336352993</v>
          </cell>
          <cell r="U20">
            <v>406.76223617327003</v>
          </cell>
          <cell r="V20">
            <v>378.06349852156097</v>
          </cell>
          <cell r="W20">
            <v>381.62762943681599</v>
          </cell>
          <cell r="X20">
            <v>411.48681463849698</v>
          </cell>
          <cell r="Y20">
            <v>511.18075671620699</v>
          </cell>
          <cell r="Z20">
            <v>564.27408108314205</v>
          </cell>
          <cell r="AA20">
            <v>595.74027838175505</v>
          </cell>
          <cell r="AB20">
            <v>625.30882644006795</v>
          </cell>
          <cell r="AC20">
            <v>514.93639778274758</v>
          </cell>
        </row>
        <row r="21">
          <cell r="A21" t="str">
            <v>Bhutan</v>
          </cell>
          <cell r="B21">
            <v>285.42053920931602</v>
          </cell>
          <cell r="C21">
            <v>314.65411385620303</v>
          </cell>
          <cell r="D21">
            <v>323.76117286755101</v>
          </cell>
          <cell r="E21">
            <v>355.70120308987401</v>
          </cell>
          <cell r="F21">
            <v>340.81452984787302</v>
          </cell>
          <cell r="G21">
            <v>341.21963640922201</v>
          </cell>
          <cell r="H21">
            <v>393.12940054406403</v>
          </cell>
          <cell r="I21">
            <v>459.75468715680802</v>
          </cell>
          <cell r="J21">
            <v>483.02668570288699</v>
          </cell>
          <cell r="K21">
            <v>453.13473027595097</v>
          </cell>
          <cell r="L21">
            <v>478.494191644723</v>
          </cell>
          <cell r="M21">
            <v>402.12618525841799</v>
          </cell>
          <cell r="N21">
            <v>400.81481072392</v>
          </cell>
          <cell r="O21">
            <v>374.03136035867402</v>
          </cell>
          <cell r="P21">
            <v>435.33373363650099</v>
          </cell>
          <cell r="Q21">
            <v>478.21221312063801</v>
          </cell>
          <cell r="R21">
            <v>512.79556129323601</v>
          </cell>
          <cell r="S21">
            <v>574.34561753049002</v>
          </cell>
          <cell r="T21">
            <v>628.80702086437998</v>
          </cell>
          <cell r="U21">
            <v>640.99500761558897</v>
          </cell>
          <cell r="V21">
            <v>668.74826806778901</v>
          </cell>
          <cell r="W21">
            <v>700.852693082153</v>
          </cell>
          <cell r="X21">
            <v>757.76493423878901</v>
          </cell>
          <cell r="Y21">
            <v>831.57853471265196</v>
          </cell>
          <cell r="Z21">
            <v>944.34921192663205</v>
          </cell>
          <cell r="AA21">
            <v>1079.23988813353</v>
          </cell>
          <cell r="AB21">
            <v>1254.1346688134199</v>
          </cell>
          <cell r="AC21">
            <v>927.98665515119603</v>
          </cell>
        </row>
        <row r="22">
          <cell r="A22" t="str">
            <v>Bolivia</v>
          </cell>
          <cell r="B22">
            <v>644.19880576479704</v>
          </cell>
          <cell r="C22">
            <v>570.21927568549097</v>
          </cell>
          <cell r="D22">
            <v>630.24719811780199</v>
          </cell>
          <cell r="E22">
            <v>602.273678010092</v>
          </cell>
          <cell r="F22">
            <v>617.37369944045599</v>
          </cell>
          <cell r="G22">
            <v>638.94866831193303</v>
          </cell>
          <cell r="H22">
            <v>611.64317584979597</v>
          </cell>
          <cell r="I22">
            <v>649.21957493720595</v>
          </cell>
          <cell r="J22">
            <v>735.61450880208304</v>
          </cell>
          <cell r="K22">
            <v>739.10532427650003</v>
          </cell>
          <cell r="L22">
            <v>747.26009649257605</v>
          </cell>
          <cell r="M22">
            <v>803.52668072508004</v>
          </cell>
          <cell r="N22">
            <v>831.25490069754596</v>
          </cell>
          <cell r="O22">
            <v>821.25077722349204</v>
          </cell>
          <cell r="P22">
            <v>831.23079697947401</v>
          </cell>
          <cell r="Q22">
            <v>907.17127724884904</v>
          </cell>
          <cell r="R22">
            <v>970.52146153168701</v>
          </cell>
          <cell r="S22">
            <v>1012.9651979072</v>
          </cell>
          <cell r="T22">
            <v>1059.87007797519</v>
          </cell>
          <cell r="U22">
            <v>1007.86496483267</v>
          </cell>
          <cell r="V22">
            <v>998.10142442676204</v>
          </cell>
          <cell r="W22">
            <v>945.44322289300203</v>
          </cell>
          <cell r="X22">
            <v>897.27288396647305</v>
          </cell>
          <cell r="Y22">
            <v>897.72631042288799</v>
          </cell>
          <cell r="Z22">
            <v>948.22934587960799</v>
          </cell>
          <cell r="AA22">
            <v>992.65884391379996</v>
          </cell>
          <cell r="AB22">
            <v>1124.6794592977999</v>
          </cell>
          <cell r="AC22">
            <v>967.668344395595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327.82112566475598</v>
          </cell>
          <cell r="Q23">
            <v>450.725508423257</v>
          </cell>
          <cell r="R23">
            <v>833.64931031319395</v>
          </cell>
          <cell r="S23">
            <v>1062.4656453079499</v>
          </cell>
          <cell r="T23">
            <v>1260.7522840612801</v>
          </cell>
          <cell r="U23">
            <v>1340.9343939671</v>
          </cell>
          <cell r="V23">
            <v>1401.2151474206401</v>
          </cell>
          <cell r="W23">
            <v>1463.3529867438899</v>
          </cell>
          <cell r="X23">
            <v>1615.37602320423</v>
          </cell>
          <cell r="Y23">
            <v>2021.8598526876101</v>
          </cell>
          <cell r="Z23">
            <v>2399.4173235845101</v>
          </cell>
          <cell r="AA23">
            <v>2566.1785428353201</v>
          </cell>
          <cell r="AB23">
            <v>2884.6556100544899</v>
          </cell>
          <cell r="AC23">
            <v>2158.4733898516747</v>
          </cell>
        </row>
        <row r="24">
          <cell r="A24" t="str">
            <v>Botswana</v>
          </cell>
          <cell r="B24">
            <v>1143.6699669111999</v>
          </cell>
          <cell r="C24">
            <v>1161.753035636</v>
          </cell>
          <cell r="D24">
            <v>1058.98208003169</v>
          </cell>
          <cell r="E24">
            <v>1179.55262556458</v>
          </cell>
          <cell r="F24">
            <v>1204.08494139907</v>
          </cell>
          <cell r="G24">
            <v>1043.2783880752199</v>
          </cell>
          <cell r="H24">
            <v>1256.99064141694</v>
          </cell>
          <cell r="I24">
            <v>1711.0598542008299</v>
          </cell>
          <cell r="J24">
            <v>2221.3768944268299</v>
          </cell>
          <cell r="K24">
            <v>2499.4916585689198</v>
          </cell>
          <cell r="L24">
            <v>2962.36156346505</v>
          </cell>
          <cell r="M24">
            <v>2990.8646478734299</v>
          </cell>
          <cell r="N24">
            <v>3026.5988190967701</v>
          </cell>
          <cell r="O24">
            <v>3000.04463869968</v>
          </cell>
          <cell r="P24">
            <v>3055.7514420135899</v>
          </cell>
          <cell r="Q24">
            <v>3284.8345656194501</v>
          </cell>
          <cell r="R24">
            <v>3239.2681663045601</v>
          </cell>
          <cell r="S24">
            <v>3434.8484855390898</v>
          </cell>
          <cell r="T24">
            <v>3404.3087164930898</v>
          </cell>
          <cell r="U24">
            <v>3623.2946070073999</v>
          </cell>
          <cell r="V24">
            <v>3945.7562867039401</v>
          </cell>
          <cell r="W24">
            <v>3832.2771129081002</v>
          </cell>
          <cell r="X24">
            <v>3750.87544414492</v>
          </cell>
          <cell r="Y24">
            <v>5226.76060893465</v>
          </cell>
          <cell r="Z24">
            <v>6183.8506879296901</v>
          </cell>
          <cell r="AA24">
            <v>6438.2047846769901</v>
          </cell>
          <cell r="AB24">
            <v>6868.8118489479202</v>
          </cell>
          <cell r="AC24">
            <v>5383.4634145903783</v>
          </cell>
        </row>
        <row r="25">
          <cell r="A25" t="str">
            <v>Brazil</v>
          </cell>
          <cell r="B25">
            <v>1371.5550636308899</v>
          </cell>
          <cell r="C25">
            <v>1539.66195136078</v>
          </cell>
          <cell r="D25">
            <v>1608.0661548488299</v>
          </cell>
          <cell r="E25">
            <v>1260.01327995569</v>
          </cell>
          <cell r="F25">
            <v>1225.55770442221</v>
          </cell>
          <cell r="G25">
            <v>1902.85571569643</v>
          </cell>
          <cell r="H25">
            <v>2161.62620633189</v>
          </cell>
          <cell r="I25">
            <v>2305.7541405012398</v>
          </cell>
          <cell r="J25">
            <v>2526.1435241766899</v>
          </cell>
          <cell r="K25">
            <v>3403.1964327904202</v>
          </cell>
          <cell r="L25">
            <v>3463.9101213846102</v>
          </cell>
          <cell r="M25">
            <v>2986.3134978491298</v>
          </cell>
          <cell r="N25">
            <v>2814.4399847391901</v>
          </cell>
          <cell r="O25">
            <v>3108.2230881901501</v>
          </cell>
          <cell r="P25">
            <v>3814.8647381606402</v>
          </cell>
          <cell r="Q25">
            <v>4844.9496620016898</v>
          </cell>
          <cell r="R25">
            <v>5207.2604579807203</v>
          </cell>
          <cell r="S25">
            <v>5321.3146957249901</v>
          </cell>
          <cell r="T25">
            <v>5077.3838101738202</v>
          </cell>
          <cell r="U25">
            <v>3477.9814773819799</v>
          </cell>
          <cell r="V25">
            <v>3761.5804431132901</v>
          </cell>
          <cell r="W25">
            <v>3189.5277417247198</v>
          </cell>
          <cell r="X25">
            <v>2866.9956971366801</v>
          </cell>
          <cell r="Y25">
            <v>3085.3871566297198</v>
          </cell>
          <cell r="Z25">
            <v>3654.2020838020699</v>
          </cell>
          <cell r="AA25">
            <v>4788.9166971598297</v>
          </cell>
          <cell r="AB25">
            <v>5716.67436710327</v>
          </cell>
          <cell r="AC25">
            <v>3883.6172905927156</v>
          </cell>
        </row>
        <row r="26">
          <cell r="A26" t="str">
            <v>Brunei</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v>15661.907068426701</v>
          </cell>
          <cell r="O26">
            <v>15011.8078396612</v>
          </cell>
          <cell r="P26">
            <v>14571.193486272699</v>
          </cell>
          <cell r="Q26">
            <v>16477.909977260901</v>
          </cell>
          <cell r="R26">
            <v>17369.965006040598</v>
          </cell>
          <cell r="S26">
            <v>17224.5245831098</v>
          </cell>
          <cell r="T26">
            <v>13085.4544933202</v>
          </cell>
          <cell r="U26">
            <v>14514.129435811001</v>
          </cell>
          <cell r="V26">
            <v>18476.850239930602</v>
          </cell>
          <cell r="W26">
            <v>16829.9887408127</v>
          </cell>
          <cell r="X26">
            <v>17146.030440987</v>
          </cell>
          <cell r="Y26">
            <v>18799.896856900101</v>
          </cell>
          <cell r="Z26">
            <v>22001.651308332799</v>
          </cell>
          <cell r="AA26">
            <v>25753.680225738099</v>
          </cell>
          <cell r="AB26">
            <v>30298.412867708801</v>
          </cell>
          <cell r="AC26">
            <v>21804.943406746581</v>
          </cell>
        </row>
        <row r="27">
          <cell r="A27" t="str">
            <v>Bulgaria</v>
          </cell>
          <cell r="B27">
            <v>2939.8415251468</v>
          </cell>
          <cell r="C27">
            <v>3160.2375126477</v>
          </cell>
          <cell r="D27">
            <v>3284.65353881597</v>
          </cell>
          <cell r="E27">
            <v>3365.5647406416701</v>
          </cell>
          <cell r="F27">
            <v>3569.29801010438</v>
          </cell>
          <cell r="G27">
            <v>3056.8620212127398</v>
          </cell>
          <cell r="H27">
            <v>2711.7007518718201</v>
          </cell>
          <cell r="I27">
            <v>3156.3359391655399</v>
          </cell>
          <cell r="J27">
            <v>5187.9750756634103</v>
          </cell>
          <cell r="K27">
            <v>5321.3305558812499</v>
          </cell>
          <cell r="L27">
            <v>2365.2410612467402</v>
          </cell>
          <cell r="M27">
            <v>233.859080063585</v>
          </cell>
          <cell r="N27">
            <v>958.72860675710797</v>
          </cell>
          <cell r="O27">
            <v>525.82825356979595</v>
          </cell>
          <cell r="P27">
            <v>934.03723882075496</v>
          </cell>
          <cell r="Q27">
            <v>1579.6392328854599</v>
          </cell>
          <cell r="R27">
            <v>1203.6619239889001</v>
          </cell>
          <cell r="S27">
            <v>1269.92345595964</v>
          </cell>
          <cell r="T27">
            <v>1584.72304581409</v>
          </cell>
          <cell r="U27">
            <v>1611.83772859084</v>
          </cell>
          <cell r="V27">
            <v>1580.55729514174</v>
          </cell>
          <cell r="W27">
            <v>1712.9551902667399</v>
          </cell>
          <cell r="X27">
            <v>1979.4047161956901</v>
          </cell>
          <cell r="Y27">
            <v>2560.3870471232599</v>
          </cell>
          <cell r="Z27">
            <v>3135.0528136671301</v>
          </cell>
          <cell r="AA27">
            <v>3461.5207979858501</v>
          </cell>
          <cell r="AB27">
            <v>3994.5081141406199</v>
          </cell>
          <cell r="AC27">
            <v>2807.3047798965486</v>
          </cell>
        </row>
        <row r="28">
          <cell r="A28" t="str">
            <v>Burkina Faso</v>
          </cell>
          <cell r="B28">
            <v>304.69061564314399</v>
          </cell>
          <cell r="C28">
            <v>258.66582275131901</v>
          </cell>
          <cell r="D28">
            <v>235.025125196234</v>
          </cell>
          <cell r="E28">
            <v>209.476758872929</v>
          </cell>
          <cell r="F28">
            <v>182.63320889848799</v>
          </cell>
          <cell r="G28">
            <v>196.993211478901</v>
          </cell>
          <cell r="H28">
            <v>252.17028148238299</v>
          </cell>
          <cell r="I28">
            <v>286.47508986624598</v>
          </cell>
          <cell r="J28">
            <v>308.78007461064698</v>
          </cell>
          <cell r="K28">
            <v>301.51713999306497</v>
          </cell>
          <cell r="L28">
            <v>349.25172546380202</v>
          </cell>
          <cell r="M28">
            <v>344.86560914020299</v>
          </cell>
          <cell r="N28">
            <v>360.68698622183302</v>
          </cell>
          <cell r="O28">
            <v>335.81015928090301</v>
          </cell>
          <cell r="P28">
            <v>197.26263930674199</v>
          </cell>
          <cell r="Q28">
            <v>238.23780443506399</v>
          </cell>
          <cell r="R28">
            <v>252.96347001176099</v>
          </cell>
          <cell r="S28">
            <v>233.70126871512801</v>
          </cell>
          <cell r="T28">
            <v>261.40030377123298</v>
          </cell>
          <cell r="U28">
            <v>274.16730402733299</v>
          </cell>
          <cell r="V28">
            <v>231.587174827806</v>
          </cell>
          <cell r="W28">
            <v>243.62440795150701</v>
          </cell>
          <cell r="X28">
            <v>274.58972881934898</v>
          </cell>
          <cell r="Y28">
            <v>344.58363228470898</v>
          </cell>
          <cell r="Z28">
            <v>399.38541871281399</v>
          </cell>
          <cell r="AA28">
            <v>428.86971727153502</v>
          </cell>
          <cell r="AB28">
            <v>451.281213054109</v>
          </cell>
          <cell r="AC28">
            <v>357.05568634900391</v>
          </cell>
        </row>
        <row r="29">
          <cell r="A29" t="str">
            <v>Burundi</v>
          </cell>
          <cell r="B29">
            <v>232.54706063727201</v>
          </cell>
          <cell r="C29">
            <v>235.10797613681001</v>
          </cell>
          <cell r="D29">
            <v>241.25491056570399</v>
          </cell>
          <cell r="E29">
            <v>248.16771519221399</v>
          </cell>
          <cell r="F29">
            <v>219.15398576472899</v>
          </cell>
          <cell r="G29">
            <v>247.822668825915</v>
          </cell>
          <cell r="H29">
            <v>253.607580792063</v>
          </cell>
          <cell r="I29">
            <v>232.10509387271</v>
          </cell>
          <cell r="J29">
            <v>211.32698785060799</v>
          </cell>
          <cell r="K29">
            <v>213.322556772263</v>
          </cell>
          <cell r="L29">
            <v>207.26062968035799</v>
          </cell>
          <cell r="M29">
            <v>207.82261612987699</v>
          </cell>
          <cell r="N29">
            <v>187.37706287251299</v>
          </cell>
          <cell r="O29">
            <v>162.68803174322599</v>
          </cell>
          <cell r="P29">
            <v>157.58644035569699</v>
          </cell>
          <cell r="Q29">
            <v>167.29605643895999</v>
          </cell>
          <cell r="R29">
            <v>142.68971027818</v>
          </cell>
          <cell r="S29">
            <v>157.16578683053399</v>
          </cell>
          <cell r="T29">
            <v>141.85642491881401</v>
          </cell>
          <cell r="U29">
            <v>128.27790892335599</v>
          </cell>
          <cell r="V29">
            <v>110.350859677334</v>
          </cell>
          <cell r="W29">
            <v>98.1253317418645</v>
          </cell>
          <cell r="X29">
            <v>89.725309604027402</v>
          </cell>
          <cell r="Y29">
            <v>82.639047508169497</v>
          </cell>
          <cell r="Z29">
            <v>90.481153657485507</v>
          </cell>
          <cell r="AA29">
            <v>106.864086218898</v>
          </cell>
          <cell r="AB29">
            <v>118.83972664900099</v>
          </cell>
          <cell r="AC29">
            <v>97.779109229907647</v>
          </cell>
        </row>
        <row r="30">
          <cell r="A30" t="str">
            <v>Cambodia</v>
          </cell>
          <cell r="B30">
            <v>20.636181953024401</v>
          </cell>
          <cell r="C30">
            <v>20.4445148123033</v>
          </cell>
          <cell r="D30">
            <v>19.980569409936699</v>
          </cell>
          <cell r="E30">
            <v>22.0407448392011</v>
          </cell>
          <cell r="F30">
            <v>23.817802287069402</v>
          </cell>
          <cell r="G30">
            <v>25.648803274542999</v>
          </cell>
          <cell r="H30">
            <v>27.361631660533899</v>
          </cell>
          <cell r="I30">
            <v>18.1936247659537</v>
          </cell>
          <cell r="J30">
            <v>34.590121652629598</v>
          </cell>
          <cell r="K30">
            <v>42.081401030029603</v>
          </cell>
          <cell r="L30">
            <v>105.968769344253</v>
          </cell>
          <cell r="M30">
            <v>229.765198685298</v>
          </cell>
          <cell r="N30">
            <v>270.253421051857</v>
          </cell>
          <cell r="O30">
            <v>260.75776744881699</v>
          </cell>
          <cell r="P30">
            <v>253.73698588380401</v>
          </cell>
          <cell r="Q30">
            <v>304.83152711415403</v>
          </cell>
          <cell r="R30">
            <v>300.893242500935</v>
          </cell>
          <cell r="S30">
            <v>284.71208760659198</v>
          </cell>
          <cell r="T30">
            <v>254.81227495794499</v>
          </cell>
          <cell r="U30">
            <v>282.39827925092101</v>
          </cell>
          <cell r="V30">
            <v>287.92231043489602</v>
          </cell>
          <cell r="W30">
            <v>306.90564135161901</v>
          </cell>
          <cell r="X30">
            <v>324.94602765877102</v>
          </cell>
          <cell r="Y30">
            <v>342.10508005147602</v>
          </cell>
          <cell r="Z30">
            <v>389.29039684657101</v>
          </cell>
          <cell r="AA30">
            <v>449.578277819172</v>
          </cell>
          <cell r="AB30">
            <v>503.26569625244503</v>
          </cell>
          <cell r="AC30">
            <v>386.01518666334232</v>
          </cell>
        </row>
        <row r="31">
          <cell r="A31" t="str">
            <v>Cameroon</v>
          </cell>
          <cell r="B31">
            <v>879.08227617969305</v>
          </cell>
          <cell r="C31">
            <v>967.74558905046899</v>
          </cell>
          <cell r="D31">
            <v>902.717617854031</v>
          </cell>
          <cell r="E31">
            <v>885.62994734715005</v>
          </cell>
          <cell r="F31">
            <v>911.52797545368503</v>
          </cell>
          <cell r="G31">
            <v>927.27478381276399</v>
          </cell>
          <cell r="H31">
            <v>1176.2561107599099</v>
          </cell>
          <cell r="I31">
            <v>1324.70337573345</v>
          </cell>
          <cell r="J31">
            <v>1306.9285236896301</v>
          </cell>
          <cell r="K31">
            <v>1131.02719526685</v>
          </cell>
          <cell r="L31">
            <v>1098.03543442204</v>
          </cell>
          <cell r="M31">
            <v>1187.7538126751299</v>
          </cell>
          <cell r="N31">
            <v>1056.4075066714699</v>
          </cell>
          <cell r="O31">
            <v>1069.9190081674201</v>
          </cell>
          <cell r="P31">
            <v>686.30170193558502</v>
          </cell>
          <cell r="Q31">
            <v>676.86586432719002</v>
          </cell>
          <cell r="R31">
            <v>753.10131083536203</v>
          </cell>
          <cell r="S31">
            <v>733.14795279519899</v>
          </cell>
          <cell r="T31">
            <v>680.918125368917</v>
          </cell>
          <cell r="U31">
            <v>699.168995448803</v>
          </cell>
          <cell r="V31">
            <v>655.49018217722301</v>
          </cell>
          <cell r="W31">
            <v>602.81191659491901</v>
          </cell>
          <cell r="X31">
            <v>662.98512067812703</v>
          </cell>
          <cell r="Y31">
            <v>807.331259928892</v>
          </cell>
          <cell r="Z31">
            <v>909.42920718097002</v>
          </cell>
          <cell r="AA31">
            <v>946.08576565343503</v>
          </cell>
          <cell r="AB31">
            <v>1001.6820777002901</v>
          </cell>
          <cell r="AC31">
            <v>821.7208912894389</v>
          </cell>
        </row>
        <row r="32">
          <cell r="A32" t="str">
            <v>Canada</v>
          </cell>
          <cell r="B32">
            <v>10989.428249197101</v>
          </cell>
          <cell r="C32">
            <v>12131.8414975784</v>
          </cell>
          <cell r="D32">
            <v>12278.5311329081</v>
          </cell>
          <cell r="E32">
            <v>13175.079007464101</v>
          </cell>
          <cell r="F32">
            <v>13578.255972982201</v>
          </cell>
          <cell r="G32">
            <v>13782.0619575746</v>
          </cell>
          <cell r="H32">
            <v>14150.5013767648</v>
          </cell>
          <cell r="I32">
            <v>15967.6953451345</v>
          </cell>
          <cell r="J32">
            <v>18624.352010632501</v>
          </cell>
          <cell r="K32">
            <v>20410.353835055801</v>
          </cell>
          <cell r="L32">
            <v>21086.640050997801</v>
          </cell>
          <cell r="M32">
            <v>21374.962523314502</v>
          </cell>
          <cell r="N32">
            <v>20479.822279573302</v>
          </cell>
          <cell r="O32">
            <v>19684.992555703298</v>
          </cell>
          <cell r="P32">
            <v>19497.2809866637</v>
          </cell>
          <cell r="Q32">
            <v>20184.449879336898</v>
          </cell>
          <cell r="R32">
            <v>20757.375279306802</v>
          </cell>
          <cell r="S32">
            <v>21349.1152534418</v>
          </cell>
          <cell r="T32">
            <v>20495.2333362524</v>
          </cell>
          <cell r="U32">
            <v>21776.561793602501</v>
          </cell>
          <cell r="V32">
            <v>23658.831708985501</v>
          </cell>
          <cell r="W32">
            <v>23103.935316538002</v>
          </cell>
          <cell r="X32">
            <v>23457.935451328201</v>
          </cell>
          <cell r="Y32">
            <v>27455.059126919299</v>
          </cell>
          <cell r="Z32">
            <v>31111.038745251099</v>
          </cell>
          <cell r="AA32">
            <v>35105.445081198501</v>
          </cell>
          <cell r="AB32">
            <v>38951.454637577903</v>
          </cell>
          <cell r="AC32">
            <v>29864.144726468832</v>
          </cell>
        </row>
        <row r="33">
          <cell r="A33" t="str">
            <v>Cape Verde</v>
          </cell>
          <cell r="B33">
            <v>547.71367093526896</v>
          </cell>
          <cell r="C33">
            <v>522.54999262191302</v>
          </cell>
          <cell r="D33">
            <v>512.714859731253</v>
          </cell>
          <cell r="E33">
            <v>491.27031817787298</v>
          </cell>
          <cell r="F33">
            <v>455.738639814934</v>
          </cell>
          <cell r="G33">
            <v>462.62444289763698</v>
          </cell>
          <cell r="H33">
            <v>623.13417160695303</v>
          </cell>
          <cell r="I33">
            <v>750.71935747357497</v>
          </cell>
          <cell r="J33">
            <v>820.77284692608703</v>
          </cell>
          <cell r="K33">
            <v>807.67011623655696</v>
          </cell>
          <cell r="L33">
            <v>902.07555555459498</v>
          </cell>
          <cell r="M33">
            <v>914.93114243426203</v>
          </cell>
          <cell r="N33">
            <v>993.73535186211598</v>
          </cell>
          <cell r="O33">
            <v>975.26272310585796</v>
          </cell>
          <cell r="P33">
            <v>1073.60693910128</v>
          </cell>
          <cell r="Q33">
            <v>1257.98391086378</v>
          </cell>
          <cell r="R33">
            <v>1274.34769100216</v>
          </cell>
          <cell r="S33">
            <v>1223.70444754191</v>
          </cell>
          <cell r="T33">
            <v>1273.3295805405101</v>
          </cell>
          <cell r="U33">
            <v>1411.8069779335699</v>
          </cell>
          <cell r="V33">
            <v>1234.31658733983</v>
          </cell>
          <cell r="W33">
            <v>1266.1253904565101</v>
          </cell>
          <cell r="X33">
            <v>1371.67151164442</v>
          </cell>
          <cell r="Y33">
            <v>1774.3165624261301</v>
          </cell>
          <cell r="Z33">
            <v>1978.9902612634401</v>
          </cell>
          <cell r="AA33">
            <v>2099.2480456595399</v>
          </cell>
          <cell r="AB33">
            <v>2371.00518346127</v>
          </cell>
          <cell r="AC33">
            <v>1810.2261591518852</v>
          </cell>
        </row>
        <row r="34">
          <cell r="A34" t="str">
            <v>Central African Republic</v>
          </cell>
          <cell r="B34">
            <v>345.041806609395</v>
          </cell>
          <cell r="C34">
            <v>337.24158341804298</v>
          </cell>
          <cell r="D34">
            <v>299.82225179980702</v>
          </cell>
          <cell r="E34">
            <v>266.51970818243802</v>
          </cell>
          <cell r="F34">
            <v>249.146804055291</v>
          </cell>
          <cell r="G34">
            <v>321.52577394275198</v>
          </cell>
          <cell r="H34">
            <v>412.86902414752097</v>
          </cell>
          <cell r="I34">
            <v>434.82199409129697</v>
          </cell>
          <cell r="J34">
            <v>448.33084829478997</v>
          </cell>
          <cell r="K34">
            <v>431.626135704359</v>
          </cell>
          <cell r="L34">
            <v>494.51647448453502</v>
          </cell>
          <cell r="M34">
            <v>454.47513776028097</v>
          </cell>
          <cell r="N34">
            <v>450.329884146361</v>
          </cell>
          <cell r="O34">
            <v>397.67925869742498</v>
          </cell>
          <cell r="P34">
            <v>255.638155469325</v>
          </cell>
          <cell r="Q34">
            <v>327.73894600564603</v>
          </cell>
          <cell r="R34">
            <v>293.34878775539403</v>
          </cell>
          <cell r="S34">
            <v>274.82064728531799</v>
          </cell>
          <cell r="T34">
            <v>285.22987217311999</v>
          </cell>
          <cell r="U34">
            <v>283.30587987074</v>
          </cell>
          <cell r="V34">
            <v>258.79045841562402</v>
          </cell>
          <cell r="W34">
            <v>255.42953793497699</v>
          </cell>
          <cell r="X34">
            <v>270.27949695694599</v>
          </cell>
          <cell r="Y34">
            <v>303.61170374932402</v>
          </cell>
          <cell r="Z34">
            <v>325.35194200753602</v>
          </cell>
          <cell r="AA34">
            <v>335.37932767985399</v>
          </cell>
          <cell r="AB34">
            <v>355.42914294451703</v>
          </cell>
          <cell r="AC34">
            <v>307.58019187885901</v>
          </cell>
        </row>
        <row r="35">
          <cell r="A35" t="str">
            <v>Chad</v>
          </cell>
          <cell r="B35">
            <v>147.874529618221</v>
          </cell>
          <cell r="C35">
            <v>170.68029277418</v>
          </cell>
          <cell r="D35">
            <v>160.89199830091701</v>
          </cell>
          <cell r="E35">
            <v>157.05506830399401</v>
          </cell>
          <cell r="F35">
            <v>164.59328365544599</v>
          </cell>
          <cell r="G35">
            <v>174.038494751184</v>
          </cell>
          <cell r="H35">
            <v>209.07207796597299</v>
          </cell>
          <cell r="I35">
            <v>231.213780367504</v>
          </cell>
          <cell r="J35">
            <v>263.697817508686</v>
          </cell>
          <cell r="K35">
            <v>242.98025312026201</v>
          </cell>
          <cell r="L35">
            <v>285.694277325737</v>
          </cell>
          <cell r="M35">
            <v>276.427805162683</v>
          </cell>
          <cell r="N35">
            <v>281.379534865697</v>
          </cell>
          <cell r="O35">
            <v>240.15615495750501</v>
          </cell>
          <cell r="P35">
            <v>189.99161716055099</v>
          </cell>
          <cell r="Q35">
            <v>219.21093618666399</v>
          </cell>
          <cell r="R35">
            <v>237.738942621842</v>
          </cell>
          <cell r="S35">
            <v>222.83437894765299</v>
          </cell>
          <cell r="T35">
            <v>245.46986224397901</v>
          </cell>
          <cell r="U35">
            <v>210.80011647526601</v>
          </cell>
          <cell r="V35">
            <v>185.76114145735701</v>
          </cell>
          <cell r="W35">
            <v>223.20191835353501</v>
          </cell>
          <cell r="X35">
            <v>253.87241329516601</v>
          </cell>
          <cell r="Y35">
            <v>317.20237388896197</v>
          </cell>
          <cell r="Z35">
            <v>501.50072137021601</v>
          </cell>
          <cell r="AA35">
            <v>652.51238726084</v>
          </cell>
          <cell r="AB35">
            <v>706.96276424662096</v>
          </cell>
          <cell r="AC35">
            <v>442.54209640255675</v>
          </cell>
        </row>
        <row r="36">
          <cell r="A36" t="str">
            <v>Chile</v>
          </cell>
          <cell r="B36">
            <v>2492.8566912511501</v>
          </cell>
          <cell r="C36">
            <v>2884.7816162275299</v>
          </cell>
          <cell r="D36">
            <v>2118.38664094879</v>
          </cell>
          <cell r="E36">
            <v>1694.30130872629</v>
          </cell>
          <cell r="F36">
            <v>1621.8157209006899</v>
          </cell>
          <cell r="G36">
            <v>1368.47298348851</v>
          </cell>
          <cell r="H36">
            <v>1447.2102459057801</v>
          </cell>
          <cell r="I36">
            <v>1678.63910106614</v>
          </cell>
          <cell r="J36">
            <v>1945.7316012742799</v>
          </cell>
          <cell r="K36">
            <v>2203.7729315317902</v>
          </cell>
          <cell r="L36">
            <v>2409.1414102058502</v>
          </cell>
          <cell r="M36">
            <v>2734.6362533629799</v>
          </cell>
          <cell r="N36">
            <v>3283.0251452247498</v>
          </cell>
          <cell r="O36">
            <v>3463.3530024893598</v>
          </cell>
          <cell r="P36">
            <v>3941.20786044939</v>
          </cell>
          <cell r="Q36">
            <v>5020.8618174982203</v>
          </cell>
          <cell r="R36">
            <v>5254.8948043866703</v>
          </cell>
          <cell r="S36">
            <v>5663.2447058161997</v>
          </cell>
          <cell r="T36">
            <v>5355.2532813690796</v>
          </cell>
          <cell r="U36">
            <v>4860.5895423327802</v>
          </cell>
          <cell r="V36">
            <v>4944.3736228139396</v>
          </cell>
          <cell r="W36">
            <v>4451.9339531647502</v>
          </cell>
          <cell r="X36">
            <v>4314.9076905873499</v>
          </cell>
          <cell r="Y36">
            <v>4698.24531328803</v>
          </cell>
          <cell r="Z36">
            <v>6012.3587057548402</v>
          </cell>
          <cell r="AA36">
            <v>7351.32347384489</v>
          </cell>
          <cell r="AB36">
            <v>8864.3410386146898</v>
          </cell>
          <cell r="AC36">
            <v>5948.8516958757582</v>
          </cell>
        </row>
        <row r="37">
          <cell r="A37" t="str">
            <v>China</v>
          </cell>
          <cell r="B37">
            <v>311.63428252903202</v>
          </cell>
          <cell r="C37">
            <v>290.82132180397002</v>
          </cell>
          <cell r="D37">
            <v>275.21454683574001</v>
          </cell>
          <cell r="E37">
            <v>291.60680294650302</v>
          </cell>
          <cell r="F37">
            <v>296.184508222722</v>
          </cell>
          <cell r="G37">
            <v>288.38511086786701</v>
          </cell>
          <cell r="H37">
            <v>274.84427794600498</v>
          </cell>
          <cell r="I37">
            <v>294.044968121838</v>
          </cell>
          <cell r="J37">
            <v>361.24147829437499</v>
          </cell>
          <cell r="K37">
            <v>398.48064056079198</v>
          </cell>
          <cell r="L37">
            <v>339.15998406353498</v>
          </cell>
          <cell r="M37">
            <v>350.61265750433898</v>
          </cell>
          <cell r="N37">
            <v>412.25800905585601</v>
          </cell>
          <cell r="O37">
            <v>517.41486436580101</v>
          </cell>
          <cell r="P37">
            <v>466.60481230581303</v>
          </cell>
          <cell r="Q37">
            <v>601.01037153288701</v>
          </cell>
          <cell r="R37">
            <v>699.41445553211599</v>
          </cell>
          <cell r="S37">
            <v>770.58937996561804</v>
          </cell>
          <cell r="T37">
            <v>817.14406553668596</v>
          </cell>
          <cell r="U37">
            <v>861.21143857312904</v>
          </cell>
          <cell r="V37">
            <v>945.60077917824503</v>
          </cell>
          <cell r="W37">
            <v>1038.0340782241401</v>
          </cell>
          <cell r="X37">
            <v>1131.80464668586</v>
          </cell>
          <cell r="Y37">
            <v>1269.8318817542399</v>
          </cell>
          <cell r="Z37">
            <v>1486.0157801293799</v>
          </cell>
          <cell r="AA37">
            <v>1715.9351368246</v>
          </cell>
          <cell r="AB37">
            <v>2001.4594158361699</v>
          </cell>
          <cell r="AC37">
            <v>1440.5134899090651</v>
          </cell>
        </row>
        <row r="38">
          <cell r="A38" t="str">
            <v>Colombia</v>
          </cell>
          <cell r="B38">
            <v>1367.55248906508</v>
          </cell>
          <cell r="C38">
            <v>1457.42100574236</v>
          </cell>
          <cell r="D38">
            <v>1527.2191623149599</v>
          </cell>
          <cell r="E38">
            <v>1485.80432477517</v>
          </cell>
          <cell r="F38">
            <v>1437.0245307474299</v>
          </cell>
          <cell r="G38">
            <v>1283.7571565049</v>
          </cell>
          <cell r="H38">
            <v>1259.55656548403</v>
          </cell>
          <cell r="I38">
            <v>1285.1803563793801</v>
          </cell>
          <cell r="J38">
            <v>1357.4425999321099</v>
          </cell>
          <cell r="K38">
            <v>1342.1451442888399</v>
          </cell>
          <cell r="L38">
            <v>1341.3912510330399</v>
          </cell>
          <cell r="M38">
            <v>1387.6302212353301</v>
          </cell>
          <cell r="N38">
            <v>1575.90083760231</v>
          </cell>
          <cell r="O38">
            <v>1751.2985330643801</v>
          </cell>
          <cell r="P38">
            <v>2158.7599079751399</v>
          </cell>
          <cell r="Q38">
            <v>2399.8911111542102</v>
          </cell>
          <cell r="R38">
            <v>2472.2083272290201</v>
          </cell>
          <cell r="S38">
            <v>2662.2219542952898</v>
          </cell>
          <cell r="T38">
            <v>2411.2520356926502</v>
          </cell>
          <cell r="U38">
            <v>2072.3296853121601</v>
          </cell>
          <cell r="V38">
            <v>1979.7477077153501</v>
          </cell>
          <cell r="W38">
            <v>1903.6206117632801</v>
          </cell>
          <cell r="X38">
            <v>1850.6651402386999</v>
          </cell>
          <cell r="Y38">
            <v>1782.24038296509</v>
          </cell>
          <cell r="Z38">
            <v>2163.4585301478401</v>
          </cell>
          <cell r="AA38">
            <v>2673.4907798884101</v>
          </cell>
          <cell r="AB38">
            <v>2887.9266819273598</v>
          </cell>
          <cell r="AC38">
            <v>2210.2336878217798</v>
          </cell>
        </row>
        <row r="39">
          <cell r="A39" t="str">
            <v>Comoros</v>
          </cell>
          <cell r="B39">
            <v>383.75140047838403</v>
          </cell>
          <cell r="C39">
            <v>327.66600238479401</v>
          </cell>
          <cell r="D39">
            <v>303.61616705722099</v>
          </cell>
          <cell r="E39">
            <v>287.86841818942798</v>
          </cell>
          <cell r="F39">
            <v>274.75789824732698</v>
          </cell>
          <cell r="G39">
            <v>291.03294915467598</v>
          </cell>
          <cell r="H39">
            <v>398.18768642218203</v>
          </cell>
          <cell r="I39">
            <v>466.44934343234502</v>
          </cell>
          <cell r="J39">
            <v>477.39770692275403</v>
          </cell>
          <cell r="K39">
            <v>442.71232383575801</v>
          </cell>
          <cell r="L39">
            <v>541.66606723795098</v>
          </cell>
          <cell r="M39">
            <v>552.42388415254595</v>
          </cell>
          <cell r="N39">
            <v>580.10842024722206</v>
          </cell>
          <cell r="O39">
            <v>559.29266639546699</v>
          </cell>
          <cell r="P39">
            <v>383.82275341280001</v>
          </cell>
          <cell r="Q39">
            <v>466.59060479151401</v>
          </cell>
          <cell r="R39">
            <v>451.493134012398</v>
          </cell>
          <cell r="S39">
            <v>404.53069119598001</v>
          </cell>
          <cell r="T39">
            <v>415.74884246171899</v>
          </cell>
          <cell r="U39">
            <v>420.67711686105901</v>
          </cell>
          <cell r="V39">
            <v>365.82804936315</v>
          </cell>
          <cell r="W39">
            <v>390.87559405413901</v>
          </cell>
          <cell r="X39">
            <v>437.828457847518</v>
          </cell>
          <cell r="Y39">
            <v>553.13526620493599</v>
          </cell>
          <cell r="Z39">
            <v>604.735633276366</v>
          </cell>
          <cell r="AA39">
            <v>632.79472109857397</v>
          </cell>
          <cell r="AB39">
            <v>642.27011022231295</v>
          </cell>
          <cell r="AC39">
            <v>543.60663045064109</v>
          </cell>
        </row>
        <row r="40">
          <cell r="A40" t="str">
            <v>Congo, Dem. Rep.</v>
          </cell>
          <cell r="B40">
            <v>559.84738467209297</v>
          </cell>
          <cell r="C40">
            <v>471.80812815187699</v>
          </cell>
          <cell r="D40">
            <v>496.60837151885698</v>
          </cell>
          <cell r="E40">
            <v>387.75112100917698</v>
          </cell>
          <cell r="F40">
            <v>250.47719010688101</v>
          </cell>
          <cell r="G40">
            <v>221.605769164056</v>
          </cell>
          <cell r="H40">
            <v>240.69697691842501</v>
          </cell>
          <cell r="I40">
            <v>220.601243791065</v>
          </cell>
          <cell r="J40">
            <v>247.427994599622</v>
          </cell>
          <cell r="K40">
            <v>243.73846090085601</v>
          </cell>
          <cell r="L40">
            <v>244.46202480040901</v>
          </cell>
          <cell r="M40">
            <v>229.809995091877</v>
          </cell>
          <cell r="N40">
            <v>200.81960894471101</v>
          </cell>
          <cell r="O40">
            <v>253.88636546669599</v>
          </cell>
          <cell r="P40">
            <v>133.356188835061</v>
          </cell>
          <cell r="Q40">
            <v>125.45865025699</v>
          </cell>
          <cell r="R40">
            <v>156.98484780616499</v>
          </cell>
          <cell r="S40">
            <v>138.079226772439</v>
          </cell>
          <cell r="T40">
            <v>99.098925517926901</v>
          </cell>
          <cell r="U40">
            <v>88.209842471591699</v>
          </cell>
          <cell r="V40">
            <v>85.964386756242206</v>
          </cell>
          <cell r="W40">
            <v>100.47294000387799</v>
          </cell>
          <cell r="X40">
            <v>105.091035134525</v>
          </cell>
          <cell r="Y40">
            <v>104.747149828148</v>
          </cell>
          <cell r="Z40">
            <v>117.08106963837101</v>
          </cell>
          <cell r="AA40">
            <v>123.296146079224</v>
          </cell>
          <cell r="AB40">
            <v>144.129801451709</v>
          </cell>
          <cell r="AC40">
            <v>115.80302368930916</v>
          </cell>
        </row>
        <row r="41">
          <cell r="A41" t="str">
            <v>Congo, Rep.</v>
          </cell>
          <cell r="B41">
            <v>1304.1103638360601</v>
          </cell>
          <cell r="C41">
            <v>1037.08804450106</v>
          </cell>
          <cell r="D41">
            <v>877.10769915328694</v>
          </cell>
          <cell r="E41">
            <v>773.60776016736395</v>
          </cell>
          <cell r="F41">
            <v>690.00617916155397</v>
          </cell>
          <cell r="G41">
            <v>686.40018524825598</v>
          </cell>
          <cell r="H41">
            <v>910.74514522805202</v>
          </cell>
          <cell r="I41">
            <v>1073.3492376841</v>
          </cell>
          <cell r="J41">
            <v>1107.71051206226</v>
          </cell>
          <cell r="K41">
            <v>1101.25186089411</v>
          </cell>
          <cell r="L41">
            <v>1253.9865912299899</v>
          </cell>
          <cell r="M41">
            <v>1184.7479308909899</v>
          </cell>
          <cell r="N41">
            <v>1237.1294874523501</v>
          </cell>
          <cell r="O41">
            <v>1098.7858269554299</v>
          </cell>
          <cell r="P41">
            <v>703.25135272583998</v>
          </cell>
          <cell r="Q41">
            <v>816.99033177036904</v>
          </cell>
          <cell r="R41">
            <v>980.87308798802201</v>
          </cell>
          <cell r="S41">
            <v>871.48268724430898</v>
          </cell>
          <cell r="T41">
            <v>710.86767955098901</v>
          </cell>
          <cell r="U41">
            <v>834.14701897163104</v>
          </cell>
          <cell r="V41">
            <v>1108.8691141327399</v>
          </cell>
          <cell r="W41">
            <v>935.16717318847805</v>
          </cell>
          <cell r="X41">
            <v>982.23188420628003</v>
          </cell>
          <cell r="Y41">
            <v>1128.6247541189</v>
          </cell>
          <cell r="Z41">
            <v>1335.7631584657499</v>
          </cell>
          <cell r="AA41">
            <v>1785.5311169956899</v>
          </cell>
          <cell r="AB41">
            <v>2146.5883469011301</v>
          </cell>
          <cell r="AC41">
            <v>1385.6510723127046</v>
          </cell>
        </row>
        <row r="42">
          <cell r="A42" t="str">
            <v>Costa Rica</v>
          </cell>
          <cell r="B42">
            <v>2098.86988764341</v>
          </cell>
          <cell r="C42">
            <v>1106.14123591766</v>
          </cell>
          <cell r="D42">
            <v>1066.9105435850599</v>
          </cell>
          <cell r="E42">
            <v>1251.4615795524401</v>
          </cell>
          <cell r="F42">
            <v>1414.50245659346</v>
          </cell>
          <cell r="G42">
            <v>1471.43652940023</v>
          </cell>
          <cell r="H42">
            <v>1603.7704364451999</v>
          </cell>
          <cell r="I42">
            <v>1605.0052760057899</v>
          </cell>
          <cell r="J42">
            <v>1590.5475307209399</v>
          </cell>
          <cell r="K42">
            <v>1755.2153826344299</v>
          </cell>
          <cell r="L42">
            <v>1871.9342640498301</v>
          </cell>
          <cell r="M42">
            <v>2294.27534616611</v>
          </cell>
          <cell r="N42">
            <v>2686.9259938262999</v>
          </cell>
          <cell r="O42">
            <v>2943.87933060983</v>
          </cell>
          <cell r="P42">
            <v>3130.3137607191302</v>
          </cell>
          <cell r="Q42">
            <v>3378.0321266254</v>
          </cell>
          <cell r="R42">
            <v>3323.0675251067601</v>
          </cell>
          <cell r="S42">
            <v>3508.5216540166498</v>
          </cell>
          <cell r="T42">
            <v>3763.6187086935001</v>
          </cell>
          <cell r="U42">
            <v>4116.1826671046301</v>
          </cell>
          <cell r="V42">
            <v>4062.54746947172</v>
          </cell>
          <cell r="W42">
            <v>4092.64998348273</v>
          </cell>
          <cell r="X42">
            <v>4127.2669041216404</v>
          </cell>
          <cell r="Y42">
            <v>4194.68412762756</v>
          </cell>
          <cell r="Z42">
            <v>4370.1940371820401</v>
          </cell>
          <cell r="AA42">
            <v>4608.9321561197003</v>
          </cell>
          <cell r="AB42">
            <v>4858.0676098894401</v>
          </cell>
          <cell r="AC42">
            <v>4375.2991364038508</v>
          </cell>
        </row>
        <row r="43">
          <cell r="A43" t="str">
            <v>Cote d'Ivoire</v>
          </cell>
          <cell r="B43">
            <v>1205.2321058501</v>
          </cell>
          <cell r="C43">
            <v>976.61497388753605</v>
          </cell>
          <cell r="D43">
            <v>843.59346412875095</v>
          </cell>
          <cell r="E43">
            <v>724.39956039262802</v>
          </cell>
          <cell r="F43">
            <v>702.58474530309002</v>
          </cell>
          <cell r="G43">
            <v>689.93194803983795</v>
          </cell>
          <cell r="H43">
            <v>888.56221342621495</v>
          </cell>
          <cell r="I43">
            <v>941.01319850648201</v>
          </cell>
          <cell r="J43">
            <v>942.22088757575898</v>
          </cell>
          <cell r="K43">
            <v>866.55974727508396</v>
          </cell>
          <cell r="L43">
            <v>921.17307358141898</v>
          </cell>
          <cell r="M43">
            <v>860.776909179737</v>
          </cell>
          <cell r="N43">
            <v>880.26951147600005</v>
          </cell>
          <cell r="O43">
            <v>838.107083341411</v>
          </cell>
          <cell r="P43">
            <v>606.83687277943295</v>
          </cell>
          <cell r="Q43">
            <v>773.61026706995597</v>
          </cell>
          <cell r="R43">
            <v>799.94587608317102</v>
          </cell>
          <cell r="S43">
            <v>758.82060130648495</v>
          </cell>
          <cell r="T43">
            <v>805.12176540587097</v>
          </cell>
          <cell r="U43">
            <v>767.46883009490602</v>
          </cell>
          <cell r="V43">
            <v>624.30391042395001</v>
          </cell>
          <cell r="W43">
            <v>618.99239793440097</v>
          </cell>
          <cell r="X43">
            <v>664.89219532262905</v>
          </cell>
          <cell r="Y43">
            <v>781.89097709428199</v>
          </cell>
          <cell r="Z43">
            <v>867.36678301317295</v>
          </cell>
          <cell r="AA43">
            <v>899.60727328598796</v>
          </cell>
          <cell r="AB43">
            <v>938.60850951498696</v>
          </cell>
          <cell r="AC43">
            <v>795.22635602757657</v>
          </cell>
        </row>
        <row r="44">
          <cell r="A44" t="str">
            <v>Croatia</v>
          </cell>
          <cell r="B44">
            <v>3983.2862599432201</v>
          </cell>
          <cell r="C44">
            <v>3905.1020535172001</v>
          </cell>
          <cell r="D44">
            <v>3375.4723618335802</v>
          </cell>
          <cell r="E44">
            <v>2484.7868745158098</v>
          </cell>
          <cell r="F44">
            <v>2370.6444746707298</v>
          </cell>
          <cell r="G44">
            <v>2388.7739586938101</v>
          </cell>
          <cell r="H44">
            <v>3312.7179640519598</v>
          </cell>
          <cell r="I44">
            <v>3790.5159782667101</v>
          </cell>
          <cell r="J44">
            <v>3378.4357036180199</v>
          </cell>
          <cell r="K44">
            <v>5436.2219131032098</v>
          </cell>
          <cell r="L44">
            <v>9066.4423964691705</v>
          </cell>
          <cell r="M44">
            <v>14506.9476346255</v>
          </cell>
          <cell r="N44">
            <v>2077.1022556272501</v>
          </cell>
          <cell r="O44">
            <v>2358.0200813394699</v>
          </cell>
          <cell r="P44">
            <v>3223.3390193003302</v>
          </cell>
          <cell r="Q44">
            <v>4224.5151108409</v>
          </cell>
          <cell r="R44">
            <v>4421.7464778212498</v>
          </cell>
          <cell r="S44">
            <v>4398.20912695474</v>
          </cell>
          <cell r="T44">
            <v>4805.1566683308802</v>
          </cell>
          <cell r="U44">
            <v>4371.0771300760298</v>
          </cell>
          <cell r="V44">
            <v>4206.1758190333603</v>
          </cell>
          <cell r="W44">
            <v>4469.2822376460599</v>
          </cell>
          <cell r="X44">
            <v>5183.8926089284496</v>
          </cell>
          <cell r="Y44">
            <v>6666.2810438634096</v>
          </cell>
          <cell r="Z44">
            <v>7943.3497349152203</v>
          </cell>
          <cell r="AA44">
            <v>8669.5681181075997</v>
          </cell>
          <cell r="AB44">
            <v>9557.7735514020205</v>
          </cell>
          <cell r="AC44">
            <v>7081.6912158104606</v>
          </cell>
        </row>
        <row r="45">
          <cell r="A45" t="str">
            <v>Cyprus</v>
          </cell>
          <cell r="B45">
            <v>4236.2383456897496</v>
          </cell>
          <cell r="C45">
            <v>4053.2576921862301</v>
          </cell>
          <cell r="D45">
            <v>4146.5351705180101</v>
          </cell>
          <cell r="E45">
            <v>4096.7664067763099</v>
          </cell>
          <cell r="F45">
            <v>4259.7915025877401</v>
          </cell>
          <cell r="G45">
            <v>4486.9048064163799</v>
          </cell>
          <cell r="H45">
            <v>5635.4136772168404</v>
          </cell>
          <cell r="I45">
            <v>6686.4939580644104</v>
          </cell>
          <cell r="J45">
            <v>7718.2009882517495</v>
          </cell>
          <cell r="K45">
            <v>8113.8969118451196</v>
          </cell>
          <cell r="L45">
            <v>9688.9607910461309</v>
          </cell>
          <cell r="M45">
            <v>9732.8154716111603</v>
          </cell>
          <cell r="N45">
            <v>11415.842149898899</v>
          </cell>
          <cell r="O45">
            <v>10613.3451687573</v>
          </cell>
          <cell r="P45">
            <v>11718.1877410009</v>
          </cell>
          <cell r="Q45">
            <v>14217.1229004858</v>
          </cell>
          <cell r="R45">
            <v>14139.6159842338</v>
          </cell>
          <cell r="S45">
            <v>13271.065812340499</v>
          </cell>
          <cell r="T45">
            <v>14071.1476632717</v>
          </cell>
          <cell r="U45">
            <v>14242.605797976399</v>
          </cell>
          <cell r="V45">
            <v>13424.9011576748</v>
          </cell>
          <cell r="W45">
            <v>13796.812119706299</v>
          </cell>
          <cell r="X45">
            <v>14842.8244474488</v>
          </cell>
          <cell r="Y45">
            <v>18386.881328908701</v>
          </cell>
          <cell r="Z45">
            <v>21342.6935168991</v>
          </cell>
          <cell r="AA45">
            <v>22378.2888042499</v>
          </cell>
          <cell r="AB45">
            <v>23676.084746944001</v>
          </cell>
          <cell r="AC45">
            <v>19070.597494026133</v>
          </cell>
        </row>
        <row r="46">
          <cell r="A46" t="str">
            <v>Czech Republic</v>
          </cell>
          <cell r="B46">
            <v>4585.1730659795403</v>
          </cell>
          <cell r="C46">
            <v>4855.8726668146301</v>
          </cell>
          <cell r="D46">
            <v>4875.4974891572001</v>
          </cell>
          <cell r="E46">
            <v>4825.13170342787</v>
          </cell>
          <cell r="F46">
            <v>4372.4373427340097</v>
          </cell>
          <cell r="G46">
            <v>4399.2430766899297</v>
          </cell>
          <cell r="H46">
            <v>5162.1589051703704</v>
          </cell>
          <cell r="I46">
            <v>5790.5327993286301</v>
          </cell>
          <cell r="J46">
            <v>5721.5649226384503</v>
          </cell>
          <cell r="K46">
            <v>5579.8142897322896</v>
          </cell>
          <cell r="L46">
            <v>5058.6421298929499</v>
          </cell>
          <cell r="M46">
            <v>2636.3041397091001</v>
          </cell>
          <cell r="N46">
            <v>3090.9375397081799</v>
          </cell>
          <cell r="O46">
            <v>3551.5004005569999</v>
          </cell>
          <cell r="P46">
            <v>4117.9014377814401</v>
          </cell>
          <cell r="Q46">
            <v>5348.6542454406499</v>
          </cell>
          <cell r="R46">
            <v>6011.5410932437198</v>
          </cell>
          <cell r="S46">
            <v>5545.14186275056</v>
          </cell>
          <cell r="T46">
            <v>6007.4815828513101</v>
          </cell>
          <cell r="U46">
            <v>5853.6808781250902</v>
          </cell>
          <cell r="V46">
            <v>5521.2005539412603</v>
          </cell>
          <cell r="W46">
            <v>6048.6807696404603</v>
          </cell>
          <cell r="X46">
            <v>7379.4618716024397</v>
          </cell>
          <cell r="Y46">
            <v>8955.1899699969599</v>
          </cell>
          <cell r="Z46">
            <v>10601.971232898801</v>
          </cell>
          <cell r="AA46">
            <v>12120.1699940041</v>
          </cell>
          <cell r="AB46">
            <v>13848.432343984099</v>
          </cell>
          <cell r="AC46">
            <v>9825.6510303544765</v>
          </cell>
        </row>
        <row r="47">
          <cell r="A47" t="str">
            <v>Denmark</v>
          </cell>
          <cell r="B47">
            <v>13626.860436294601</v>
          </cell>
          <cell r="C47">
            <v>11834.520070738099</v>
          </cell>
          <cell r="D47">
            <v>11548.424741848999</v>
          </cell>
          <cell r="E47">
            <v>11606.756494454399</v>
          </cell>
          <cell r="F47">
            <v>11319.0731169951</v>
          </cell>
          <cell r="G47">
            <v>12058.847602059501</v>
          </cell>
          <cell r="H47">
            <v>16929.7625528608</v>
          </cell>
          <cell r="I47">
            <v>20973.489976205001</v>
          </cell>
          <cell r="J47">
            <v>22118.885163963601</v>
          </cell>
          <cell r="K47">
            <v>21479.648101944498</v>
          </cell>
          <cell r="L47">
            <v>26518.749371983398</v>
          </cell>
          <cell r="M47">
            <v>26659.379353160199</v>
          </cell>
          <cell r="N47">
            <v>29163.189569674501</v>
          </cell>
          <cell r="O47">
            <v>27182.998173829099</v>
          </cell>
          <cell r="P47">
            <v>29613.337232422698</v>
          </cell>
          <cell r="Q47">
            <v>34926.979920758997</v>
          </cell>
          <cell r="R47">
            <v>35132.479877038102</v>
          </cell>
          <cell r="S47">
            <v>32349.167520766099</v>
          </cell>
          <cell r="T47">
            <v>32842.625243691</v>
          </cell>
          <cell r="U47">
            <v>32776.109534654803</v>
          </cell>
          <cell r="V47">
            <v>30118.8244673429</v>
          </cell>
          <cell r="W47">
            <v>30021.1674358005</v>
          </cell>
          <cell r="X47">
            <v>32492.600059877299</v>
          </cell>
          <cell r="Y47">
            <v>39558.044206487597</v>
          </cell>
          <cell r="Z47">
            <v>45174.145426400799</v>
          </cell>
          <cell r="AA47">
            <v>47905.5240580557</v>
          </cell>
          <cell r="AB47">
            <v>50965.179977284097</v>
          </cell>
          <cell r="AC47">
            <v>41019.443527317664</v>
          </cell>
        </row>
        <row r="48">
          <cell r="A48" t="str">
            <v>Djibouti</v>
          </cell>
          <cell r="B48">
            <v>1031.00034698784</v>
          </cell>
          <cell r="C48">
            <v>1068.5153567156101</v>
          </cell>
          <cell r="D48">
            <v>1079.05276434812</v>
          </cell>
          <cell r="E48">
            <v>1057.9997868302301</v>
          </cell>
          <cell r="F48">
            <v>1031.1438677106601</v>
          </cell>
          <cell r="G48">
            <v>1032.97192472344</v>
          </cell>
          <cell r="H48">
            <v>1067.5068754814299</v>
          </cell>
          <cell r="I48">
            <v>1047.48642403449</v>
          </cell>
          <cell r="J48">
            <v>1043.4204162118201</v>
          </cell>
          <cell r="K48">
            <v>983.36803300011798</v>
          </cell>
          <cell r="L48">
            <v>923.11854547525695</v>
          </cell>
          <cell r="M48">
            <v>912.57893614970601</v>
          </cell>
          <cell r="N48">
            <v>911.14261048852302</v>
          </cell>
          <cell r="O48">
            <v>857.84212418984703</v>
          </cell>
          <cell r="P48">
            <v>875.016409355203</v>
          </cell>
          <cell r="Q48">
            <v>858.14475963778204</v>
          </cell>
          <cell r="R48">
            <v>826.20525778426895</v>
          </cell>
          <cell r="S48">
            <v>815.92575964359605</v>
          </cell>
          <cell r="T48">
            <v>811.30138670416204</v>
          </cell>
          <cell r="U48">
            <v>830.806892922413</v>
          </cell>
          <cell r="V48">
            <v>834.68729795032402</v>
          </cell>
          <cell r="W48">
            <v>849.10968316543199</v>
          </cell>
          <cell r="X48">
            <v>859.68521366438597</v>
          </cell>
          <cell r="Y48">
            <v>889.54630571495397</v>
          </cell>
          <cell r="Z48">
            <v>931.08613544958303</v>
          </cell>
          <cell r="AA48">
            <v>973.17847081387401</v>
          </cell>
          <cell r="AB48">
            <v>1028.2205646952</v>
          </cell>
          <cell r="AC48">
            <v>921.80439558390481</v>
          </cell>
        </row>
        <row r="49">
          <cell r="A49" t="str">
            <v>Dominica</v>
          </cell>
          <cell r="B49">
            <v>849.56852608037104</v>
          </cell>
          <cell r="C49">
            <v>948.91698683667801</v>
          </cell>
          <cell r="D49">
            <v>1029.14239864605</v>
          </cell>
          <cell r="E49">
            <v>1138.4197598283299</v>
          </cell>
          <cell r="F49">
            <v>1275.95964704889</v>
          </cell>
          <cell r="G49">
            <v>1395.7792004737</v>
          </cell>
          <cell r="H49">
            <v>1581.9960091109399</v>
          </cell>
          <cell r="I49">
            <v>1778.1330872189801</v>
          </cell>
          <cell r="J49">
            <v>2017.1989995438701</v>
          </cell>
          <cell r="K49">
            <v>2148.5501619431798</v>
          </cell>
          <cell r="L49">
            <v>2319.6963345152999</v>
          </cell>
          <cell r="M49">
            <v>2516.5556822971098</v>
          </cell>
          <cell r="N49">
            <v>2674.4667361331099</v>
          </cell>
          <cell r="O49">
            <v>2795.2374407024899</v>
          </cell>
          <cell r="P49">
            <v>2977.6769743004902</v>
          </cell>
          <cell r="Q49">
            <v>3057.8298834745601</v>
          </cell>
          <cell r="R49">
            <v>3270.85954225763</v>
          </cell>
          <cell r="S49">
            <v>3380.95209610436</v>
          </cell>
          <cell r="T49">
            <v>3563.0786402026101</v>
          </cell>
          <cell r="U49">
            <v>3699.7192842366098</v>
          </cell>
          <cell r="V49">
            <v>3752.0524019847999</v>
          </cell>
          <cell r="W49">
            <v>3675.6103300653499</v>
          </cell>
          <cell r="X49">
            <v>3530.4755021583301</v>
          </cell>
          <cell r="Y49">
            <v>3595.9108583320999</v>
          </cell>
          <cell r="Z49">
            <v>3789.75238827879</v>
          </cell>
          <cell r="AA49">
            <v>3978.5550730044802</v>
          </cell>
          <cell r="AB49">
            <v>4181.3096670658197</v>
          </cell>
          <cell r="AC49">
            <v>3791.9356364841447</v>
          </cell>
        </row>
        <row r="50">
          <cell r="A50" t="str">
            <v>Dominican Republic</v>
          </cell>
          <cell r="B50">
            <v>1239.93663202217</v>
          </cell>
          <cell r="C50">
            <v>1355.6048370266301</v>
          </cell>
          <cell r="D50">
            <v>1248.6498393325301</v>
          </cell>
          <cell r="E50">
            <v>1262.41279788662</v>
          </cell>
          <cell r="F50">
            <v>1937.58490674983</v>
          </cell>
          <cell r="G50">
            <v>826.40818021370103</v>
          </cell>
          <cell r="H50">
            <v>979.74626828406997</v>
          </cell>
          <cell r="I50">
            <v>1006.3490565921099</v>
          </cell>
          <cell r="J50">
            <v>900.12995694376696</v>
          </cell>
          <cell r="K50">
            <v>994.60837895248096</v>
          </cell>
          <cell r="L50">
            <v>907.73369925418103</v>
          </cell>
          <cell r="M50">
            <v>1093.0827339483999</v>
          </cell>
          <cell r="N50">
            <v>1266.9185501639399</v>
          </cell>
          <cell r="O50">
            <v>1351.45027196862</v>
          </cell>
          <cell r="P50">
            <v>1472.90613846209</v>
          </cell>
          <cell r="Q50">
            <v>1637.3668633692</v>
          </cell>
          <cell r="R50">
            <v>1807.3408295343399</v>
          </cell>
          <cell r="S50">
            <v>1993.46535693341</v>
          </cell>
          <cell r="T50">
            <v>2078.7577591358099</v>
          </cell>
          <cell r="U50">
            <v>2249.20857894647</v>
          </cell>
          <cell r="V50">
            <v>2526.761562573</v>
          </cell>
          <cell r="W50">
            <v>2724.7571266990499</v>
          </cell>
          <cell r="X50">
            <v>2646.99920844505</v>
          </cell>
          <cell r="Y50">
            <v>1985.98037383621</v>
          </cell>
          <cell r="Z50">
            <v>2192.8898646758598</v>
          </cell>
          <cell r="AA50">
            <v>3411.3451152082998</v>
          </cell>
          <cell r="AB50">
            <v>3652.7030227366199</v>
          </cell>
          <cell r="AC50">
            <v>2769.1124519335149</v>
          </cell>
        </row>
        <row r="51">
          <cell r="A51" t="str">
            <v>Ecuador</v>
          </cell>
          <cell r="B51">
            <v>1779.8523349408199</v>
          </cell>
          <cell r="C51">
            <v>1770.5408240914601</v>
          </cell>
          <cell r="D51">
            <v>1757.5528421613501</v>
          </cell>
          <cell r="E51">
            <v>1503.7624790554401</v>
          </cell>
          <cell r="F51">
            <v>1558.77136690673</v>
          </cell>
          <cell r="G51">
            <v>1776.7338109514201</v>
          </cell>
          <cell r="H51">
            <v>1271.4319256716899</v>
          </cell>
          <cell r="I51">
            <v>1159.2297689280099</v>
          </cell>
          <cell r="J51">
            <v>1076.18272007733</v>
          </cell>
          <cell r="K51">
            <v>1031.5223426477</v>
          </cell>
          <cell r="L51">
            <v>1023.48349997869</v>
          </cell>
          <cell r="M51">
            <v>1122.4907266544401</v>
          </cell>
          <cell r="N51">
            <v>1200.0107931463101</v>
          </cell>
          <cell r="O51">
            <v>1371.15946780319</v>
          </cell>
          <cell r="P51">
            <v>1655.1853667231101</v>
          </cell>
          <cell r="Q51">
            <v>1762.24884599611</v>
          </cell>
          <cell r="R51">
            <v>1818.01511317787</v>
          </cell>
          <cell r="S51">
            <v>1980.05830708398</v>
          </cell>
          <cell r="T51">
            <v>1910.1355280666301</v>
          </cell>
          <cell r="U51">
            <v>1343.50385136006</v>
          </cell>
          <cell r="V51">
            <v>1259.9767515419901</v>
          </cell>
          <cell r="W51">
            <v>1747.9857045649601</v>
          </cell>
          <cell r="X51">
            <v>1966.6705579647601</v>
          </cell>
          <cell r="Y51">
            <v>2229.7632920742199</v>
          </cell>
          <cell r="Z51">
            <v>2505.2572793659901</v>
          </cell>
          <cell r="AA51">
            <v>2761.15582725171</v>
          </cell>
          <cell r="AB51">
            <v>2987.2592423891801</v>
          </cell>
          <cell r="AC51">
            <v>2366.3486506018035</v>
          </cell>
        </row>
        <row r="52">
          <cell r="A52" t="str">
            <v>Egypt, Arab Rep.</v>
          </cell>
          <cell r="B52">
            <v>551.64546276127896</v>
          </cell>
          <cell r="C52">
            <v>587.42153650319506</v>
          </cell>
          <cell r="D52">
            <v>676.52592962217796</v>
          </cell>
          <cell r="E52">
            <v>804.95289000345099</v>
          </cell>
          <cell r="F52">
            <v>880.63817627388005</v>
          </cell>
          <cell r="G52">
            <v>997.95907978677803</v>
          </cell>
          <cell r="H52">
            <v>1077.0156081421301</v>
          </cell>
          <cell r="I52">
            <v>1507.6112668922699</v>
          </cell>
          <cell r="J52">
            <v>1767.06830318536</v>
          </cell>
          <cell r="K52">
            <v>2155.4869859078399</v>
          </cell>
          <cell r="L52">
            <v>1760.3860108107999</v>
          </cell>
          <cell r="M52">
            <v>869.29595688303095</v>
          </cell>
          <cell r="N52">
            <v>776.71120825084699</v>
          </cell>
          <cell r="O52">
            <v>853.26324659214094</v>
          </cell>
          <cell r="P52">
            <v>920.76093842285195</v>
          </cell>
          <cell r="Q52">
            <v>1046.1389892351201</v>
          </cell>
          <cell r="R52">
            <v>1151.0896254182401</v>
          </cell>
          <cell r="S52">
            <v>1262.7254635024799</v>
          </cell>
          <cell r="T52">
            <v>1382.7830784550699</v>
          </cell>
          <cell r="U52">
            <v>1435.87095049149</v>
          </cell>
          <cell r="V52">
            <v>1549.8947862514599</v>
          </cell>
          <cell r="W52">
            <v>1460.97791923509</v>
          </cell>
          <cell r="X52">
            <v>1313.34834712216</v>
          </cell>
          <cell r="Y52">
            <v>1197.24631626665</v>
          </cell>
          <cell r="Z52">
            <v>1136.6169947708499</v>
          </cell>
          <cell r="AA52">
            <v>1269.7676315153999</v>
          </cell>
          <cell r="AB52">
            <v>1488.60898740427</v>
          </cell>
          <cell r="AC52">
            <v>1311.0943660524033</v>
          </cell>
        </row>
        <row r="53">
          <cell r="A53" t="str">
            <v>El Salvador</v>
          </cell>
          <cell r="B53">
            <v>850.10781872313896</v>
          </cell>
          <cell r="C53">
            <v>741.11206772201501</v>
          </cell>
          <cell r="D53">
            <v>726.09598798159402</v>
          </cell>
          <cell r="E53">
            <v>691.17576641230505</v>
          </cell>
          <cell r="F53">
            <v>502.34526907152298</v>
          </cell>
          <cell r="G53">
            <v>484.58442874986798</v>
          </cell>
          <cell r="H53">
            <v>482.97599614189897</v>
          </cell>
          <cell r="I53">
            <v>485.246706013199</v>
          </cell>
          <cell r="J53">
            <v>558.54792861502801</v>
          </cell>
          <cell r="K53">
            <v>628.43581908443002</v>
          </cell>
          <cell r="L53">
            <v>939.479950345514</v>
          </cell>
          <cell r="M53">
            <v>1019.89908256817</v>
          </cell>
          <cell r="N53">
            <v>1120.4682640927001</v>
          </cell>
          <cell r="O53">
            <v>1277.9404405319101</v>
          </cell>
          <cell r="P53">
            <v>1457.3913090051301</v>
          </cell>
          <cell r="Q53">
            <v>1675.9855041053199</v>
          </cell>
          <cell r="R53">
            <v>1782.50641204453</v>
          </cell>
          <cell r="S53">
            <v>1884.5400930394501</v>
          </cell>
          <cell r="T53">
            <v>1991.0165588560701</v>
          </cell>
          <cell r="U53">
            <v>2025.3572299042901</v>
          </cell>
          <cell r="V53">
            <v>2093.9590222926799</v>
          </cell>
          <cell r="W53">
            <v>2161.08589652203</v>
          </cell>
          <cell r="X53">
            <v>2197.5503433021499</v>
          </cell>
          <cell r="Y53">
            <v>2266.4084952553098</v>
          </cell>
          <cell r="Z53">
            <v>2341.58506985555</v>
          </cell>
          <cell r="AA53">
            <v>2467.7178467966301</v>
          </cell>
          <cell r="AB53">
            <v>2619.3540179052002</v>
          </cell>
          <cell r="AC53">
            <v>2342.2836116061449</v>
          </cell>
        </row>
        <row r="54">
          <cell r="A54" t="str">
            <v>Equatorial Guinea</v>
          </cell>
          <cell r="B54">
            <v>143.87192481054799</v>
          </cell>
          <cell r="C54">
            <v>123.796553288273</v>
          </cell>
          <cell r="D54">
            <v>136.39545414068499</v>
          </cell>
          <cell r="E54">
            <v>142.57167164405701</v>
          </cell>
          <cell r="F54">
            <v>147.245304417407</v>
          </cell>
          <cell r="G54">
            <v>230.56779401237699</v>
          </cell>
          <cell r="H54">
            <v>264.68191903439902</v>
          </cell>
          <cell r="I54">
            <v>301.77263506093601</v>
          </cell>
          <cell r="J54">
            <v>303.32669599391897</v>
          </cell>
          <cell r="K54">
            <v>248.54004775834099</v>
          </cell>
          <cell r="L54">
            <v>294.64164824107303</v>
          </cell>
          <cell r="M54">
            <v>272.00463457579701</v>
          </cell>
          <cell r="N54">
            <v>308.33280373061899</v>
          </cell>
          <cell r="O54">
            <v>290.62211676517597</v>
          </cell>
          <cell r="P54">
            <v>200.97189468630901</v>
          </cell>
          <cell r="Q54">
            <v>258.69885358180898</v>
          </cell>
          <cell r="R54">
            <v>394.52383387893099</v>
          </cell>
          <cell r="S54">
            <v>702.491439941056</v>
          </cell>
          <cell r="T54">
            <v>545.87464363277604</v>
          </cell>
          <cell r="U54">
            <v>846.56654725119495</v>
          </cell>
          <cell r="V54">
            <v>1308.93822024109</v>
          </cell>
          <cell r="W54">
            <v>1740.07992672713</v>
          </cell>
          <cell r="X54">
            <v>2114.7781430740501</v>
          </cell>
          <cell r="Y54">
            <v>2781.8429149153299</v>
          </cell>
          <cell r="Z54">
            <v>4385.5220622000797</v>
          </cell>
          <cell r="AA54">
            <v>6570.8718572637499</v>
          </cell>
          <cell r="AB54">
            <v>7801.6517487041001</v>
          </cell>
          <cell r="AC54">
            <v>4232.4577754807397</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235.405918302923</v>
          </cell>
          <cell r="O55">
            <v>138.364178049038</v>
          </cell>
          <cell r="P55">
            <v>153.08074188265701</v>
          </cell>
          <cell r="Q55">
            <v>164.43650428828201</v>
          </cell>
          <cell r="R55">
            <v>189.32530916192101</v>
          </cell>
          <cell r="S55">
            <v>182.67277366586501</v>
          </cell>
          <cell r="T55">
            <v>192.75940800274401</v>
          </cell>
          <cell r="U55">
            <v>182.83825998202701</v>
          </cell>
          <cell r="V55">
            <v>155.78723645781699</v>
          </cell>
          <cell r="W55">
            <v>160.78014770560799</v>
          </cell>
          <cell r="X55">
            <v>147.486613959604</v>
          </cell>
          <cell r="Y55">
            <v>132.541085940382</v>
          </cell>
          <cell r="Z55">
            <v>140.37759044245999</v>
          </cell>
          <cell r="AA55">
            <v>207.35118884174099</v>
          </cell>
          <cell r="AB55">
            <v>244.38635770012601</v>
          </cell>
          <cell r="AC55">
            <v>172.15383076498685</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612.76220433832805</v>
          </cell>
          <cell r="O56">
            <v>1141.95249766045</v>
          </cell>
          <cell r="P56">
            <v>1633.84898137185</v>
          </cell>
          <cell r="Q56">
            <v>2593.7280105617601</v>
          </cell>
          <cell r="R56">
            <v>3257.9795469262599</v>
          </cell>
          <cell r="S56">
            <v>3513.5365743870502</v>
          </cell>
          <cell r="T56">
            <v>3979.5681286469098</v>
          </cell>
          <cell r="U56">
            <v>4039.5396800284402</v>
          </cell>
          <cell r="V56">
            <v>4101.4640150066298</v>
          </cell>
          <cell r="W56">
            <v>4529.5150409273701</v>
          </cell>
          <cell r="X56">
            <v>5367.4425880358904</v>
          </cell>
          <cell r="Y56">
            <v>7073.1550942620097</v>
          </cell>
          <cell r="Z56">
            <v>8620.1798844480309</v>
          </cell>
          <cell r="AA56">
            <v>10206.0838044661</v>
          </cell>
          <cell r="AB56">
            <v>12203.4502732684</v>
          </cell>
          <cell r="AC56">
            <v>7999.9711142346323</v>
          </cell>
        </row>
        <row r="57">
          <cell r="A57" t="str">
            <v>Ethiopia</v>
          </cell>
          <cell r="B57">
            <v>190.29648078642001</v>
          </cell>
          <cell r="C57">
            <v>187.601954927631</v>
          </cell>
          <cell r="D57">
            <v>193.205669212196</v>
          </cell>
          <cell r="E57">
            <v>210.41190294747301</v>
          </cell>
          <cell r="F57">
            <v>195.10480751265601</v>
          </cell>
          <cell r="G57">
            <v>220.39717017558499</v>
          </cell>
          <cell r="H57">
            <v>220.87569319460201</v>
          </cell>
          <cell r="I57">
            <v>228.403771869396</v>
          </cell>
          <cell r="J57">
            <v>245.20754844029301</v>
          </cell>
          <cell r="K57">
            <v>250.589020319067</v>
          </cell>
          <cell r="L57">
            <v>257.45955540739698</v>
          </cell>
          <cell r="M57">
            <v>271.85039143786503</v>
          </cell>
          <cell r="N57">
            <v>277.73861861216602</v>
          </cell>
          <cell r="O57">
            <v>167.38713593874999</v>
          </cell>
          <cell r="P57">
            <v>145.92378567023201</v>
          </cell>
          <cell r="Q57">
            <v>148.00690317664899</v>
          </cell>
          <cell r="R57">
            <v>150.20190297604401</v>
          </cell>
          <cell r="S57">
            <v>147.054579747595</v>
          </cell>
          <cell r="T57">
            <v>129.40607093321299</v>
          </cell>
          <cell r="U57">
            <v>123.305117780419</v>
          </cell>
          <cell r="V57">
            <v>124.403881372041</v>
          </cell>
          <cell r="W57">
            <v>120.46498883049399</v>
          </cell>
          <cell r="X57">
            <v>110.510054967044</v>
          </cell>
          <cell r="Y57">
            <v>116.198766848131</v>
          </cell>
          <cell r="Z57">
            <v>133.51839372401099</v>
          </cell>
          <cell r="AA57">
            <v>155.74278714233401</v>
          </cell>
          <cell r="AB57">
            <v>177.37130118683601</v>
          </cell>
          <cell r="AC57">
            <v>135.634382116475</v>
          </cell>
        </row>
        <row r="58">
          <cell r="A58" t="str">
            <v>Fiji</v>
          </cell>
          <cell r="B58">
            <v>1898.05372459604</v>
          </cell>
          <cell r="C58">
            <v>1903.6758891065699</v>
          </cell>
          <cell r="D58">
            <v>1792.5362224311</v>
          </cell>
          <cell r="E58">
            <v>1644.19891646461</v>
          </cell>
          <cell r="F58">
            <v>1688.2998434712599</v>
          </cell>
          <cell r="G58">
            <v>1610.32374284345</v>
          </cell>
          <cell r="H58">
            <v>1803.9037991313501</v>
          </cell>
          <cell r="I58">
            <v>1640.3328792708301</v>
          </cell>
          <cell r="J58">
            <v>1543.9531534155899</v>
          </cell>
          <cell r="K58">
            <v>1642.2175313063599</v>
          </cell>
          <cell r="L58">
            <v>1847.8370200480199</v>
          </cell>
          <cell r="M58">
            <v>1896.6300719611299</v>
          </cell>
          <cell r="N58">
            <v>2076.6546224794001</v>
          </cell>
          <cell r="O58">
            <v>2188.1055828538601</v>
          </cell>
          <cell r="P58">
            <v>2408.63660206643</v>
          </cell>
          <cell r="Q58">
            <v>2592.5556743329398</v>
          </cell>
          <cell r="R58">
            <v>2715.2578192071001</v>
          </cell>
          <cell r="S58">
            <v>2694.89843304023</v>
          </cell>
          <cell r="T58">
            <v>2076.7535185973002</v>
          </cell>
          <cell r="U58">
            <v>2321.5349364077701</v>
          </cell>
          <cell r="V58">
            <v>2031.06619167138</v>
          </cell>
          <cell r="W58">
            <v>2021.11465337402</v>
          </cell>
          <cell r="X58">
            <v>2180.8177879216901</v>
          </cell>
          <cell r="Y58">
            <v>2669.3034552836298</v>
          </cell>
          <cell r="Z58">
            <v>3102.7755445561602</v>
          </cell>
          <cell r="AA58">
            <v>3295.6202197171201</v>
          </cell>
          <cell r="AB58">
            <v>3453.6346838540398</v>
          </cell>
          <cell r="AC58">
            <v>2787.2110574511103</v>
          </cell>
        </row>
        <row r="59">
          <cell r="A59" t="str">
            <v>Finland</v>
          </cell>
          <cell r="B59">
            <v>11118.261772579101</v>
          </cell>
          <cell r="C59">
            <v>10839.089902322699</v>
          </cell>
          <cell r="D59">
            <v>10884.192640000399</v>
          </cell>
          <cell r="E59">
            <v>10388.2108416294</v>
          </cell>
          <cell r="F59">
            <v>10726.4269971307</v>
          </cell>
          <cell r="G59">
            <v>11314.268840233701</v>
          </cell>
          <cell r="H59">
            <v>14766.4066344724</v>
          </cell>
          <cell r="I59">
            <v>18350.2576409168</v>
          </cell>
          <cell r="J59">
            <v>21787.470450740198</v>
          </cell>
          <cell r="K59">
            <v>23671.345128310299</v>
          </cell>
          <cell r="L59">
            <v>28042.0388823584</v>
          </cell>
          <cell r="M59">
            <v>25215.139441028001</v>
          </cell>
          <cell r="N59">
            <v>21977.509725182401</v>
          </cell>
          <cell r="O59">
            <v>17254.829057995801</v>
          </cell>
          <cell r="P59">
            <v>19793.1022721603</v>
          </cell>
          <cell r="Q59">
            <v>25598.206438280798</v>
          </cell>
          <cell r="R59">
            <v>25080.169115612902</v>
          </cell>
          <cell r="S59">
            <v>24014.019032443801</v>
          </cell>
          <cell r="T59">
            <v>25315.975195364499</v>
          </cell>
          <cell r="U59">
            <v>25350.6976809552</v>
          </cell>
          <cell r="V59">
            <v>23612.298864542201</v>
          </cell>
          <cell r="W59">
            <v>24145.884969080002</v>
          </cell>
          <cell r="X59">
            <v>26145.417335019301</v>
          </cell>
          <cell r="Y59">
            <v>31657.444943558599</v>
          </cell>
          <cell r="Z59">
            <v>36228.948334299901</v>
          </cell>
          <cell r="AA59">
            <v>37320.199117591503</v>
          </cell>
          <cell r="AB59">
            <v>40196.819389851698</v>
          </cell>
          <cell r="AC59">
            <v>32615.785681566835</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
          </cell>
        </row>
        <row r="61">
          <cell r="A61" t="str">
            <v>France</v>
          </cell>
          <cell r="B61">
            <v>12864.1545525274</v>
          </cell>
          <cell r="C61">
            <v>10942.9083927722</v>
          </cell>
          <cell r="D61">
            <v>10336.610646769501</v>
          </cell>
          <cell r="E61">
            <v>9901.5695575124792</v>
          </cell>
          <cell r="F61">
            <v>9352.3996769608202</v>
          </cell>
          <cell r="G61">
            <v>9788.6895542423699</v>
          </cell>
          <cell r="H61">
            <v>13463.0800420053</v>
          </cell>
          <cell r="I61">
            <v>16208.826082699599</v>
          </cell>
          <cell r="J61">
            <v>17508.460648466898</v>
          </cell>
          <cell r="K61">
            <v>17451.335910675301</v>
          </cell>
          <cell r="L61">
            <v>21413.835613019401</v>
          </cell>
          <cell r="M61">
            <v>21270.2637125605</v>
          </cell>
          <cell r="N61">
            <v>23360.0042094815</v>
          </cell>
          <cell r="O61">
            <v>21909.3848388515</v>
          </cell>
          <cell r="P61">
            <v>23078.662205124601</v>
          </cell>
          <cell r="Q61">
            <v>26454.4639237335</v>
          </cell>
          <cell r="R61">
            <v>26421.053192343501</v>
          </cell>
          <cell r="S61">
            <v>23851.878069718601</v>
          </cell>
          <cell r="T61">
            <v>24573.360755269201</v>
          </cell>
          <cell r="U61">
            <v>24144.883451831101</v>
          </cell>
          <cell r="V61">
            <v>21955.959737628</v>
          </cell>
          <cell r="W61">
            <v>21946.802837687101</v>
          </cell>
          <cell r="X61">
            <v>23791.5191124304</v>
          </cell>
          <cell r="Y61">
            <v>29144.451358496201</v>
          </cell>
          <cell r="Z61">
            <v>33048.130877446602</v>
          </cell>
          <cell r="AA61">
            <v>33924.822214380998</v>
          </cell>
          <cell r="AB61">
            <v>35404.203495498499</v>
          </cell>
          <cell r="AC61">
            <v>29543.321649323305</v>
          </cell>
        </row>
        <row r="62">
          <cell r="A62" t="str">
            <v>Gabon</v>
          </cell>
          <cell r="B62">
            <v>5722.2232587512299</v>
          </cell>
          <cell r="C62">
            <v>5048.9242245169999</v>
          </cell>
          <cell r="D62">
            <v>4630.0229429476303</v>
          </cell>
          <cell r="E62">
            <v>4337.4972613807204</v>
          </cell>
          <cell r="F62">
            <v>4081.4859994411399</v>
          </cell>
          <cell r="G62">
            <v>4205.5164653198199</v>
          </cell>
          <cell r="H62">
            <v>5385.7983992090903</v>
          </cell>
          <cell r="I62">
            <v>3987.1737490048699</v>
          </cell>
          <cell r="J62">
            <v>4301.9337827489398</v>
          </cell>
          <cell r="K62">
            <v>4600.6375248863596</v>
          </cell>
          <cell r="L62">
            <v>6400.2319056248398</v>
          </cell>
          <cell r="M62">
            <v>5628.0795271264296</v>
          </cell>
          <cell r="N62">
            <v>5648.9180596627002</v>
          </cell>
          <cell r="O62">
            <v>5331.6292626495097</v>
          </cell>
          <cell r="P62">
            <v>4032.18818594918</v>
          </cell>
          <cell r="Q62">
            <v>4654.6369728397103</v>
          </cell>
          <cell r="R62">
            <v>5214.5042499080801</v>
          </cell>
          <cell r="S62">
            <v>4759.1994154699296</v>
          </cell>
          <cell r="T62">
            <v>3907.9877071907399</v>
          </cell>
          <cell r="U62">
            <v>3970.5924846139101</v>
          </cell>
          <cell r="V62">
            <v>4227.8020191985097</v>
          </cell>
          <cell r="W62">
            <v>3811.28496597401</v>
          </cell>
          <cell r="X62">
            <v>3924.6203728534401</v>
          </cell>
          <cell r="Y62">
            <v>4684.2044181560505</v>
          </cell>
          <cell r="Z62">
            <v>5402.3326846022801</v>
          </cell>
          <cell r="AA62">
            <v>6365.5311596506099</v>
          </cell>
          <cell r="AB62">
            <v>6527.4742824611003</v>
          </cell>
          <cell r="AC62">
            <v>5119.2413139495811</v>
          </cell>
        </row>
        <row r="63">
          <cell r="A63" t="str">
            <v>Gambia, The</v>
          </cell>
          <cell r="B63">
            <v>420.89861105338503</v>
          </cell>
          <cell r="C63">
            <v>427.81576277564102</v>
          </cell>
          <cell r="D63">
            <v>362.70738809830198</v>
          </cell>
          <cell r="E63">
            <v>356.18156771364397</v>
          </cell>
          <cell r="F63">
            <v>293.403072600722</v>
          </cell>
          <cell r="G63">
            <v>256.45037143804802</v>
          </cell>
          <cell r="H63">
            <v>276.842821293589</v>
          </cell>
          <cell r="I63">
            <v>252.415460669326</v>
          </cell>
          <cell r="J63">
            <v>289.04227716745697</v>
          </cell>
          <cell r="K63">
            <v>316.19947823922502</v>
          </cell>
          <cell r="L63">
            <v>319.908465916149</v>
          </cell>
          <cell r="M63">
            <v>369.86257759571401</v>
          </cell>
          <cell r="N63">
            <v>337.87526607659601</v>
          </cell>
          <cell r="O63">
            <v>359.72468705379299</v>
          </cell>
          <cell r="P63">
            <v>339.67263667991801</v>
          </cell>
          <cell r="Q63">
            <v>342.73963462883</v>
          </cell>
          <cell r="R63">
            <v>349.33244426269499</v>
          </cell>
          <cell r="S63">
            <v>343.27137568332199</v>
          </cell>
          <cell r="T63">
            <v>340.96124340042297</v>
          </cell>
          <cell r="U63">
            <v>338.75291359891298</v>
          </cell>
          <cell r="V63">
            <v>319.86383355262001</v>
          </cell>
          <cell r="W63">
            <v>308.054528343058</v>
          </cell>
          <cell r="X63">
            <v>264.60206083091799</v>
          </cell>
          <cell r="Y63">
            <v>245.54906015513399</v>
          </cell>
          <cell r="Z63">
            <v>271.38844037388299</v>
          </cell>
          <cell r="AA63">
            <v>304.08442118202998</v>
          </cell>
          <cell r="AB63">
            <v>325.329990349387</v>
          </cell>
          <cell r="AC63">
            <v>286.50141687240165</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2789.6314480024698</v>
          </cell>
          <cell r="O64">
            <v>159.97646730942</v>
          </cell>
          <cell r="P64">
            <v>166.843473832412</v>
          </cell>
          <cell r="Q64">
            <v>395.59461286946902</v>
          </cell>
          <cell r="R64">
            <v>651.62009434360903</v>
          </cell>
          <cell r="S64">
            <v>784.25917615232299</v>
          </cell>
          <cell r="T64">
            <v>803.55988998360704</v>
          </cell>
          <cell r="U64">
            <v>627.15872044905905</v>
          </cell>
          <cell r="V64">
            <v>685.89065025756997</v>
          </cell>
          <cell r="W64">
            <v>728.26457139903505</v>
          </cell>
          <cell r="X64">
            <v>776.66544896675202</v>
          </cell>
          <cell r="Y64">
            <v>919.23629418053997</v>
          </cell>
          <cell r="Z64">
            <v>1184.4812634811601</v>
          </cell>
          <cell r="AA64">
            <v>1479.3493963640699</v>
          </cell>
          <cell r="AB64">
            <v>1778.9406052531001</v>
          </cell>
          <cell r="AC64">
            <v>1144.489596607443</v>
          </cell>
        </row>
        <row r="65">
          <cell r="A65" t="str">
            <v>Germany</v>
          </cell>
          <cell r="B65">
            <v>10749.604965741401</v>
          </cell>
          <cell r="C65">
            <v>9027.1597058839707</v>
          </cell>
          <cell r="D65">
            <v>8722.7443282901095</v>
          </cell>
          <cell r="E65">
            <v>8732.6408140567401</v>
          </cell>
          <cell r="F65">
            <v>8261.0005383084808</v>
          </cell>
          <cell r="G65">
            <v>8397.5152277731995</v>
          </cell>
          <cell r="H65">
            <v>11985.4674035799</v>
          </cell>
          <cell r="I65">
            <v>14911.9432226668</v>
          </cell>
          <cell r="J65">
            <v>15979.3087387709</v>
          </cell>
          <cell r="K65">
            <v>15705.9350310757</v>
          </cell>
          <cell r="L65">
            <v>19592.736417608201</v>
          </cell>
          <cell r="M65">
            <v>22692.8013964286</v>
          </cell>
          <cell r="N65">
            <v>25523.1610476282</v>
          </cell>
          <cell r="O65">
            <v>24657.046770180201</v>
          </cell>
          <cell r="P65">
            <v>26380.4499249486</v>
          </cell>
          <cell r="Q65">
            <v>30860.746337938301</v>
          </cell>
          <cell r="R65">
            <v>29743.7145792185</v>
          </cell>
          <cell r="S65">
            <v>26362.4485695193</v>
          </cell>
          <cell r="T65">
            <v>26664.5985868065</v>
          </cell>
          <cell r="U65">
            <v>26123.9225154081</v>
          </cell>
          <cell r="V65">
            <v>23168.071681177898</v>
          </cell>
          <cell r="W65">
            <v>22957.162978138898</v>
          </cell>
          <cell r="X65">
            <v>24523.1607282564</v>
          </cell>
          <cell r="Y65">
            <v>29616.3110674204</v>
          </cell>
          <cell r="Z65">
            <v>33262.942017319903</v>
          </cell>
          <cell r="AA65">
            <v>33864.687696492401</v>
          </cell>
          <cell r="AB65">
            <v>35203.869466555501</v>
          </cell>
          <cell r="AC65">
            <v>29904.688992363921</v>
          </cell>
        </row>
        <row r="66">
          <cell r="A66" t="str">
            <v>Ghana</v>
          </cell>
          <cell r="B66">
            <v>1569.57697449442</v>
          </cell>
          <cell r="C66">
            <v>2639.4584775016501</v>
          </cell>
          <cell r="D66">
            <v>2984.8951802161</v>
          </cell>
          <cell r="E66">
            <v>1880.03243654482</v>
          </cell>
          <cell r="F66">
            <v>644.26250759762002</v>
          </cell>
          <cell r="G66">
            <v>527.11820263051902</v>
          </cell>
          <cell r="H66">
            <v>467.06201922150001</v>
          </cell>
          <cell r="I66">
            <v>385.50357546102998</v>
          </cell>
          <cell r="J66">
            <v>404.98854908255203</v>
          </cell>
          <cell r="K66">
            <v>399.79284243690802</v>
          </cell>
          <cell r="L66">
            <v>462.29264326174001</v>
          </cell>
          <cell r="M66">
            <v>499.43813673850298</v>
          </cell>
          <cell r="N66">
            <v>449.06213815990401</v>
          </cell>
          <cell r="O66">
            <v>386.60486878784201</v>
          </cell>
          <cell r="P66">
            <v>343.77234913954601</v>
          </cell>
          <cell r="Q66">
            <v>397.87755065722001</v>
          </cell>
          <cell r="R66">
            <v>416.086453892517</v>
          </cell>
          <cell r="S66">
            <v>403.28712832119197</v>
          </cell>
          <cell r="T66">
            <v>426.94123809301999</v>
          </cell>
          <cell r="U66">
            <v>429.43618714433001</v>
          </cell>
          <cell r="V66">
            <v>270.33596671371902</v>
          </cell>
          <cell r="W66">
            <v>281.16247078559297</v>
          </cell>
          <cell r="X66">
            <v>318.070945707053</v>
          </cell>
          <cell r="Y66">
            <v>383.88489207078601</v>
          </cell>
          <cell r="Z66">
            <v>435.57440203471202</v>
          </cell>
          <cell r="AA66">
            <v>513.20913281189098</v>
          </cell>
          <cell r="AB66">
            <v>601.87181221402705</v>
          </cell>
          <cell r="AC66">
            <v>422.29560927067701</v>
          </cell>
        </row>
        <row r="67">
          <cell r="A67" t="str">
            <v>Greece</v>
          </cell>
          <cell r="B67">
            <v>6389.2499187144504</v>
          </cell>
          <cell r="C67">
            <v>5843.5803695704699</v>
          </cell>
          <cell r="D67">
            <v>6056.1315999953104</v>
          </cell>
          <cell r="E67">
            <v>5446.5869250798096</v>
          </cell>
          <cell r="F67">
            <v>5280.4069844015303</v>
          </cell>
          <cell r="G67">
            <v>5217.5621255202896</v>
          </cell>
          <cell r="H67">
            <v>6115.12365122347</v>
          </cell>
          <cell r="I67">
            <v>7089.8226192550201</v>
          </cell>
          <cell r="J67">
            <v>8225.0244390542994</v>
          </cell>
          <cell r="K67">
            <v>8482.2943291454103</v>
          </cell>
          <cell r="L67">
            <v>10420.966774062799</v>
          </cell>
          <cell r="M67">
            <v>11145.533438955699</v>
          </cell>
          <cell r="N67">
            <v>12162.284838740499</v>
          </cell>
          <cell r="O67">
            <v>11271.9774919192</v>
          </cell>
          <cell r="P67">
            <v>11942.7130945563</v>
          </cell>
          <cell r="Q67">
            <v>13889.961531503701</v>
          </cell>
          <cell r="R67">
            <v>14571.215297615199</v>
          </cell>
          <cell r="S67">
            <v>14140.0543000753</v>
          </cell>
          <cell r="T67">
            <v>14137.994709989</v>
          </cell>
          <cell r="U67">
            <v>14484.9312671185</v>
          </cell>
          <cell r="V67">
            <v>13352.9763711742</v>
          </cell>
          <cell r="W67">
            <v>13659.323432959</v>
          </cell>
          <cell r="X67">
            <v>15472.9271886158</v>
          </cell>
          <cell r="Y67">
            <v>20074.5932226392</v>
          </cell>
          <cell r="Z67">
            <v>23831.854301259398</v>
          </cell>
          <cell r="AA67">
            <v>25560.185597143001</v>
          </cell>
          <cell r="AB67">
            <v>27610.324421080099</v>
          </cell>
          <cell r="AC67">
            <v>21034.868027282751</v>
          </cell>
        </row>
        <row r="68">
          <cell r="A68" t="str">
            <v>Grenada</v>
          </cell>
          <cell r="B68">
            <v>913.99865541774398</v>
          </cell>
          <cell r="C68">
            <v>999.53251199528495</v>
          </cell>
          <cell r="D68">
            <v>1069.9838918314699</v>
          </cell>
          <cell r="E68">
            <v>1133.82757251915</v>
          </cell>
          <cell r="F68">
            <v>1229.2611903818899</v>
          </cell>
          <cell r="G68">
            <v>1427.2321685843599</v>
          </cell>
          <cell r="H68">
            <v>1599.39495656893</v>
          </cell>
          <cell r="I68">
            <v>1853.7610872638199</v>
          </cell>
          <cell r="J68">
            <v>2042.17910790316</v>
          </cell>
          <cell r="K68">
            <v>2353.5848753882601</v>
          </cell>
          <cell r="L68">
            <v>2436.5205879661398</v>
          </cell>
          <cell r="M68">
            <v>2655.23238808424</v>
          </cell>
          <cell r="N68">
            <v>2749.6310577078898</v>
          </cell>
          <cell r="O68">
            <v>2731.27230791394</v>
          </cell>
          <cell r="P68">
            <v>2863.47078928464</v>
          </cell>
          <cell r="Q68">
            <v>3007.42289535088</v>
          </cell>
          <cell r="R68">
            <v>3226.48408588961</v>
          </cell>
          <cell r="S68">
            <v>3373.6051710992601</v>
          </cell>
          <cell r="T68">
            <v>3485.6581932679801</v>
          </cell>
          <cell r="U68">
            <v>3744.0632498059399</v>
          </cell>
          <cell r="V68">
            <v>4028.991197932</v>
          </cell>
          <cell r="W68">
            <v>3829.650189387</v>
          </cell>
          <cell r="X68">
            <v>3921.6608800194799</v>
          </cell>
          <cell r="Y68">
            <v>4228.0703983196499</v>
          </cell>
          <cell r="Z68">
            <v>4099.1976495726503</v>
          </cell>
          <cell r="AA68">
            <v>4796.7853516120804</v>
          </cell>
          <cell r="AB68">
            <v>4988.9266344760899</v>
          </cell>
          <cell r="AC68">
            <v>4310.7151838978252</v>
          </cell>
        </row>
        <row r="69">
          <cell r="A69" t="str">
            <v>Guatemala</v>
          </cell>
          <cell r="B69">
            <v>1138.64150479207</v>
          </cell>
          <cell r="C69">
            <v>1210.6469009781999</v>
          </cell>
          <cell r="D69">
            <v>1190.98355761362</v>
          </cell>
          <cell r="E69">
            <v>1203.4575070220801</v>
          </cell>
          <cell r="F69">
            <v>1223.5143061810199</v>
          </cell>
          <cell r="G69">
            <v>1404.52267304563</v>
          </cell>
          <cell r="H69">
            <v>1031.3716932017001</v>
          </cell>
          <cell r="I69">
            <v>840.38201572095704</v>
          </cell>
          <cell r="J69">
            <v>903.55143175281898</v>
          </cell>
          <cell r="K69">
            <v>929.57633649784805</v>
          </cell>
          <cell r="L69">
            <v>827.07346820109501</v>
          </cell>
          <cell r="M69">
            <v>994.67627780405405</v>
          </cell>
          <cell r="N69">
            <v>1068.31235286425</v>
          </cell>
          <cell r="O69">
            <v>1136.82150700033</v>
          </cell>
          <cell r="P69">
            <v>1259.8312583099</v>
          </cell>
          <cell r="Q69">
            <v>1387.0156442550899</v>
          </cell>
          <cell r="R69">
            <v>1443.9711581956401</v>
          </cell>
          <cell r="S69">
            <v>1595.7715040185401</v>
          </cell>
          <cell r="T69">
            <v>1678.4070589901401</v>
          </cell>
          <cell r="U69">
            <v>1559.81542294469</v>
          </cell>
          <cell r="V69">
            <v>1599.3434763303601</v>
          </cell>
          <cell r="W69">
            <v>1699.7593572805999</v>
          </cell>
          <cell r="X69">
            <v>1834.5085575303401</v>
          </cell>
          <cell r="Y69">
            <v>1909.6619455100199</v>
          </cell>
          <cell r="Z69">
            <v>2038.7766600672301</v>
          </cell>
          <cell r="AA69">
            <v>2317.1063672028099</v>
          </cell>
          <cell r="AB69">
            <v>2508.1097637736698</v>
          </cell>
          <cell r="AC69">
            <v>2051.3204418941118</v>
          </cell>
        </row>
        <row r="70">
          <cell r="A70" t="str">
            <v>Guinea</v>
          </cell>
          <cell r="B70">
            <v>391.41033030086101</v>
          </cell>
          <cell r="C70">
            <v>379.88541684325099</v>
          </cell>
          <cell r="D70">
            <v>364.08069618958501</v>
          </cell>
          <cell r="E70">
            <v>348.10589748760799</v>
          </cell>
          <cell r="F70">
            <v>346.29860600427099</v>
          </cell>
          <cell r="G70">
            <v>359.51409865484698</v>
          </cell>
          <cell r="H70">
            <v>379.21122275820602</v>
          </cell>
          <cell r="I70">
            <v>391.62441147687099</v>
          </cell>
          <cell r="J70">
            <v>444.58246573289</v>
          </cell>
          <cell r="K70">
            <v>440.58503268785199</v>
          </cell>
          <cell r="L70">
            <v>469.49838389082299</v>
          </cell>
          <cell r="M70">
            <v>515.65900557277405</v>
          </cell>
          <cell r="N70">
            <v>538.46235926253303</v>
          </cell>
          <cell r="O70">
            <v>507.60009384111203</v>
          </cell>
          <cell r="P70">
            <v>498.24638428859299</v>
          </cell>
          <cell r="Q70">
            <v>523.93058719405497</v>
          </cell>
          <cell r="R70">
            <v>535.86825727454902</v>
          </cell>
          <cell r="S70">
            <v>509.24635774194502</v>
          </cell>
          <cell r="T70">
            <v>477.81305038819301</v>
          </cell>
          <cell r="U70">
            <v>447.65677376391301</v>
          </cell>
          <cell r="V70">
            <v>390.59794639268301</v>
          </cell>
          <cell r="W70">
            <v>370.12709310471399</v>
          </cell>
          <cell r="X70">
            <v>379.35212044466402</v>
          </cell>
          <cell r="Y70">
            <v>413.16441088294698</v>
          </cell>
          <cell r="Z70">
            <v>441.41632609476699</v>
          </cell>
          <cell r="AA70">
            <v>359.07264048552503</v>
          </cell>
          <cell r="AB70">
            <v>347.16179804061102</v>
          </cell>
          <cell r="AC70">
            <v>385.04906484220464</v>
          </cell>
        </row>
        <row r="71">
          <cell r="A71" t="str">
            <v>Guinea-Bissau</v>
          </cell>
          <cell r="B71">
            <v>174.59283941838399</v>
          </cell>
          <cell r="C71">
            <v>218.69407916511</v>
          </cell>
          <cell r="D71">
            <v>243.62333217957601</v>
          </cell>
          <cell r="E71">
            <v>269.15478929024999</v>
          </cell>
          <cell r="F71">
            <v>183.326080903828</v>
          </cell>
          <cell r="G71">
            <v>263.818472228514</v>
          </cell>
          <cell r="H71">
            <v>252.28406957059801</v>
          </cell>
          <cell r="I71">
            <v>209.08501535665999</v>
          </cell>
          <cell r="J71">
            <v>190.61018716795701</v>
          </cell>
          <cell r="K71">
            <v>224.60971417894601</v>
          </cell>
          <cell r="L71">
            <v>267.429229653417</v>
          </cell>
          <cell r="M71">
            <v>256.58622808261703</v>
          </cell>
          <cell r="N71">
            <v>222.32772026825</v>
          </cell>
          <cell r="O71">
            <v>227.54053084687899</v>
          </cell>
          <cell r="P71">
            <v>221.79492868003899</v>
          </cell>
          <cell r="Q71">
            <v>234.23031882644699</v>
          </cell>
          <cell r="R71">
            <v>244.35564556836201</v>
          </cell>
          <cell r="S71">
            <v>240.26721058930201</v>
          </cell>
          <cell r="T71">
            <v>178.781282891861</v>
          </cell>
          <cell r="U71">
            <v>191.025769095019</v>
          </cell>
          <cell r="V71">
            <v>158.228230528751</v>
          </cell>
          <cell r="W71">
            <v>141.649330009099</v>
          </cell>
          <cell r="X71">
            <v>141.00772141575899</v>
          </cell>
          <cell r="Y71">
            <v>158.24475021295399</v>
          </cell>
          <cell r="Z71">
            <v>175.51236534598399</v>
          </cell>
          <cell r="AA71">
            <v>190.14525961675301</v>
          </cell>
          <cell r="AB71">
            <v>186.58994590306</v>
          </cell>
          <cell r="AC71">
            <v>165.52489541726814</v>
          </cell>
        </row>
        <row r="72">
          <cell r="A72" t="str">
            <v>Guyana</v>
          </cell>
          <cell r="B72">
            <v>446.60101997254299</v>
          </cell>
          <cell r="C72">
            <v>423.94312802057499</v>
          </cell>
          <cell r="D72">
            <v>355.02877699018899</v>
          </cell>
          <cell r="E72">
            <v>383.26150576341598</v>
          </cell>
          <cell r="F72">
            <v>356.39156899731398</v>
          </cell>
          <cell r="G72">
            <v>380.20991289283</v>
          </cell>
          <cell r="H72">
            <v>430.07512077781701</v>
          </cell>
          <cell r="I72">
            <v>397.26802813716</v>
          </cell>
          <cell r="J72">
            <v>504.90885988651002</v>
          </cell>
          <cell r="K72">
            <v>533.45901273496497</v>
          </cell>
          <cell r="L72">
            <v>555.74742776015898</v>
          </cell>
          <cell r="M72">
            <v>429.13324491370003</v>
          </cell>
          <cell r="N72">
            <v>510.25789983013402</v>
          </cell>
          <cell r="O72">
            <v>611.31506742526699</v>
          </cell>
          <cell r="P72">
            <v>725.35665584204298</v>
          </cell>
          <cell r="Q72">
            <v>867.27258982754404</v>
          </cell>
          <cell r="R72">
            <v>967.67833486242898</v>
          </cell>
          <cell r="S72">
            <v>1020.63123449451</v>
          </cell>
          <cell r="T72">
            <v>973.70596545950002</v>
          </cell>
          <cell r="U72">
            <v>939.69223492587503</v>
          </cell>
          <cell r="V72">
            <v>956.99518142392503</v>
          </cell>
          <cell r="W72">
            <v>930.71651349532704</v>
          </cell>
          <cell r="X72">
            <v>964.52501146390398</v>
          </cell>
          <cell r="Y72">
            <v>991.49707981930999</v>
          </cell>
          <cell r="Z72">
            <v>1042.5817261479899</v>
          </cell>
          <cell r="AA72">
            <v>1080.8045567067199</v>
          </cell>
          <cell r="AB72">
            <v>1146.7747015211201</v>
          </cell>
          <cell r="AC72">
            <v>1026.1499315257286</v>
          </cell>
        </row>
        <row r="73">
          <cell r="A73" t="str">
            <v>Haiti</v>
          </cell>
          <cell r="B73">
            <v>285.130330125022</v>
          </cell>
          <cell r="C73">
            <v>308.31685845267702</v>
          </cell>
          <cell r="D73">
            <v>315.017569865947</v>
          </cell>
          <cell r="E73">
            <v>332.14606064060501</v>
          </cell>
          <cell r="F73">
            <v>361.525786033793</v>
          </cell>
          <cell r="G73">
            <v>394.33942911224699</v>
          </cell>
          <cell r="H73">
            <v>430.38012935153898</v>
          </cell>
          <cell r="I73">
            <v>208.27731222417199</v>
          </cell>
          <cell r="J73">
            <v>135.344099128441</v>
          </cell>
          <cell r="K73">
            <v>122.615084316718</v>
          </cell>
          <cell r="L73">
            <v>152.926579423672</v>
          </cell>
          <cell r="M73">
            <v>134.65551504073699</v>
          </cell>
          <cell r="N73">
            <v>79.275886396467399</v>
          </cell>
          <cell r="O73">
            <v>88.9550229883355</v>
          </cell>
          <cell r="P73">
            <v>246.97949283886999</v>
          </cell>
          <cell r="Q73">
            <v>354.573736261497</v>
          </cell>
          <cell r="R73">
            <v>390.44275189635101</v>
          </cell>
          <cell r="S73">
            <v>437.4517934685</v>
          </cell>
          <cell r="T73">
            <v>502.796960041972</v>
          </cell>
          <cell r="U73">
            <v>537.16391104198999</v>
          </cell>
          <cell r="V73">
            <v>465.14227456077401</v>
          </cell>
          <cell r="W73">
            <v>442.46263457553499</v>
          </cell>
          <cell r="X73">
            <v>392.63459984325101</v>
          </cell>
          <cell r="Y73">
            <v>333.93132452861403</v>
          </cell>
          <cell r="Z73">
            <v>431.63452600375501</v>
          </cell>
          <cell r="AA73">
            <v>478.31200132640299</v>
          </cell>
          <cell r="AB73">
            <v>527.58558522570797</v>
          </cell>
          <cell r="AC73">
            <v>434.42677858387771</v>
          </cell>
        </row>
        <row r="74">
          <cell r="A74" t="str">
            <v>Honduras</v>
          </cell>
          <cell r="B74">
            <v>719.21075225025402</v>
          </cell>
          <cell r="C74">
            <v>764.87135103729304</v>
          </cell>
          <cell r="D74">
            <v>762.77744446288102</v>
          </cell>
          <cell r="E74">
            <v>783.18246092605796</v>
          </cell>
          <cell r="F74">
            <v>818.72690504323305</v>
          </cell>
          <cell r="G74">
            <v>870.29344463467396</v>
          </cell>
          <cell r="H74">
            <v>883.03505775237704</v>
          </cell>
          <cell r="I74">
            <v>933.81909102428699</v>
          </cell>
          <cell r="J74">
            <v>1009.14904003749</v>
          </cell>
          <cell r="K74">
            <v>1093.89530349492</v>
          </cell>
          <cell r="L74">
            <v>626.48666321454698</v>
          </cell>
          <cell r="M74">
            <v>612.10391976257495</v>
          </cell>
          <cell r="N74">
            <v>662.40183274429899</v>
          </cell>
          <cell r="O74">
            <v>659.73131095649205</v>
          </cell>
          <cell r="P74">
            <v>627.65718837934901</v>
          </cell>
          <cell r="Q74">
            <v>695.606289520686</v>
          </cell>
          <cell r="R74">
            <v>697.76679238784504</v>
          </cell>
          <cell r="S74">
            <v>784.38963197170801</v>
          </cell>
          <cell r="T74">
            <v>852.14032852754997</v>
          </cell>
          <cell r="U74">
            <v>857.84108442784702</v>
          </cell>
          <cell r="V74">
            <v>926.85138976983899</v>
          </cell>
          <cell r="W74">
            <v>960.41935660561398</v>
          </cell>
          <cell r="X74">
            <v>965.02936267257996</v>
          </cell>
          <cell r="Y74">
            <v>995.16736189625396</v>
          </cell>
          <cell r="Z74">
            <v>1057.58523845012</v>
          </cell>
          <cell r="AA74">
            <v>1148.06579181039</v>
          </cell>
          <cell r="AB74">
            <v>1212.8428009817001</v>
          </cell>
          <cell r="AC74">
            <v>1056.5183187361097</v>
          </cell>
        </row>
        <row r="75">
          <cell r="A75" t="str">
            <v>Hong Kong, China</v>
          </cell>
          <cell r="B75">
            <v>5649.1469889631298</v>
          </cell>
          <cell r="C75">
            <v>5928.6115143453899</v>
          </cell>
          <cell r="D75">
            <v>6064.2213483257301</v>
          </cell>
          <cell r="E75">
            <v>5522.7617966538401</v>
          </cell>
          <cell r="F75">
            <v>6064.0768723780902</v>
          </cell>
          <cell r="G75">
            <v>6368.0963510290903</v>
          </cell>
          <cell r="H75">
            <v>7350.3513158268497</v>
          </cell>
          <cell r="I75">
            <v>9016.0551787521708</v>
          </cell>
          <cell r="J75">
            <v>10508.6746671696</v>
          </cell>
          <cell r="K75">
            <v>12006.1180772238</v>
          </cell>
          <cell r="L75">
            <v>13367.5438435371</v>
          </cell>
          <cell r="M75">
            <v>15275.5658240839</v>
          </cell>
          <cell r="N75">
            <v>17665.597030587702</v>
          </cell>
          <cell r="O75">
            <v>20000.791703429499</v>
          </cell>
          <cell r="P75">
            <v>22148.759450510799</v>
          </cell>
          <cell r="Q75">
            <v>23003.190882532301</v>
          </cell>
          <cell r="R75">
            <v>24582.5978749026</v>
          </cell>
          <cell r="S75">
            <v>27055.497816470801</v>
          </cell>
          <cell r="T75">
            <v>25352.975954583599</v>
          </cell>
          <cell r="U75">
            <v>24600.419235452999</v>
          </cell>
          <cell r="V75">
            <v>25144.015564912199</v>
          </cell>
          <cell r="W75">
            <v>24744.985862893202</v>
          </cell>
          <cell r="X75">
            <v>24340.5103836136</v>
          </cell>
          <cell r="Y75">
            <v>23428.221890935401</v>
          </cell>
          <cell r="Z75">
            <v>24393.9177215372</v>
          </cell>
          <cell r="AA75">
            <v>26000.1123891446</v>
          </cell>
          <cell r="AB75">
            <v>27466.424277869501</v>
          </cell>
          <cell r="AC75">
            <v>25062.362087665588</v>
          </cell>
        </row>
        <row r="76">
          <cell r="A76" t="str">
            <v>Hungary</v>
          </cell>
          <cell r="B76">
            <v>2069.5298573830501</v>
          </cell>
          <cell r="C76">
            <v>2123.0691308666501</v>
          </cell>
          <cell r="D76">
            <v>2164.29408838881</v>
          </cell>
          <cell r="E76">
            <v>1968.46229962904</v>
          </cell>
          <cell r="F76">
            <v>1914.11873362184</v>
          </cell>
          <cell r="G76">
            <v>1945.91698177325</v>
          </cell>
          <cell r="H76">
            <v>2249.7266668419202</v>
          </cell>
          <cell r="I76">
            <v>2484.4804898825801</v>
          </cell>
          <cell r="J76">
            <v>2730.4551423120602</v>
          </cell>
          <cell r="K76">
            <v>2798.8873515099599</v>
          </cell>
          <cell r="L76">
            <v>3186.1441433854002</v>
          </cell>
          <cell r="M76">
            <v>3222.63293161299</v>
          </cell>
          <cell r="N76">
            <v>3591.2573684797399</v>
          </cell>
          <cell r="O76">
            <v>3723.6821999691001</v>
          </cell>
          <cell r="P76">
            <v>4010.2569805190701</v>
          </cell>
          <cell r="Q76">
            <v>4321.3803666437998</v>
          </cell>
          <cell r="R76">
            <v>4375.7123053617397</v>
          </cell>
          <cell r="S76">
            <v>4438.6454556666304</v>
          </cell>
          <cell r="T76">
            <v>4576.8947182442598</v>
          </cell>
          <cell r="U76">
            <v>4685.6807901492202</v>
          </cell>
          <cell r="V76">
            <v>4691.8232681824002</v>
          </cell>
          <cell r="W76">
            <v>5227.0324417537004</v>
          </cell>
          <cell r="X76">
            <v>6556.4021763793799</v>
          </cell>
          <cell r="Y76">
            <v>8323.3735785750305</v>
          </cell>
          <cell r="Z76">
            <v>10097.9934922375</v>
          </cell>
          <cell r="AA76">
            <v>11048.9979080925</v>
          </cell>
          <cell r="AB76">
            <v>11340.4923239897</v>
          </cell>
          <cell r="AC76">
            <v>8765.7153201713008</v>
          </cell>
        </row>
        <row r="77">
          <cell r="A77" t="str">
            <v>Iceland</v>
          </cell>
          <cell r="B77">
            <v>14769.0542924867</v>
          </cell>
          <cell r="C77">
            <v>14938.8277540949</v>
          </cell>
          <cell r="D77">
            <v>13945.200673556899</v>
          </cell>
          <cell r="E77">
            <v>11731.0312692229</v>
          </cell>
          <cell r="F77">
            <v>11843.055977492601</v>
          </cell>
          <cell r="G77">
            <v>12138.765149536201</v>
          </cell>
          <cell r="H77">
            <v>16101.107845266401</v>
          </cell>
          <cell r="I77">
            <v>21981.4784547981</v>
          </cell>
          <cell r="J77">
            <v>24082.030121330001</v>
          </cell>
          <cell r="K77">
            <v>22165.323045035799</v>
          </cell>
          <cell r="L77">
            <v>24945.387695350899</v>
          </cell>
          <cell r="M77">
            <v>26267.102286593199</v>
          </cell>
          <cell r="N77">
            <v>26651.2380763334</v>
          </cell>
          <cell r="O77">
            <v>23186.7491556852</v>
          </cell>
          <cell r="P77">
            <v>23608.606680971599</v>
          </cell>
          <cell r="Q77">
            <v>26215.005099222799</v>
          </cell>
          <cell r="R77">
            <v>27176.951067473299</v>
          </cell>
          <cell r="S77">
            <v>27270.013299886501</v>
          </cell>
          <cell r="T77">
            <v>29914.170940933502</v>
          </cell>
          <cell r="U77">
            <v>31109.798930801699</v>
          </cell>
          <cell r="V77">
            <v>30624.795599047</v>
          </cell>
          <cell r="W77">
            <v>27546.666802318599</v>
          </cell>
          <cell r="X77">
            <v>30591.139589043501</v>
          </cell>
          <cell r="Y77">
            <v>37298.691818518899</v>
          </cell>
          <cell r="Z77">
            <v>44494.846862410202</v>
          </cell>
          <cell r="AA77">
            <v>53622.555707031301</v>
          </cell>
          <cell r="AB77">
            <v>54858.213308964703</v>
          </cell>
          <cell r="AC77">
            <v>41402.01901471454</v>
          </cell>
        </row>
        <row r="78">
          <cell r="A78" t="str">
            <v>India</v>
          </cell>
          <cell r="B78">
            <v>264.902444921224</v>
          </cell>
          <cell r="C78">
            <v>278.99947523243497</v>
          </cell>
          <cell r="D78">
            <v>283.75223536036498</v>
          </cell>
          <cell r="E78">
            <v>300.08509940330703</v>
          </cell>
          <cell r="F78">
            <v>294.751108422757</v>
          </cell>
          <cell r="G78">
            <v>299.185505518924</v>
          </cell>
          <cell r="H78">
            <v>322.317186340712</v>
          </cell>
          <cell r="I78">
            <v>348.28686299014299</v>
          </cell>
          <cell r="J78">
            <v>371.98042619671702</v>
          </cell>
          <cell r="K78">
            <v>362.68014913698698</v>
          </cell>
          <cell r="L78">
            <v>377.92435323651699</v>
          </cell>
          <cell r="M78">
            <v>333.82461336364702</v>
          </cell>
          <cell r="N78">
            <v>329.14729035936801</v>
          </cell>
          <cell r="O78">
            <v>315.167088010474</v>
          </cell>
          <cell r="P78">
            <v>350.90872443881699</v>
          </cell>
          <cell r="Q78">
            <v>390.79517660703902</v>
          </cell>
          <cell r="R78">
            <v>405.55511470210001</v>
          </cell>
          <cell r="S78">
            <v>433.38223570818502</v>
          </cell>
          <cell r="T78">
            <v>428.09689693601001</v>
          </cell>
          <cell r="U78">
            <v>448.38243698981898</v>
          </cell>
          <cell r="V78">
            <v>454.51133846725702</v>
          </cell>
          <cell r="W78">
            <v>460.51206441789702</v>
          </cell>
          <cell r="X78">
            <v>473.08647836651397</v>
          </cell>
          <cell r="Y78">
            <v>542.88809790404696</v>
          </cell>
          <cell r="Z78">
            <v>618.48231243528005</v>
          </cell>
          <cell r="AA78">
            <v>712.39404217785295</v>
          </cell>
          <cell r="AB78">
            <v>796.82818544892905</v>
          </cell>
          <cell r="AC78">
            <v>600.69853012508668</v>
          </cell>
        </row>
        <row r="79">
          <cell r="A79" t="str">
            <v>Indonesia</v>
          </cell>
          <cell r="B79">
            <v>644.25061284503295</v>
          </cell>
          <cell r="C79">
            <v>703.63340234132602</v>
          </cell>
          <cell r="D79">
            <v>706.73237199172502</v>
          </cell>
          <cell r="E79">
            <v>626.72845155712002</v>
          </cell>
          <cell r="F79">
            <v>627.90141989015399</v>
          </cell>
          <cell r="G79">
            <v>614.34392068741397</v>
          </cell>
          <cell r="H79">
            <v>550.81268449169704</v>
          </cell>
          <cell r="I79">
            <v>510.81094522948399</v>
          </cell>
          <cell r="J79">
            <v>555.56327568912502</v>
          </cell>
          <cell r="K79">
            <v>622.247603337079</v>
          </cell>
          <cell r="L79">
            <v>699.11465704744398</v>
          </cell>
          <cell r="M79">
            <v>769.76366838554804</v>
          </cell>
          <cell r="N79">
            <v>821.57606225901395</v>
          </cell>
          <cell r="O79">
            <v>923.15489634934897</v>
          </cell>
          <cell r="P79">
            <v>1016.90391709148</v>
          </cell>
          <cell r="Q79">
            <v>1143.7155123822299</v>
          </cell>
          <cell r="R79">
            <v>1264.35103160423</v>
          </cell>
          <cell r="S79">
            <v>1184.02910882525</v>
          </cell>
          <cell r="T79">
            <v>516.01439440001502</v>
          </cell>
          <cell r="U79">
            <v>745.79246678860204</v>
          </cell>
          <cell r="V79">
            <v>806.89812529818801</v>
          </cell>
          <cell r="W79">
            <v>772.66098888504496</v>
          </cell>
          <cell r="X79">
            <v>928.14203541355596</v>
          </cell>
          <cell r="Y79">
            <v>1099.66513692785</v>
          </cell>
          <cell r="Z79">
            <v>1187.74184426389</v>
          </cell>
          <cell r="AA79">
            <v>1309.08142420631</v>
          </cell>
          <cell r="AB79">
            <v>1640.3146130509001</v>
          </cell>
          <cell r="AC79">
            <v>1156.2676737912586</v>
          </cell>
        </row>
        <row r="80">
          <cell r="A80" t="str">
            <v>Iran, Islamic Rep.</v>
          </cell>
          <cell r="B80">
            <v>2445.1672658449802</v>
          </cell>
          <cell r="C80">
            <v>2609.2800199609801</v>
          </cell>
          <cell r="D80">
            <v>3140.1406933503499</v>
          </cell>
          <cell r="E80">
            <v>3676.6000962031499</v>
          </cell>
          <cell r="F80">
            <v>3664.2973526277701</v>
          </cell>
          <cell r="G80">
            <v>1670.0955326302701</v>
          </cell>
          <cell r="H80">
            <v>1685.6005759074901</v>
          </cell>
          <cell r="I80">
            <v>1894.7011246529601</v>
          </cell>
          <cell r="J80">
            <v>1621.4095389444999</v>
          </cell>
          <cell r="K80">
            <v>1526.95302739357</v>
          </cell>
          <cell r="L80">
            <v>1559.14430528049</v>
          </cell>
          <cell r="M80">
            <v>1743.5767887085899</v>
          </cell>
          <cell r="N80">
            <v>1864.4470873083701</v>
          </cell>
          <cell r="O80">
            <v>1407.8265255424201</v>
          </cell>
          <cell r="P80">
            <v>1084.05847491895</v>
          </cell>
          <cell r="Q80">
            <v>1416.69325256365</v>
          </cell>
          <cell r="R80">
            <v>1769.70819898843</v>
          </cell>
          <cell r="S80">
            <v>1745.4897409473199</v>
          </cell>
          <cell r="T80">
            <v>1582.5680260463901</v>
          </cell>
          <cell r="U80">
            <v>1665.6627469392899</v>
          </cell>
          <cell r="V80">
            <v>1509.2449963071099</v>
          </cell>
          <cell r="W80">
            <v>1776.3069285075601</v>
          </cell>
          <cell r="X80">
            <v>1761.5323138977601</v>
          </cell>
          <cell r="Y80">
            <v>1993.1682083242399</v>
          </cell>
          <cell r="Z80">
            <v>2359.0992873260502</v>
          </cell>
          <cell r="AA80">
            <v>2747.5130155256102</v>
          </cell>
          <cell r="AB80">
            <v>3045.76815799305</v>
          </cell>
          <cell r="AC80">
            <v>2280.5646519290453</v>
          </cell>
        </row>
        <row r="81">
          <cell r="A81" t="str">
            <v>Ireland</v>
          </cell>
          <cell r="B81">
            <v>6247.5398259923204</v>
          </cell>
          <cell r="C81">
            <v>5881.8142393689504</v>
          </cell>
          <cell r="D81">
            <v>6073.3146420475196</v>
          </cell>
          <cell r="E81">
            <v>5835.2882162226297</v>
          </cell>
          <cell r="F81">
            <v>5588.3587337905301</v>
          </cell>
          <cell r="G81">
            <v>5932.3073942882402</v>
          </cell>
          <cell r="H81">
            <v>7953.2011134199502</v>
          </cell>
          <cell r="I81">
            <v>9413.3923617730707</v>
          </cell>
          <cell r="J81">
            <v>10358.528714526299</v>
          </cell>
          <cell r="K81">
            <v>10748.469909568799</v>
          </cell>
          <cell r="L81">
            <v>13635.1038118898</v>
          </cell>
          <cell r="M81">
            <v>13741.904705129</v>
          </cell>
          <cell r="N81">
            <v>15324.4622864229</v>
          </cell>
          <cell r="O81">
            <v>14121.7777180049</v>
          </cell>
          <cell r="P81">
            <v>15444.805984492899</v>
          </cell>
          <cell r="Q81">
            <v>18639.846895263301</v>
          </cell>
          <cell r="R81">
            <v>20443.5099147857</v>
          </cell>
          <cell r="S81">
            <v>22230.895717526801</v>
          </cell>
          <cell r="T81">
            <v>23857.049145262099</v>
          </cell>
          <cell r="U81">
            <v>25835.662115090901</v>
          </cell>
          <cell r="V81">
            <v>25493.899352357599</v>
          </cell>
          <cell r="W81">
            <v>27180.757328217001</v>
          </cell>
          <cell r="X81">
            <v>31329.614491872901</v>
          </cell>
          <cell r="Y81">
            <v>39487.928331508403</v>
          </cell>
          <cell r="Z81">
            <v>45371.519486219098</v>
          </cell>
          <cell r="AA81">
            <v>48604.205341974201</v>
          </cell>
          <cell r="AB81">
            <v>52440.344884770901</v>
          </cell>
          <cell r="AC81">
            <v>40735.728310760416</v>
          </cell>
        </row>
        <row r="82">
          <cell r="A82" t="str">
            <v>Israel</v>
          </cell>
          <cell r="B82">
            <v>6356.6074257990904</v>
          </cell>
          <cell r="C82">
            <v>6600.9565178098701</v>
          </cell>
          <cell r="D82">
            <v>7000.8804519841897</v>
          </cell>
          <cell r="E82">
            <v>8179.9112360911004</v>
          </cell>
          <cell r="F82">
            <v>9022.6931023230009</v>
          </cell>
          <cell r="G82">
            <v>6793.3257743744598</v>
          </cell>
          <cell r="H82">
            <v>7518.94929125811</v>
          </cell>
          <cell r="I82">
            <v>8844.0419109183094</v>
          </cell>
          <cell r="J82">
            <v>10771.0692242479</v>
          </cell>
          <cell r="K82">
            <v>10747.8203436736</v>
          </cell>
          <cell r="L82">
            <v>12335.1964164005</v>
          </cell>
          <cell r="M82">
            <v>13600.206252284999</v>
          </cell>
          <cell r="N82">
            <v>14635.260195356101</v>
          </cell>
          <cell r="O82">
            <v>14148.3127192883</v>
          </cell>
          <cell r="P82">
            <v>15566.8553795403</v>
          </cell>
          <cell r="Q82">
            <v>17493.959169318299</v>
          </cell>
          <cell r="R82">
            <v>18754.603492686201</v>
          </cell>
          <cell r="S82">
            <v>18945.2839814252</v>
          </cell>
          <cell r="T82">
            <v>18642.1538306084</v>
          </cell>
          <cell r="U82">
            <v>18194.766464339598</v>
          </cell>
          <cell r="V82">
            <v>19887.5541091286</v>
          </cell>
          <cell r="W82">
            <v>19088.012912346199</v>
          </cell>
          <cell r="X82">
            <v>17235.155059789598</v>
          </cell>
          <cell r="Y82">
            <v>17802.258201288001</v>
          </cell>
          <cell r="Z82">
            <v>18559.614959281302</v>
          </cell>
          <cell r="AA82">
            <v>19308.447189238799</v>
          </cell>
          <cell r="AB82">
            <v>20399.447282200199</v>
          </cell>
          <cell r="AC82">
            <v>18732.155934024016</v>
          </cell>
        </row>
        <row r="83">
          <cell r="A83" t="str">
            <v>Italy</v>
          </cell>
          <cell r="B83">
            <v>8168.8544556326797</v>
          </cell>
          <cell r="C83">
            <v>7396.1144014935098</v>
          </cell>
          <cell r="D83">
            <v>7303.6722051004799</v>
          </cell>
          <cell r="E83">
            <v>7574.0645741886401</v>
          </cell>
          <cell r="F83">
            <v>7482.97885715956</v>
          </cell>
          <cell r="G83">
            <v>7724.2665778323899</v>
          </cell>
          <cell r="H83">
            <v>10938.186629346899</v>
          </cell>
          <cell r="I83">
            <v>13729.3998384223</v>
          </cell>
          <cell r="J83">
            <v>15207.0291834861</v>
          </cell>
          <cell r="K83">
            <v>15804.9346842008</v>
          </cell>
          <cell r="L83">
            <v>20029.190367078401</v>
          </cell>
          <cell r="M83">
            <v>21129.682323924</v>
          </cell>
          <cell r="N83">
            <v>22403.303909202601</v>
          </cell>
          <cell r="O83">
            <v>17997.610605102502</v>
          </cell>
          <cell r="P83">
            <v>18557.9495210184</v>
          </cell>
          <cell r="Q83">
            <v>19819.030696986902</v>
          </cell>
          <cell r="R83">
            <v>22164.100579648501</v>
          </cell>
          <cell r="S83">
            <v>20985.088204127602</v>
          </cell>
          <cell r="T83">
            <v>21433.695027695601</v>
          </cell>
          <cell r="U83">
            <v>21129.546228027801</v>
          </cell>
          <cell r="V83">
            <v>19293.394539982601</v>
          </cell>
          <cell r="W83">
            <v>19541.113307629599</v>
          </cell>
          <cell r="X83">
            <v>21317.509072819299</v>
          </cell>
          <cell r="Y83">
            <v>26308.2604281776</v>
          </cell>
          <cell r="Z83">
            <v>30097.540695179501</v>
          </cell>
          <cell r="AA83">
            <v>30524.593081396601</v>
          </cell>
          <cell r="AB83">
            <v>31790.631260859402</v>
          </cell>
          <cell r="AC83">
            <v>26596.607974343668</v>
          </cell>
        </row>
        <row r="84">
          <cell r="A84" t="str">
            <v>Jamaica</v>
          </cell>
          <cell r="B84">
            <v>1328.0134424733701</v>
          </cell>
          <cell r="C84">
            <v>1433.1317026773199</v>
          </cell>
          <cell r="D84">
            <v>1617.95274862164</v>
          </cell>
          <cell r="E84">
            <v>1409.86805057673</v>
          </cell>
          <cell r="F84">
            <v>1036.7083672138499</v>
          </cell>
          <cell r="G84">
            <v>960.55009206136197</v>
          </cell>
          <cell r="H84">
            <v>1131.59891558493</v>
          </cell>
          <cell r="I84">
            <v>1267.01036525158</v>
          </cell>
          <cell r="J84">
            <v>1501.1856831694599</v>
          </cell>
          <cell r="K84">
            <v>1737.2051095844699</v>
          </cell>
          <cell r="L84">
            <v>2156.1948200421398</v>
          </cell>
          <cell r="M84">
            <v>2023.9694675758401</v>
          </cell>
          <cell r="N84">
            <v>1689.7031952996899</v>
          </cell>
          <cell r="O84">
            <v>2325.13877077914</v>
          </cell>
          <cell r="P84">
            <v>2743.1848634152202</v>
          </cell>
          <cell r="Q84">
            <v>2055.2098751583299</v>
          </cell>
          <cell r="R84">
            <v>2748.8454207762202</v>
          </cell>
          <cell r="S84">
            <v>2843.4402390895998</v>
          </cell>
          <cell r="T84">
            <v>2964.6973264251201</v>
          </cell>
          <cell r="U84">
            <v>2833.9691310292701</v>
          </cell>
          <cell r="V84">
            <v>2875.1424700709799</v>
          </cell>
          <cell r="W84">
            <v>3021.8134887817</v>
          </cell>
          <cell r="X84">
            <v>3082.0427350727</v>
          </cell>
          <cell r="Y84">
            <v>2964.8386833868599</v>
          </cell>
          <cell r="Z84">
            <v>3323.3129658851699</v>
          </cell>
          <cell r="AA84">
            <v>3532.0374959631799</v>
          </cell>
          <cell r="AB84">
            <v>3952.2215053263199</v>
          </cell>
          <cell r="AC84">
            <v>3312.7111457359883</v>
          </cell>
        </row>
        <row r="85">
          <cell r="A85" t="str">
            <v>Japan</v>
          </cell>
          <cell r="B85">
            <v>9073.9697293741901</v>
          </cell>
          <cell r="C85">
            <v>9937.4034651331895</v>
          </cell>
          <cell r="D85">
            <v>9177.1283235035007</v>
          </cell>
          <cell r="E85">
            <v>9914.9937291658298</v>
          </cell>
          <cell r="F85">
            <v>10491.0523805747</v>
          </cell>
          <cell r="G85">
            <v>11231.0633120645</v>
          </cell>
          <cell r="H85">
            <v>16528.846775102102</v>
          </cell>
          <cell r="I85">
            <v>19884.188535245401</v>
          </cell>
          <cell r="J85">
            <v>23998.398362776301</v>
          </cell>
          <cell r="K85">
            <v>23952.484616935999</v>
          </cell>
          <cell r="L85">
            <v>24559.7795170598</v>
          </cell>
          <cell r="M85">
            <v>27873.765015359801</v>
          </cell>
          <cell r="N85">
            <v>30315.649154925399</v>
          </cell>
          <cell r="O85">
            <v>34761.1319060108</v>
          </cell>
          <cell r="P85">
            <v>38101.786481618103</v>
          </cell>
          <cell r="Q85">
            <v>42076.091368515103</v>
          </cell>
          <cell r="R85">
            <v>36897.505956143301</v>
          </cell>
          <cell r="S85">
            <v>33837.1412180279</v>
          </cell>
          <cell r="T85">
            <v>30645.046132766602</v>
          </cell>
          <cell r="U85">
            <v>34634.404893123603</v>
          </cell>
          <cell r="V85">
            <v>36810.985337594102</v>
          </cell>
          <cell r="W85">
            <v>32233.801337532299</v>
          </cell>
          <cell r="X85">
            <v>30809.2846553448</v>
          </cell>
          <cell r="Y85">
            <v>33180.058985536503</v>
          </cell>
          <cell r="Z85">
            <v>36075.917850251797</v>
          </cell>
          <cell r="AA85">
            <v>35671.581886754102</v>
          </cell>
          <cell r="AB85">
            <v>34188.034960798403</v>
          </cell>
          <cell r="AC85">
            <v>33693.113279369652</v>
          </cell>
        </row>
        <row r="86">
          <cell r="A86" t="str">
            <v>Jordan</v>
          </cell>
          <cell r="B86">
            <v>1749.9996182264199</v>
          </cell>
          <cell r="C86">
            <v>1892.35323964383</v>
          </cell>
          <cell r="D86">
            <v>1944.2890736776001</v>
          </cell>
          <cell r="E86">
            <v>1967.1314992203299</v>
          </cell>
          <cell r="F86">
            <v>1912.99824935683</v>
          </cell>
          <cell r="G86">
            <v>1852.2897740666699</v>
          </cell>
          <cell r="H86">
            <v>2283.0961249411498</v>
          </cell>
          <cell r="I86">
            <v>2316.7028014184398</v>
          </cell>
          <cell r="J86">
            <v>2089.2713835480699</v>
          </cell>
          <cell r="K86">
            <v>1352.55633945611</v>
          </cell>
          <cell r="L86">
            <v>1199.7071058967699</v>
          </cell>
          <cell r="M86">
            <v>1174.0240191840001</v>
          </cell>
          <cell r="N86">
            <v>1396.7687276783299</v>
          </cell>
          <cell r="O86">
            <v>1385.3293075557301</v>
          </cell>
          <cell r="P86">
            <v>1497.1618638320199</v>
          </cell>
          <cell r="Q86">
            <v>1568.5194592989101</v>
          </cell>
          <cell r="R86">
            <v>1559.0298001722299</v>
          </cell>
          <cell r="S86">
            <v>1575.2721280743201</v>
          </cell>
          <cell r="T86">
            <v>1663.75077781547</v>
          </cell>
          <cell r="U86">
            <v>1663.0826799315701</v>
          </cell>
          <cell r="V86">
            <v>1755.29767079883</v>
          </cell>
          <cell r="W86">
            <v>1816.8615657975799</v>
          </cell>
          <cell r="X86">
            <v>1890.03388383783</v>
          </cell>
          <cell r="Y86">
            <v>1960.7078545617201</v>
          </cell>
          <cell r="Z86">
            <v>2130.5056000807299</v>
          </cell>
          <cell r="AA86">
            <v>2316.6963925432101</v>
          </cell>
          <cell r="AB86">
            <v>2544.0653601521499</v>
          </cell>
          <cell r="AC86">
            <v>2109.8117761622029</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168.73681664356801</v>
          </cell>
          <cell r="O87">
            <v>304.87173604696801</v>
          </cell>
          <cell r="P87">
            <v>737.29643465960498</v>
          </cell>
          <cell r="Q87">
            <v>1058.5912773196601</v>
          </cell>
          <cell r="R87">
            <v>1349.64440206462</v>
          </cell>
          <cell r="S87">
            <v>1456.98966268084</v>
          </cell>
          <cell r="T87">
            <v>1445.6035668665199</v>
          </cell>
          <cell r="U87">
            <v>1137.9297940158799</v>
          </cell>
          <cell r="V87">
            <v>1229.35962074023</v>
          </cell>
          <cell r="W87">
            <v>1490.4342135608499</v>
          </cell>
          <cell r="X87">
            <v>1654.65352126733</v>
          </cell>
          <cell r="Y87">
            <v>2064.0223558376601</v>
          </cell>
          <cell r="Z87">
            <v>2862.5021229210101</v>
          </cell>
          <cell r="AA87">
            <v>3785.5630010856798</v>
          </cell>
          <cell r="AB87">
            <v>5113.3449130614899</v>
          </cell>
          <cell r="AC87">
            <v>2828.4200212890032</v>
          </cell>
        </row>
        <row r="88">
          <cell r="A88" t="str">
            <v>Kenya</v>
          </cell>
          <cell r="B88">
            <v>607.23216164678399</v>
          </cell>
          <cell r="C88">
            <v>551.37405145883895</v>
          </cell>
          <cell r="D88">
            <v>512.24627099439294</v>
          </cell>
          <cell r="E88">
            <v>457.37665715730998</v>
          </cell>
          <cell r="F88">
            <v>458.19185163903501</v>
          </cell>
          <cell r="G88">
            <v>440.13901712640802</v>
          </cell>
          <cell r="H88">
            <v>504.63518045367101</v>
          </cell>
          <cell r="I88">
            <v>534.26290339167099</v>
          </cell>
          <cell r="J88">
            <v>535.29262593692295</v>
          </cell>
          <cell r="K88">
            <v>513.264932277056</v>
          </cell>
          <cell r="L88">
            <v>517.138752273043</v>
          </cell>
          <cell r="M88">
            <v>473.70683582282498</v>
          </cell>
          <cell r="N88">
            <v>453.39920465342601</v>
          </cell>
          <cell r="O88">
            <v>306.68006979620498</v>
          </cell>
          <cell r="P88">
            <v>358.15920584007102</v>
          </cell>
          <cell r="Q88">
            <v>443.67780793317098</v>
          </cell>
          <cell r="R88">
            <v>437.41835819322</v>
          </cell>
          <cell r="S88">
            <v>471.60576409065999</v>
          </cell>
          <cell r="T88">
            <v>478.82319945025603</v>
          </cell>
          <cell r="U88">
            <v>438.03139998449802</v>
          </cell>
          <cell r="V88">
            <v>409.17477343753598</v>
          </cell>
          <cell r="W88">
            <v>423.09097812460101</v>
          </cell>
          <cell r="X88">
            <v>418.527921890605</v>
          </cell>
          <cell r="Y88">
            <v>467.465232874793</v>
          </cell>
          <cell r="Z88">
            <v>493.73445223653698</v>
          </cell>
          <cell r="AA88">
            <v>560.03256242339705</v>
          </cell>
          <cell r="AB88">
            <v>681.03797254285996</v>
          </cell>
          <cell r="AC88">
            <v>507.31485334879881</v>
          </cell>
        </row>
        <row r="89">
          <cell r="A89" t="str">
            <v>Kiribati</v>
          </cell>
          <cell r="B89">
            <v>465.92259273271702</v>
          </cell>
          <cell r="C89">
            <v>488.49085924619698</v>
          </cell>
          <cell r="D89">
            <v>487.19898895470902</v>
          </cell>
          <cell r="E89">
            <v>438.82009642522701</v>
          </cell>
          <cell r="F89">
            <v>465.103012254654</v>
          </cell>
          <cell r="G89">
            <v>359.72204975492201</v>
          </cell>
          <cell r="H89">
            <v>353.57268575481402</v>
          </cell>
          <cell r="I89">
            <v>356.730073958498</v>
          </cell>
          <cell r="J89">
            <v>454.20062153361499</v>
          </cell>
          <cell r="K89">
            <v>424.769177077611</v>
          </cell>
          <cell r="L89">
            <v>396.93180043005998</v>
          </cell>
          <cell r="M89">
            <v>460.47558650487201</v>
          </cell>
          <cell r="N89">
            <v>454.39727853394601</v>
          </cell>
          <cell r="O89">
            <v>433.52907702896101</v>
          </cell>
          <cell r="P89">
            <v>518.50603843911802</v>
          </cell>
          <cell r="Q89">
            <v>592.57292304787904</v>
          </cell>
          <cell r="R89">
            <v>631.51859484674696</v>
          </cell>
          <cell r="S89">
            <v>594.07382999739298</v>
          </cell>
          <cell r="T89">
            <v>586.52269092508197</v>
          </cell>
          <cell r="U89">
            <v>645.00929792649595</v>
          </cell>
          <cell r="V89">
            <v>549.75141961721499</v>
          </cell>
          <cell r="W89">
            <v>520.29962456118903</v>
          </cell>
          <cell r="X89">
            <v>551.43169592106096</v>
          </cell>
          <cell r="Y89">
            <v>648.64883340685299</v>
          </cell>
          <cell r="Z89">
            <v>633.22370714229805</v>
          </cell>
          <cell r="AA89">
            <v>596.14266816542897</v>
          </cell>
          <cell r="AB89">
            <v>629.79246126109899</v>
          </cell>
          <cell r="AC89">
            <v>596.58983174298817</v>
          </cell>
        </row>
        <row r="90">
          <cell r="A90" t="str">
            <v>Korea, Rep.</v>
          </cell>
          <cell r="B90">
            <v>1678.74359538156</v>
          </cell>
          <cell r="C90">
            <v>1845.98952527136</v>
          </cell>
          <cell r="D90">
            <v>1938.8283282721</v>
          </cell>
          <cell r="E90">
            <v>2118.4368568607601</v>
          </cell>
          <cell r="F90">
            <v>2307.22502968048</v>
          </cell>
          <cell r="G90">
            <v>2369.1902161921198</v>
          </cell>
          <cell r="H90">
            <v>2700.8861029132599</v>
          </cell>
          <cell r="I90">
            <v>3366.2732148836599</v>
          </cell>
          <cell r="J90">
            <v>4466.5024330091301</v>
          </cell>
          <cell r="K90">
            <v>5429.70225546047</v>
          </cell>
          <cell r="L90">
            <v>6154.4906667256801</v>
          </cell>
          <cell r="M90">
            <v>7120.1970930665202</v>
          </cell>
          <cell r="N90">
            <v>7541.5666757396502</v>
          </cell>
          <cell r="O90">
            <v>8194.66415378897</v>
          </cell>
          <cell r="P90">
            <v>9485.6763117979208</v>
          </cell>
          <cell r="Q90">
            <v>11469.768001247499</v>
          </cell>
          <cell r="R90">
            <v>12257.7645600174</v>
          </cell>
          <cell r="S90">
            <v>11473.800541508301</v>
          </cell>
          <cell r="T90">
            <v>7528.4465691854903</v>
          </cell>
          <cell r="U90">
            <v>9557.8834993655692</v>
          </cell>
          <cell r="V90">
            <v>10890.9129503191</v>
          </cell>
          <cell r="W90">
            <v>10177.4836444227</v>
          </cell>
          <cell r="X90">
            <v>11504.217341551401</v>
          </cell>
          <cell r="Y90">
            <v>12710.9387459546</v>
          </cell>
          <cell r="Z90">
            <v>14180.588721103701</v>
          </cell>
          <cell r="AA90">
            <v>16443.7636221637</v>
          </cell>
          <cell r="AB90">
            <v>18391.681211752599</v>
          </cell>
          <cell r="AC90">
            <v>13901.445547824784</v>
          </cell>
        </row>
        <row r="91">
          <cell r="A91" t="str">
            <v>Kuwait</v>
          </cell>
          <cell r="B91">
            <v>20966.1771933003</v>
          </cell>
          <cell r="C91">
            <v>17631.853907053501</v>
          </cell>
          <cell r="D91">
            <v>14417.5415501483</v>
          </cell>
          <cell r="E91">
            <v>12973.987914499599</v>
          </cell>
          <cell r="F91">
            <v>13410.420728740901</v>
          </cell>
          <cell r="G91">
            <v>12670.6865185304</v>
          </cell>
          <cell r="H91">
            <v>9653.4734875287195</v>
          </cell>
          <cell r="I91">
            <v>10956.483463438301</v>
          </cell>
          <cell r="J91">
            <v>9640.40731721663</v>
          </cell>
          <cell r="K91">
            <v>11359.505699547501</v>
          </cell>
          <cell r="L91">
            <v>8588.14471777789</v>
          </cell>
          <cell r="M91">
            <v>7960.5129336910604</v>
          </cell>
          <cell r="N91">
            <v>13989.9317897991</v>
          </cell>
          <cell r="O91">
            <v>16435.590751796601</v>
          </cell>
          <cell r="P91">
            <v>16530.725377704999</v>
          </cell>
          <cell r="Q91">
            <v>17251.966611768701</v>
          </cell>
          <cell r="R91">
            <v>18524.936439004399</v>
          </cell>
          <cell r="S91">
            <v>13740.6806429807</v>
          </cell>
          <cell r="T91">
            <v>11425.3746617293</v>
          </cell>
          <cell r="U91">
            <v>13358.2795606319</v>
          </cell>
          <cell r="V91">
            <v>17012.775699438898</v>
          </cell>
          <cell r="W91">
            <v>15114.326631121799</v>
          </cell>
          <cell r="X91">
            <v>15761.1133207984</v>
          </cell>
          <cell r="Y91">
            <v>18783.0594576314</v>
          </cell>
          <cell r="Z91">
            <v>21523.208911655402</v>
          </cell>
          <cell r="AA91">
            <v>27006.044213711801</v>
          </cell>
          <cell r="AB91">
            <v>31051.3308473531</v>
          </cell>
          <cell r="AC91">
            <v>21539.847230378651</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206.051384786966</v>
          </cell>
          <cell r="O92">
            <v>148.47170516285701</v>
          </cell>
          <cell r="P92">
            <v>244.39815616233301</v>
          </cell>
          <cell r="Q92">
            <v>325.40577366051798</v>
          </cell>
          <cell r="R92">
            <v>389.20446547270399</v>
          </cell>
          <cell r="S92">
            <v>373.08684842453602</v>
          </cell>
          <cell r="T92">
            <v>348.96232047359899</v>
          </cell>
          <cell r="U92">
            <v>260.37802721543</v>
          </cell>
          <cell r="V92">
            <v>278.300044913465</v>
          </cell>
          <cell r="W92">
            <v>307.831607793405</v>
          </cell>
          <cell r="X92">
            <v>321.72377305241503</v>
          </cell>
          <cell r="Y92">
            <v>380.89517519503102</v>
          </cell>
          <cell r="Z92">
            <v>435.17295150615797</v>
          </cell>
          <cell r="AA92">
            <v>477.391195910357</v>
          </cell>
          <cell r="AB92">
            <v>541.99331119102305</v>
          </cell>
          <cell r="AC92">
            <v>410.83466910806487</v>
          </cell>
        </row>
        <row r="93">
          <cell r="A93" t="str">
            <v>Lao PDR</v>
          </cell>
          <cell r="B93">
            <v>301.479120747835</v>
          </cell>
          <cell r="C93">
            <v>172.83560423094801</v>
          </cell>
          <cell r="D93">
            <v>169.57341277271601</v>
          </cell>
          <cell r="E93">
            <v>301.34940428061498</v>
          </cell>
          <cell r="F93">
            <v>418.04952865189898</v>
          </cell>
          <cell r="G93">
            <v>513.47805975562903</v>
          </cell>
          <cell r="H93">
            <v>349.01601963824402</v>
          </cell>
          <cell r="I93">
            <v>238.903951578305</v>
          </cell>
          <cell r="J93">
            <v>151.63895048263001</v>
          </cell>
          <cell r="K93">
            <v>182.619865626505</v>
          </cell>
          <cell r="L93">
            <v>210.927032397456</v>
          </cell>
          <cell r="M93">
            <v>242.25649429097101</v>
          </cell>
          <cell r="N93">
            <v>270.78535717100198</v>
          </cell>
          <cell r="O93">
            <v>297.42143962166</v>
          </cell>
          <cell r="P93">
            <v>337.05653239318002</v>
          </cell>
          <cell r="Q93">
            <v>382.10334562580499</v>
          </cell>
          <cell r="R93">
            <v>388.13151650961299</v>
          </cell>
          <cell r="S93">
            <v>357.49749448338002</v>
          </cell>
          <cell r="T93">
            <v>255.21600447910799</v>
          </cell>
          <cell r="U93">
            <v>285.599618713849</v>
          </cell>
          <cell r="V93">
            <v>328.71056646052801</v>
          </cell>
          <cell r="W93">
            <v>326.01700807248102</v>
          </cell>
          <cell r="X93">
            <v>330.76578743026897</v>
          </cell>
          <cell r="Y93">
            <v>379.62052762059898</v>
          </cell>
          <cell r="Z93">
            <v>433.04177397943698</v>
          </cell>
          <cell r="AA93">
            <v>486.87825102798797</v>
          </cell>
          <cell r="AB93">
            <v>583.04099770579296</v>
          </cell>
          <cell r="AC93">
            <v>423.22739097276116</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509.92676545395102</v>
          </cell>
          <cell r="O94">
            <v>813.21183920477699</v>
          </cell>
          <cell r="P94">
            <v>1388.2625678949</v>
          </cell>
          <cell r="Q94">
            <v>1955.958337346</v>
          </cell>
          <cell r="R94">
            <v>2261.6815834946901</v>
          </cell>
          <cell r="S94">
            <v>2508.9318744637098</v>
          </cell>
          <cell r="T94">
            <v>2733.3873137194</v>
          </cell>
          <cell r="U94">
            <v>3037.8387829534699</v>
          </cell>
          <cell r="V94">
            <v>3294.8281473332599</v>
          </cell>
          <cell r="W94">
            <v>3516.1417329113201</v>
          </cell>
          <cell r="X94">
            <v>3970.8910270003598</v>
          </cell>
          <cell r="Y94">
            <v>4798.00495853543</v>
          </cell>
          <cell r="Z94">
            <v>5923.3268587818902</v>
          </cell>
          <cell r="AA94">
            <v>6861.7469713770897</v>
          </cell>
          <cell r="AB94">
            <v>8549.7960778445995</v>
          </cell>
          <cell r="AC94">
            <v>5603.317937741781</v>
          </cell>
        </row>
        <row r="95">
          <cell r="A95" t="str">
            <v>Lebanon</v>
          </cell>
          <cell r="B95">
            <v>1525.9838665237701</v>
          </cell>
          <cell r="C95">
            <v>1469.5886723526701</v>
          </cell>
          <cell r="D95">
            <v>1006.0746180674601</v>
          </cell>
          <cell r="E95">
            <v>1386.3560168885299</v>
          </cell>
          <cell r="F95">
            <v>1638.8699786186501</v>
          </cell>
          <cell r="G95">
            <v>1353.5093003612201</v>
          </cell>
          <cell r="H95">
            <v>1039.5598362835599</v>
          </cell>
          <cell r="I95">
            <v>1203.6890177520199</v>
          </cell>
          <cell r="J95">
            <v>1196.2238255974601</v>
          </cell>
          <cell r="K95">
            <v>970.71344868435199</v>
          </cell>
          <cell r="L95">
            <v>1002.86737807543</v>
          </cell>
          <cell r="M95">
            <v>1541.9925086630301</v>
          </cell>
          <cell r="N95">
            <v>1883.3653238551301</v>
          </cell>
          <cell r="O95">
            <v>2508.7154974749001</v>
          </cell>
          <cell r="P95">
            <v>2973.4539291721599</v>
          </cell>
          <cell r="Q95">
            <v>3558.0393807491801</v>
          </cell>
          <cell r="R95">
            <v>4077.6824099256501</v>
          </cell>
          <cell r="S95">
            <v>4796.7079706447403</v>
          </cell>
          <cell r="T95">
            <v>5099.3297250532196</v>
          </cell>
          <cell r="U95">
            <v>5028.8414165170298</v>
          </cell>
          <cell r="V95">
            <v>4909.4502967569697</v>
          </cell>
          <cell r="W95">
            <v>4958.7404072815598</v>
          </cell>
          <cell r="X95">
            <v>5323.1255366470796</v>
          </cell>
          <cell r="Y95">
            <v>5559.4128090124696</v>
          </cell>
          <cell r="Z95">
            <v>5922.5364480365497</v>
          </cell>
          <cell r="AA95">
            <v>5862.6034193700898</v>
          </cell>
          <cell r="AB95">
            <v>6109.7004614243897</v>
          </cell>
          <cell r="AC95">
            <v>5622.6865136286897</v>
          </cell>
        </row>
        <row r="96">
          <cell r="A96" t="str">
            <v>Lesotho</v>
          </cell>
          <cell r="B96">
            <v>327.73786436890401</v>
          </cell>
          <cell r="C96">
            <v>324.649582075647</v>
          </cell>
          <cell r="D96">
            <v>285.98398112888299</v>
          </cell>
          <cell r="E96">
            <v>295.937514501929</v>
          </cell>
          <cell r="F96">
            <v>260.61476444226702</v>
          </cell>
          <cell r="G96">
            <v>201.61969436385601</v>
          </cell>
          <cell r="H96">
            <v>215.27483374094399</v>
          </cell>
          <cell r="I96">
            <v>285.81295084794999</v>
          </cell>
          <cell r="J96">
            <v>302.65442135540798</v>
          </cell>
          <cell r="K96">
            <v>314.170924487386</v>
          </cell>
          <cell r="L96">
            <v>372.16050648103902</v>
          </cell>
          <cell r="M96">
            <v>393.99298892074199</v>
          </cell>
          <cell r="N96">
            <v>448.65355859393298</v>
          </cell>
          <cell r="O96">
            <v>432.12674041024502</v>
          </cell>
          <cell r="P96">
            <v>429.29434959684698</v>
          </cell>
          <cell r="Q96">
            <v>487.56451811809399</v>
          </cell>
          <cell r="R96">
            <v>465.223493149045</v>
          </cell>
          <cell r="S96">
            <v>502.01684070829702</v>
          </cell>
          <cell r="T96">
            <v>424.851312846236</v>
          </cell>
          <cell r="U96">
            <v>436.58773230162598</v>
          </cell>
          <cell r="V96">
            <v>386.19126994532598</v>
          </cell>
          <cell r="W96">
            <v>319.335320060306</v>
          </cell>
          <cell r="X96">
            <v>340.47979311430998</v>
          </cell>
          <cell r="Y96">
            <v>490.39455230842202</v>
          </cell>
          <cell r="Z96">
            <v>599.38995581430902</v>
          </cell>
          <cell r="AA96">
            <v>630.88984152787498</v>
          </cell>
          <cell r="AB96">
            <v>678.85922463269401</v>
          </cell>
          <cell r="AC96">
            <v>509.89144790965264</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
          </cell>
        </row>
        <row r="98">
          <cell r="A98" t="str">
            <v>Libya</v>
          </cell>
          <cell r="B98">
            <v>12091.1890334041</v>
          </cell>
          <cell r="C98">
            <v>9985.7181709549604</v>
          </cell>
          <cell r="D98">
            <v>9507.4694463255692</v>
          </cell>
          <cell r="E98">
            <v>8694.6034862672695</v>
          </cell>
          <cell r="F98">
            <v>7804.3369611615499</v>
          </cell>
          <cell r="G98">
            <v>7719.1512918819799</v>
          </cell>
          <cell r="H98">
            <v>6053.8154959637504</v>
          </cell>
          <cell r="I98">
            <v>5395.83876182524</v>
          </cell>
          <cell r="J98">
            <v>5377.46307805386</v>
          </cell>
          <cell r="K98">
            <v>5456.99605667384</v>
          </cell>
          <cell r="L98">
            <v>6674.2922482591803</v>
          </cell>
          <cell r="M98">
            <v>7223.2438342377</v>
          </cell>
          <cell r="N98">
            <v>7165.7762732767596</v>
          </cell>
          <cell r="O98">
            <v>6318.1459122701299</v>
          </cell>
          <cell r="P98">
            <v>5767.0035218243302</v>
          </cell>
          <cell r="Q98">
            <v>6418.3824670561398</v>
          </cell>
          <cell r="R98">
            <v>6868.6880653546104</v>
          </cell>
          <cell r="S98">
            <v>6893.0430926945601</v>
          </cell>
          <cell r="T98">
            <v>5542.50760914277</v>
          </cell>
          <cell r="U98">
            <v>6526.7389348726501</v>
          </cell>
          <cell r="V98">
            <v>6807.9745434128299</v>
          </cell>
          <cell r="W98">
            <v>5950.0056447552197</v>
          </cell>
          <cell r="X98">
            <v>3593.2785961531799</v>
          </cell>
          <cell r="Y98">
            <v>4266.5813277330199</v>
          </cell>
          <cell r="Z98">
            <v>5309.0738551652603</v>
          </cell>
          <cell r="AA98">
            <v>7120.6467337923395</v>
          </cell>
          <cell r="AB98">
            <v>8429.8526473134807</v>
          </cell>
          <cell r="AC98">
            <v>5778.2398008187492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524.96897278030701</v>
          </cell>
          <cell r="O99">
            <v>734.99812858466896</v>
          </cell>
          <cell r="P99">
            <v>1154.1054457872301</v>
          </cell>
          <cell r="Q99">
            <v>1720.67588663896</v>
          </cell>
          <cell r="R99">
            <v>2241.3535972945801</v>
          </cell>
          <cell r="S99">
            <v>2753.6117792199202</v>
          </cell>
          <cell r="T99">
            <v>3125.7571625364299</v>
          </cell>
          <cell r="U99">
            <v>3075.8021757409301</v>
          </cell>
          <cell r="V99">
            <v>3251.1743684964299</v>
          </cell>
          <cell r="W99">
            <v>3483.2691960400098</v>
          </cell>
          <cell r="X99">
            <v>4066.72104444058</v>
          </cell>
          <cell r="Y99">
            <v>5359.7563003240402</v>
          </cell>
          <cell r="Z99">
            <v>6531.9382025786799</v>
          </cell>
          <cell r="AA99">
            <v>7493.9334426062196</v>
          </cell>
          <cell r="AB99">
            <v>8610.0934737348907</v>
          </cell>
          <cell r="AC99">
            <v>5924.2852766207361</v>
          </cell>
        </row>
        <row r="100">
          <cell r="A100" t="str">
            <v>Luxembourg</v>
          </cell>
          <cell r="B100">
            <v>17774.168055025901</v>
          </cell>
          <cell r="C100">
            <v>15282.4488112163</v>
          </cell>
          <cell r="D100">
            <v>12539.8104526427</v>
          </cell>
          <cell r="E100">
            <v>12309.0607572751</v>
          </cell>
          <cell r="F100">
            <v>12057.144876279801</v>
          </cell>
          <cell r="G100">
            <v>12469.1456108777</v>
          </cell>
          <cell r="H100">
            <v>18059.150412839699</v>
          </cell>
          <cell r="I100">
            <v>22284.202756429499</v>
          </cell>
          <cell r="J100">
            <v>25026.749718957599</v>
          </cell>
          <cell r="K100">
            <v>26386.381278785</v>
          </cell>
          <cell r="L100">
            <v>33267.9598729914</v>
          </cell>
          <cell r="M100">
            <v>35561.422916771298</v>
          </cell>
          <cell r="N100">
            <v>39298.540729070097</v>
          </cell>
          <cell r="O100">
            <v>39723.146651830401</v>
          </cell>
          <cell r="P100">
            <v>43570.223363862897</v>
          </cell>
          <cell r="Q100">
            <v>50515.356477830101</v>
          </cell>
          <cell r="R100">
            <v>49539.131379676001</v>
          </cell>
          <cell r="S100">
            <v>44037.735751237298</v>
          </cell>
          <cell r="T100">
            <v>45439.246493109502</v>
          </cell>
          <cell r="U100">
            <v>49053.274524786902</v>
          </cell>
          <cell r="V100">
            <v>46360.390147472397</v>
          </cell>
          <cell r="W100">
            <v>45789.985429218599</v>
          </cell>
          <cell r="X100">
            <v>50970.061134580901</v>
          </cell>
          <cell r="Y100">
            <v>64348.105470000002</v>
          </cell>
          <cell r="Z100">
            <v>74044.481830465505</v>
          </cell>
          <cell r="AA100">
            <v>80080.280520446104</v>
          </cell>
          <cell r="AB100">
            <v>87955.365040140401</v>
          </cell>
          <cell r="AC100">
            <v>67198.046570808583</v>
          </cell>
        </row>
        <row r="101">
          <cell r="A101" t="str">
            <v>Macedonia, FYR</v>
          </cell>
          <cell r="B101">
            <v>2261.8232588751898</v>
          </cell>
          <cell r="C101">
            <v>2214.4632138296402</v>
          </cell>
          <cell r="D101">
            <v>1916.9413080823099</v>
          </cell>
          <cell r="E101">
            <v>1414.82795366347</v>
          </cell>
          <cell r="F101">
            <v>1351.8468848759901</v>
          </cell>
          <cell r="G101">
            <v>1360.5337823659299</v>
          </cell>
          <cell r="H101">
            <v>1877.79075177095</v>
          </cell>
          <cell r="I101">
            <v>2132.8303161546401</v>
          </cell>
          <cell r="J101">
            <v>1885.05794853877</v>
          </cell>
          <cell r="K101">
            <v>3007.01696238357</v>
          </cell>
          <cell r="L101">
            <v>4795.58166437208</v>
          </cell>
          <cell r="M101">
            <v>8116.3798600507698</v>
          </cell>
          <cell r="N101">
            <v>1201.9125422781501</v>
          </cell>
          <cell r="O101">
            <v>1315.72673318496</v>
          </cell>
          <cell r="P101">
            <v>1734.9912618153201</v>
          </cell>
          <cell r="Q101">
            <v>2198.3266724674399</v>
          </cell>
          <cell r="R101">
            <v>2235.7904122578002</v>
          </cell>
          <cell r="S101">
            <v>1882.93615933606</v>
          </cell>
          <cell r="T101">
            <v>1798.0371634723899</v>
          </cell>
          <cell r="U101">
            <v>1835.80302856616</v>
          </cell>
          <cell r="V101">
            <v>1782.9192352520699</v>
          </cell>
          <cell r="W101">
            <v>1704.8336279798</v>
          </cell>
          <cell r="X101">
            <v>1864.3508498362701</v>
          </cell>
          <cell r="Y101">
            <v>2285.2831162892599</v>
          </cell>
          <cell r="Z101">
            <v>2647.9760299179302</v>
          </cell>
          <cell r="AA101">
            <v>2835.7185495121898</v>
          </cell>
          <cell r="AB101">
            <v>3058.7208187916199</v>
          </cell>
          <cell r="AC101">
            <v>2399.4804987211787</v>
          </cell>
        </row>
        <row r="102">
          <cell r="A102" t="str">
            <v>Madagascar</v>
          </cell>
          <cell r="B102">
            <v>460.32425369795601</v>
          </cell>
          <cell r="C102">
            <v>401.248832851359</v>
          </cell>
          <cell r="D102">
            <v>377.56773043642801</v>
          </cell>
          <cell r="E102">
            <v>373.60678471881698</v>
          </cell>
          <cell r="F102">
            <v>302.56604131788902</v>
          </cell>
          <cell r="G102">
            <v>286.23369907069599</v>
          </cell>
          <cell r="H102">
            <v>316.53549932183199</v>
          </cell>
          <cell r="I102">
            <v>247.45606142520001</v>
          </cell>
          <cell r="J102">
            <v>229.66231241018301</v>
          </cell>
          <cell r="K102">
            <v>228.98027491544099</v>
          </cell>
          <cell r="L102">
            <v>275.19753954902001</v>
          </cell>
          <cell r="M102">
            <v>232.93548870475499</v>
          </cell>
          <cell r="N102">
            <v>248.331552462292</v>
          </cell>
          <cell r="O102">
            <v>271.37335531708902</v>
          </cell>
          <cell r="P102">
            <v>233.13888568553199</v>
          </cell>
          <cell r="Q102">
            <v>237.58302003378</v>
          </cell>
          <cell r="R102">
            <v>292.21535281497398</v>
          </cell>
          <cell r="S102">
            <v>250.67263259813399</v>
          </cell>
          <cell r="T102">
            <v>256.89683117754998</v>
          </cell>
          <cell r="U102">
            <v>248.30502728798601</v>
          </cell>
          <cell r="V102">
            <v>250.25178609321699</v>
          </cell>
          <cell r="W102">
            <v>284.551480762739</v>
          </cell>
          <cell r="X102">
            <v>278.11140823181699</v>
          </cell>
          <cell r="Y102">
            <v>323.93398312189402</v>
          </cell>
          <cell r="Z102">
            <v>251.07241772017099</v>
          </cell>
          <cell r="AA102">
            <v>281.82391994</v>
          </cell>
          <cell r="AB102">
            <v>298.81626605183499</v>
          </cell>
          <cell r="AC102">
            <v>286.384912638076</v>
          </cell>
        </row>
        <row r="103">
          <cell r="A103" t="str">
            <v>Malawi</v>
          </cell>
          <cell r="B103">
            <v>200.17750257571501</v>
          </cell>
          <cell r="C103">
            <v>194.698037887168</v>
          </cell>
          <cell r="D103">
            <v>180.954200091507</v>
          </cell>
          <cell r="E103">
            <v>182.466136362691</v>
          </cell>
          <cell r="F103">
            <v>174.06194659401601</v>
          </cell>
          <cell r="G103">
            <v>155.96781547394201</v>
          </cell>
          <cell r="H103">
            <v>154.123081006718</v>
          </cell>
          <cell r="I103">
            <v>142.50859495082099</v>
          </cell>
          <cell r="J103">
            <v>154.23065264422101</v>
          </cell>
          <cell r="K103">
            <v>167.104960902465</v>
          </cell>
          <cell r="L103">
            <v>182.87280367737901</v>
          </cell>
          <cell r="M103">
            <v>227.65641106244399</v>
          </cell>
          <cell r="N103">
            <v>183.68872955227599</v>
          </cell>
          <cell r="O103">
            <v>210.121650156014</v>
          </cell>
          <cell r="P103">
            <v>120.936841606386</v>
          </cell>
          <cell r="Q103">
            <v>139.089146388469</v>
          </cell>
          <cell r="R103">
            <v>222.644486729389</v>
          </cell>
          <cell r="S103">
            <v>253.668712071991</v>
          </cell>
          <cell r="T103">
            <v>162.213738423308</v>
          </cell>
          <cell r="U103">
            <v>160.12403992221499</v>
          </cell>
          <cell r="V103">
            <v>153.331534081321</v>
          </cell>
          <cell r="W103">
            <v>147.62576198143401</v>
          </cell>
          <cell r="X103">
            <v>160.28865384042399</v>
          </cell>
          <cell r="Y103">
            <v>143.08736675642001</v>
          </cell>
          <cell r="Z103">
            <v>150.91845173658001</v>
          </cell>
          <cell r="AA103">
            <v>161.36817038575799</v>
          </cell>
          <cell r="AB103">
            <v>170.59018314170601</v>
          </cell>
          <cell r="AC103">
            <v>155.64643130705366</v>
          </cell>
        </row>
        <row r="104">
          <cell r="A104" t="str">
            <v>Malaysia</v>
          </cell>
          <cell r="B104">
            <v>1812.32975225373</v>
          </cell>
          <cell r="C104">
            <v>1805.90028797068</v>
          </cell>
          <cell r="D104">
            <v>1887.1182824197799</v>
          </cell>
          <cell r="E104">
            <v>2059.2978871482901</v>
          </cell>
          <cell r="F104">
            <v>2275.5670167606099</v>
          </cell>
          <cell r="G104">
            <v>2026.2911070395801</v>
          </cell>
          <cell r="H104">
            <v>1753.14103201445</v>
          </cell>
          <cell r="I104">
            <v>1946.86601704902</v>
          </cell>
          <cell r="J104">
            <v>2082.1652981504299</v>
          </cell>
          <cell r="K104">
            <v>2238.8976366154202</v>
          </cell>
          <cell r="L104">
            <v>2431.9730004000298</v>
          </cell>
          <cell r="M104">
            <v>2680.86654434806</v>
          </cell>
          <cell r="N104">
            <v>3152.6842008354602</v>
          </cell>
          <cell r="O104">
            <v>3419.3346366187602</v>
          </cell>
          <cell r="P104">
            <v>3703.3758592719701</v>
          </cell>
          <cell r="Q104">
            <v>4293.6616597298698</v>
          </cell>
          <cell r="R104">
            <v>4764.1259701576801</v>
          </cell>
          <cell r="S104">
            <v>4623.4265013399299</v>
          </cell>
          <cell r="T104">
            <v>3254.1245183555502</v>
          </cell>
          <cell r="U104">
            <v>3484.8877043590201</v>
          </cell>
          <cell r="V104">
            <v>3844.2385368739601</v>
          </cell>
          <cell r="W104">
            <v>3664.7297691525901</v>
          </cell>
          <cell r="X104">
            <v>3884.2197537143002</v>
          </cell>
          <cell r="Y104">
            <v>4160.9424370412798</v>
          </cell>
          <cell r="Z104">
            <v>4651.4851822399296</v>
          </cell>
          <cell r="AA104">
            <v>5041.58207408418</v>
          </cell>
          <cell r="AB104">
            <v>5718.4316572172002</v>
          </cell>
          <cell r="AC104">
            <v>4520.23181224158</v>
          </cell>
        </row>
        <row r="105">
          <cell r="A105" t="str">
            <v>Maldives</v>
          </cell>
          <cell r="B105">
            <v>381.15198171164297</v>
          </cell>
          <cell r="C105">
            <v>429.57490140824899</v>
          </cell>
          <cell r="D105">
            <v>494.24596662454201</v>
          </cell>
          <cell r="E105">
            <v>517.65780552448496</v>
          </cell>
          <cell r="F105">
            <v>597.25445402802802</v>
          </cell>
          <cell r="G105">
            <v>681.69921708706204</v>
          </cell>
          <cell r="H105">
            <v>772.11667941121596</v>
          </cell>
          <cell r="I105">
            <v>711.30767177214398</v>
          </cell>
          <cell r="J105">
            <v>829.67930553138001</v>
          </cell>
          <cell r="K105">
            <v>912.72772904572298</v>
          </cell>
          <cell r="L105">
            <v>1008.57808516443</v>
          </cell>
          <cell r="M105">
            <v>1094.6144905742401</v>
          </cell>
          <cell r="N105">
            <v>1234.1971395712101</v>
          </cell>
          <cell r="O105">
            <v>1352.63375682437</v>
          </cell>
          <cell r="P105">
            <v>1433.8335273114501</v>
          </cell>
          <cell r="Q105">
            <v>1606.9017741310699</v>
          </cell>
          <cell r="R105">
            <v>1744.1377655782401</v>
          </cell>
          <cell r="S105">
            <v>1895.2364249621</v>
          </cell>
          <cell r="T105">
            <v>2014.0945108948399</v>
          </cell>
          <cell r="U105">
            <v>2118.8799504823401</v>
          </cell>
          <cell r="V105">
            <v>2167.6609304569902</v>
          </cell>
          <cell r="W105">
            <v>2105.4395189421102</v>
          </cell>
          <cell r="X105">
            <v>2094.5011415784102</v>
          </cell>
          <cell r="Y105">
            <v>2196.6065616109199</v>
          </cell>
          <cell r="Z105">
            <v>2481.5166093461598</v>
          </cell>
          <cell r="AA105">
            <v>2375.5200466044398</v>
          </cell>
          <cell r="AB105">
            <v>2863.6417253906998</v>
          </cell>
          <cell r="AC105">
            <v>2352.8709339121237</v>
          </cell>
        </row>
        <row r="106">
          <cell r="A106" t="str">
            <v>Mali</v>
          </cell>
          <cell r="B106">
            <v>267.88980377822497</v>
          </cell>
          <cell r="C106">
            <v>215.05762010918701</v>
          </cell>
          <cell r="D106">
            <v>186.882001807535</v>
          </cell>
          <cell r="E106">
            <v>177.78121166423099</v>
          </cell>
          <cell r="F106">
            <v>171.92892585866301</v>
          </cell>
          <cell r="G106">
            <v>168.30619697800901</v>
          </cell>
          <cell r="H106">
            <v>225.64865325673</v>
          </cell>
          <cell r="I106">
            <v>253.88358660029499</v>
          </cell>
          <cell r="J106">
            <v>246.826821736982</v>
          </cell>
          <cell r="K106">
            <v>246.333021872687</v>
          </cell>
          <cell r="L106">
            <v>325.49525058239902</v>
          </cell>
          <cell r="M106">
            <v>319.34948600463002</v>
          </cell>
          <cell r="N106">
            <v>320.73282515358</v>
          </cell>
          <cell r="O106">
            <v>310.71525096282602</v>
          </cell>
          <cell r="P106">
            <v>226.75204117000999</v>
          </cell>
          <cell r="Q106">
            <v>287.401789203894</v>
          </cell>
          <cell r="R106">
            <v>285.13855965243602</v>
          </cell>
          <cell r="S106">
            <v>264.90775792179602</v>
          </cell>
          <cell r="T106">
            <v>282.73395758166799</v>
          </cell>
          <cell r="U106">
            <v>268.32629809135898</v>
          </cell>
          <cell r="V106">
            <v>240.131662379044</v>
          </cell>
          <cell r="W106">
            <v>264.91542294204601</v>
          </cell>
          <cell r="X106">
            <v>286.79843573279999</v>
          </cell>
          <cell r="Y106">
            <v>371.43880814738498</v>
          </cell>
          <cell r="Z106">
            <v>405.29712316731298</v>
          </cell>
          <cell r="AA106">
            <v>433.68212067802801</v>
          </cell>
          <cell r="AB106">
            <v>484.98971377285301</v>
          </cell>
          <cell r="AC106">
            <v>374.52027074007083</v>
          </cell>
        </row>
        <row r="107">
          <cell r="A107" t="str">
            <v>Malta</v>
          </cell>
          <cell r="B107">
            <v>3485.5531406272798</v>
          </cell>
          <cell r="C107">
            <v>3421.2874128285798</v>
          </cell>
          <cell r="D107">
            <v>3286.8843050826099</v>
          </cell>
          <cell r="E107">
            <v>3171.8109581036101</v>
          </cell>
          <cell r="F107">
            <v>2968.9660610358301</v>
          </cell>
          <cell r="G107">
            <v>2989.28766443313</v>
          </cell>
          <cell r="H107">
            <v>3799.8970552549899</v>
          </cell>
          <cell r="I107">
            <v>4676.6894591863202</v>
          </cell>
          <cell r="J107">
            <v>5259.63246948302</v>
          </cell>
          <cell r="K107">
            <v>5644.9406542196302</v>
          </cell>
          <cell r="L107">
            <v>6508.4731295117999</v>
          </cell>
          <cell r="M107">
            <v>6957.3708675002099</v>
          </cell>
          <cell r="N107">
            <v>7582.1052937765899</v>
          </cell>
          <cell r="O107">
            <v>6713.85089758091</v>
          </cell>
          <cell r="P107">
            <v>7373.5210112041896</v>
          </cell>
          <cell r="Q107">
            <v>8744.1446249518594</v>
          </cell>
          <cell r="R107">
            <v>8912.5188395685309</v>
          </cell>
          <cell r="S107">
            <v>8869.6721992200892</v>
          </cell>
          <cell r="T107">
            <v>9265.2616353430694</v>
          </cell>
          <cell r="U107">
            <v>9589.3177958749002</v>
          </cell>
          <cell r="V107">
            <v>9335.58311877093</v>
          </cell>
          <cell r="W107">
            <v>9433.1759739639201</v>
          </cell>
          <cell r="X107">
            <v>10032.237288087899</v>
          </cell>
          <cell r="Y107">
            <v>12626.6535049293</v>
          </cell>
          <cell r="Z107">
            <v>13834.8319520604</v>
          </cell>
          <cell r="AA107">
            <v>14342.3371821695</v>
          </cell>
          <cell r="AB107">
            <v>15292.5642137266</v>
          </cell>
          <cell r="AC107">
            <v>12593.633352489604</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
          </cell>
        </row>
        <row r="109">
          <cell r="A109" t="str">
            <v>Mauritania</v>
          </cell>
          <cell r="B109">
            <v>522.59507579024398</v>
          </cell>
          <cell r="C109">
            <v>537.16966337104395</v>
          </cell>
          <cell r="D109">
            <v>524.73245520086903</v>
          </cell>
          <cell r="E109">
            <v>535.20758318300602</v>
          </cell>
          <cell r="F109">
            <v>479.866302217628</v>
          </cell>
          <cell r="G109">
            <v>442.18450753524797</v>
          </cell>
          <cell r="H109">
            <v>507.078047726899</v>
          </cell>
          <cell r="I109">
            <v>560.99612003170398</v>
          </cell>
          <cell r="J109">
            <v>588.34568533668903</v>
          </cell>
          <cell r="K109">
            <v>573.56923289857798</v>
          </cell>
          <cell r="L109">
            <v>619.52923755175698</v>
          </cell>
          <cell r="M109">
            <v>692.39692425019996</v>
          </cell>
          <cell r="N109">
            <v>711.54961751125404</v>
          </cell>
          <cell r="O109">
            <v>592.51694362352896</v>
          </cell>
          <cell r="P109">
            <v>608.53857305419501</v>
          </cell>
          <cell r="Q109">
            <v>638.520693561082</v>
          </cell>
          <cell r="R109">
            <v>634.96255133806199</v>
          </cell>
          <cell r="S109">
            <v>602.00293585538805</v>
          </cell>
          <cell r="T109">
            <v>510.66955794505799</v>
          </cell>
          <cell r="U109">
            <v>488.22000987144298</v>
          </cell>
          <cell r="V109">
            <v>431.07615059679102</v>
          </cell>
          <cell r="W109">
            <v>436.68610160786398</v>
          </cell>
          <cell r="X109">
            <v>437.13223705955397</v>
          </cell>
          <cell r="Y109">
            <v>477.20909899327</v>
          </cell>
          <cell r="Z109">
            <v>541.95645422611801</v>
          </cell>
          <cell r="AA109">
            <v>657.71112435816497</v>
          </cell>
          <cell r="AB109">
            <v>920.76227407263002</v>
          </cell>
          <cell r="AC109">
            <v>578.57621505293355</v>
          </cell>
        </row>
        <row r="110">
          <cell r="A110" t="str">
            <v>Mauritius</v>
          </cell>
          <cell r="B110">
            <v>1242.31859774807</v>
          </cell>
          <cell r="C110">
            <v>1212.4448399640301</v>
          </cell>
          <cell r="D110">
            <v>1098.95701646368</v>
          </cell>
          <cell r="E110">
            <v>1127.51636937636</v>
          </cell>
          <cell r="F110">
            <v>1081.00493168261</v>
          </cell>
          <cell r="G110">
            <v>995.40792696870403</v>
          </cell>
          <cell r="H110">
            <v>1243.2366869863299</v>
          </cell>
          <cell r="I110">
            <v>1643.8826580479299</v>
          </cell>
          <cell r="J110">
            <v>1988.23898200894</v>
          </cell>
          <cell r="K110">
            <v>2063.2169015499098</v>
          </cell>
          <cell r="L110">
            <v>2252.9238723173198</v>
          </cell>
          <cell r="M110">
            <v>2657.5542792317801</v>
          </cell>
          <cell r="N110">
            <v>2766.47965919131</v>
          </cell>
          <cell r="O110">
            <v>3106.8778203740699</v>
          </cell>
          <cell r="P110">
            <v>3090.2824215063902</v>
          </cell>
          <cell r="Q110">
            <v>3542.7987561561999</v>
          </cell>
          <cell r="R110">
            <v>3681.69438060842</v>
          </cell>
          <cell r="S110">
            <v>3711.0770333740202</v>
          </cell>
          <cell r="T110">
            <v>3575.9259734932998</v>
          </cell>
          <cell r="U110">
            <v>3592.50407807284</v>
          </cell>
          <cell r="V110">
            <v>3832.8685525343499</v>
          </cell>
          <cell r="W110">
            <v>3806.77970746658</v>
          </cell>
          <cell r="X110">
            <v>3749.7015738815298</v>
          </cell>
          <cell r="Y110">
            <v>4239.6352656549197</v>
          </cell>
          <cell r="Z110">
            <v>4827.5341892469596</v>
          </cell>
          <cell r="AA110">
            <v>5010.5243627608797</v>
          </cell>
          <cell r="AB110">
            <v>5128.7615844338798</v>
          </cell>
          <cell r="AC110">
            <v>4460.4894472407914</v>
          </cell>
        </row>
        <row r="111">
          <cell r="A111" t="str">
            <v>Mexico</v>
          </cell>
          <cell r="B111">
            <v>3043.6692873317302</v>
          </cell>
          <cell r="C111">
            <v>3817.4189514590298</v>
          </cell>
          <cell r="D111">
            <v>2708.0488864527501</v>
          </cell>
          <cell r="E111">
            <v>2159.9285829866399</v>
          </cell>
          <cell r="F111">
            <v>2493.5277635441998</v>
          </cell>
          <cell r="G111">
            <v>2591.51587263893</v>
          </cell>
          <cell r="H111">
            <v>1758.14304690532</v>
          </cell>
          <cell r="I111">
            <v>1890.01715030473</v>
          </cell>
          <cell r="J111">
            <v>2286.58602029641</v>
          </cell>
          <cell r="K111">
            <v>2730.01632287351</v>
          </cell>
          <cell r="L111">
            <v>3156.5829909879599</v>
          </cell>
          <cell r="M111">
            <v>3709.1068957942798</v>
          </cell>
          <cell r="N111">
            <v>4210.54064640466</v>
          </cell>
          <cell r="O111">
            <v>4584.7218994585301</v>
          </cell>
          <cell r="P111">
            <v>4698.9761962869698</v>
          </cell>
          <cell r="Q111">
            <v>3139.8787327822101</v>
          </cell>
          <cell r="R111">
            <v>3590.08562551762</v>
          </cell>
          <cell r="S111">
            <v>4267.9244977268399</v>
          </cell>
          <cell r="T111">
            <v>4420.1715079558799</v>
          </cell>
          <cell r="U111">
            <v>4975.88048076215</v>
          </cell>
          <cell r="V111">
            <v>5928.4960119255702</v>
          </cell>
          <cell r="W111">
            <v>6257.5637930896701</v>
          </cell>
          <cell r="X111">
            <v>6433.6309189184503</v>
          </cell>
          <cell r="Y111">
            <v>6244.39504546644</v>
          </cell>
          <cell r="Z111">
            <v>6697.5722894789396</v>
          </cell>
          <cell r="AA111">
            <v>7446.8590345146204</v>
          </cell>
          <cell r="AB111">
            <v>8066.2469416508602</v>
          </cell>
          <cell r="AC111">
            <v>6857.7113371864971</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196.26332308581101</v>
          </cell>
          <cell r="O113">
            <v>252.355878032692</v>
          </cell>
          <cell r="P113">
            <v>320.91733605907302</v>
          </cell>
          <cell r="Q113">
            <v>399.58936581407198</v>
          </cell>
          <cell r="R113">
            <v>471.032593594839</v>
          </cell>
          <cell r="S113">
            <v>528.22104460035496</v>
          </cell>
          <cell r="T113">
            <v>464.74663168412798</v>
          </cell>
          <cell r="U113">
            <v>320.95206758231399</v>
          </cell>
          <cell r="V113">
            <v>353.73058249292001</v>
          </cell>
          <cell r="W113">
            <v>407.30275975839299</v>
          </cell>
          <cell r="X113">
            <v>458.15743007529602</v>
          </cell>
          <cell r="Y113">
            <v>547.46369515710103</v>
          </cell>
          <cell r="Z113">
            <v>720.28747179844902</v>
          </cell>
          <cell r="AA113">
            <v>882.55537799649403</v>
          </cell>
          <cell r="AB113">
            <v>957.49421522347905</v>
          </cell>
          <cell r="AC113">
            <v>662.21015833486865</v>
          </cell>
        </row>
        <row r="114">
          <cell r="A114" t="str">
            <v>Mongolia</v>
          </cell>
          <cell r="B114">
            <v>1393.2408067267299</v>
          </cell>
          <cell r="C114">
            <v>1419.5893768613</v>
          </cell>
          <cell r="D114">
            <v>1437.2832220693499</v>
          </cell>
          <cell r="E114">
            <v>1453.7988332654099</v>
          </cell>
          <cell r="F114">
            <v>1312.14315795875</v>
          </cell>
          <cell r="G114">
            <v>1486.5130761953101</v>
          </cell>
          <cell r="H114">
            <v>1600.8018158206901</v>
          </cell>
          <cell r="I114">
            <v>1753.5382411801299</v>
          </cell>
          <cell r="J114">
            <v>1719.41255174351</v>
          </cell>
          <cell r="K114">
            <v>1749.99044301754</v>
          </cell>
          <cell r="L114">
            <v>1082.2464152560001</v>
          </cell>
          <cell r="M114">
            <v>1112.64699441478</v>
          </cell>
          <cell r="N114">
            <v>610.85905624791496</v>
          </cell>
          <cell r="O114">
            <v>302.82773525117</v>
          </cell>
          <cell r="P114">
            <v>357.03120124920099</v>
          </cell>
          <cell r="Q114">
            <v>548.89806294359596</v>
          </cell>
          <cell r="R114">
            <v>520.08692434428201</v>
          </cell>
          <cell r="S114">
            <v>458.87029044201199</v>
          </cell>
          <cell r="T114">
            <v>417.59903782820601</v>
          </cell>
          <cell r="U114">
            <v>383.86768271137203</v>
          </cell>
          <cell r="V114">
            <v>396.28321434405598</v>
          </cell>
          <cell r="W114">
            <v>416.846564224036</v>
          </cell>
          <cell r="X114">
            <v>452.94577209865503</v>
          </cell>
          <cell r="Y114">
            <v>513.30886089640296</v>
          </cell>
          <cell r="Z114">
            <v>641.58705301453006</v>
          </cell>
          <cell r="AA114">
            <v>817.32258984952</v>
          </cell>
          <cell r="AB114">
            <v>1081.17371261259</v>
          </cell>
          <cell r="AC114">
            <v>653.86409211595571</v>
          </cell>
        </row>
        <row r="115">
          <cell r="A115" t="str">
            <v>Morocco</v>
          </cell>
          <cell r="B115">
            <v>973.54584851142397</v>
          </cell>
          <cell r="C115">
            <v>770.33235076744495</v>
          </cell>
          <cell r="D115">
            <v>757.77571173168599</v>
          </cell>
          <cell r="E115">
            <v>669.07549903251504</v>
          </cell>
          <cell r="F115">
            <v>597.77791359883702</v>
          </cell>
          <cell r="G115">
            <v>589.35162449644599</v>
          </cell>
          <cell r="H115">
            <v>760.243493344331</v>
          </cell>
          <cell r="I115">
            <v>819.17311756692902</v>
          </cell>
          <cell r="J115">
            <v>948.38278703689502</v>
          </cell>
          <cell r="K115">
            <v>953.936228638339</v>
          </cell>
          <cell r="L115">
            <v>1067.9669099493001</v>
          </cell>
          <cell r="M115">
            <v>1129.31801823162</v>
          </cell>
          <cell r="N115">
            <v>1132.7356039559199</v>
          </cell>
          <cell r="O115">
            <v>1047.68556510144</v>
          </cell>
          <cell r="P115">
            <v>1164.0752159245601</v>
          </cell>
          <cell r="Q115">
            <v>1247.7878485623401</v>
          </cell>
          <cell r="R115">
            <v>1363.8644190929799</v>
          </cell>
          <cell r="S115">
            <v>1224.7776534080999</v>
          </cell>
          <cell r="T115">
            <v>1293.5609819741801</v>
          </cell>
          <cell r="U115">
            <v>1255.1195893834499</v>
          </cell>
          <cell r="V115">
            <v>1171.0525027399001</v>
          </cell>
          <cell r="W115">
            <v>1175.7780121901501</v>
          </cell>
          <cell r="X115">
            <v>1236.6998775695399</v>
          </cell>
          <cell r="Y115">
            <v>1484.1899219304801</v>
          </cell>
          <cell r="Z115">
            <v>1676.68678529563</v>
          </cell>
          <cell r="AA115">
            <v>1712.5064055851301</v>
          </cell>
          <cell r="AB115">
            <v>1886.1578769734299</v>
          </cell>
          <cell r="AC115">
            <v>1528.6698132573931</v>
          </cell>
        </row>
        <row r="116">
          <cell r="A116" t="str">
            <v>Mozambique</v>
          </cell>
          <cell r="B116">
            <v>275.144318353941</v>
          </cell>
          <cell r="C116">
            <v>289.01997446686698</v>
          </cell>
          <cell r="D116">
            <v>287.19576925831802</v>
          </cell>
          <cell r="E116">
            <v>251.11102180185199</v>
          </cell>
          <cell r="F116">
            <v>256.31082007805202</v>
          </cell>
          <cell r="G116">
            <v>333.49686938041799</v>
          </cell>
          <cell r="H116">
            <v>386.71934195258302</v>
          </cell>
          <cell r="I116">
            <v>173.07953373781501</v>
          </cell>
          <cell r="J116">
            <v>150.937145016719</v>
          </cell>
          <cell r="K116">
            <v>156.609771178339</v>
          </cell>
          <cell r="L116">
            <v>179.187432535216</v>
          </cell>
          <cell r="M116">
            <v>187.95937480883299</v>
          </cell>
          <cell r="N116">
            <v>140.94753908113199</v>
          </cell>
          <cell r="O116">
            <v>142.97047045536999</v>
          </cell>
          <cell r="P116">
            <v>145.49355912611199</v>
          </cell>
          <cell r="Q116">
            <v>144.42348396703301</v>
          </cell>
          <cell r="R116">
            <v>178.49990723966999</v>
          </cell>
          <cell r="S116">
            <v>207.38964703554001</v>
          </cell>
          <cell r="T116">
            <v>233.34610129014601</v>
          </cell>
          <cell r="U116">
            <v>236.49089203729901</v>
          </cell>
          <cell r="V116">
            <v>210.23975347343199</v>
          </cell>
          <cell r="W116">
            <v>204.555942546377</v>
          </cell>
          <cell r="X116">
            <v>222.02924583734199</v>
          </cell>
          <cell r="Y116">
            <v>254.87103605455999</v>
          </cell>
          <cell r="Z116">
            <v>309.09298717317103</v>
          </cell>
          <cell r="AA116">
            <v>338.75151836432798</v>
          </cell>
          <cell r="AB116">
            <v>364.03244079790801</v>
          </cell>
          <cell r="AC116">
            <v>282.2221951289477</v>
          </cell>
        </row>
        <row r="117">
          <cell r="A117" t="str">
            <v>Myanmar</v>
          </cell>
          <cell r="B117">
            <v>186.23551025665799</v>
          </cell>
          <cell r="C117">
            <v>179.70252680011001</v>
          </cell>
          <cell r="D117">
            <v>181.86124947743801</v>
          </cell>
          <cell r="E117">
            <v>184.48549388227201</v>
          </cell>
          <cell r="F117">
            <v>184.207873828884</v>
          </cell>
          <cell r="G117">
            <v>197.96982513665199</v>
          </cell>
          <cell r="H117">
            <v>233.97677756303</v>
          </cell>
          <cell r="I117">
            <v>292.54221045214501</v>
          </cell>
          <cell r="J117">
            <v>321.135489641427</v>
          </cell>
          <cell r="K117">
            <v>496.52706461160398</v>
          </cell>
          <cell r="L117">
            <v>68.362277860708204</v>
          </cell>
          <cell r="M117">
            <v>57.216644180757697</v>
          </cell>
          <cell r="N117">
            <v>63.408821919195503</v>
          </cell>
          <cell r="O117">
            <v>72.775822225034801</v>
          </cell>
          <cell r="P117">
            <v>93.787200661322302</v>
          </cell>
          <cell r="Q117">
            <v>122.630968788855</v>
          </cell>
          <cell r="R117">
            <v>108.742170074862</v>
          </cell>
          <cell r="S117">
            <v>100.349392920789</v>
          </cell>
          <cell r="T117">
            <v>134.12504368156701</v>
          </cell>
          <cell r="U117">
            <v>172.74239092430801</v>
          </cell>
          <cell r="V117">
            <v>177.63951627163499</v>
          </cell>
          <cell r="W117">
            <v>129.194052135128</v>
          </cell>
          <cell r="X117">
            <v>129.914371819877</v>
          </cell>
          <cell r="Y117">
            <v>196.639285218487</v>
          </cell>
          <cell r="Z117">
            <v>198.633052359245</v>
          </cell>
          <cell r="AA117">
            <v>219.362697383144</v>
          </cell>
          <cell r="AB117">
            <v>230.096058048961</v>
          </cell>
          <cell r="AC117">
            <v>183.97325282747366</v>
          </cell>
        </row>
        <row r="118">
          <cell r="A118" t="str">
            <v>Namibia</v>
          </cell>
          <cell r="B118">
            <v>3008.3528156121702</v>
          </cell>
          <cell r="C118">
            <v>2227.2000583321501</v>
          </cell>
          <cell r="D118">
            <v>1920.36439947086</v>
          </cell>
          <cell r="E118">
            <v>1622.23526510992</v>
          </cell>
          <cell r="F118">
            <v>1379.4891049458499</v>
          </cell>
          <cell r="G118">
            <v>1119.5669585754899</v>
          </cell>
          <cell r="H118">
            <v>1230.71776345803</v>
          </cell>
          <cell r="I118">
            <v>1522.4717359459601</v>
          </cell>
          <cell r="J118">
            <v>1621.9099207494301</v>
          </cell>
          <cell r="K118">
            <v>1988.3381805971101</v>
          </cell>
          <cell r="L118">
            <v>2068.7301613682698</v>
          </cell>
          <cell r="M118">
            <v>1965.86919226541</v>
          </cell>
          <cell r="N118">
            <v>2005.1512732603301</v>
          </cell>
          <cell r="O118">
            <v>1862.66347530556</v>
          </cell>
          <cell r="P118">
            <v>2031.7563211459899</v>
          </cell>
          <cell r="Q118">
            <v>2121.1450019048698</v>
          </cell>
          <cell r="R118">
            <v>2051.3319947262198</v>
          </cell>
          <cell r="S118">
            <v>2071.3183501062599</v>
          </cell>
          <cell r="T118">
            <v>1880.7739259528601</v>
          </cell>
          <cell r="U118">
            <v>1826.0487823580299</v>
          </cell>
          <cell r="V118">
            <v>1803.1002376521501</v>
          </cell>
          <cell r="W118">
            <v>1667.4909700386099</v>
          </cell>
          <cell r="X118">
            <v>1595.9255080944699</v>
          </cell>
          <cell r="Y118">
            <v>2252.6459564427601</v>
          </cell>
          <cell r="Z118">
            <v>2791.8584258615201</v>
          </cell>
          <cell r="AA118">
            <v>2983.7269421546398</v>
          </cell>
          <cell r="AB118">
            <v>3083.79356637919</v>
          </cell>
          <cell r="AC118">
            <v>2395.9068948285317</v>
          </cell>
        </row>
        <row r="119">
          <cell r="A119" t="str">
            <v>Nepal</v>
          </cell>
          <cell r="B119">
            <v>131.73507407959301</v>
          </cell>
          <cell r="C119">
            <v>139.86645899899901</v>
          </cell>
          <cell r="D119">
            <v>138.24870699455701</v>
          </cell>
          <cell r="E119">
            <v>143.15312683114499</v>
          </cell>
          <cell r="F119">
            <v>120.558448328355</v>
          </cell>
          <cell r="G119">
            <v>140.88791469097799</v>
          </cell>
          <cell r="H119">
            <v>164.58148371699301</v>
          </cell>
          <cell r="I119">
            <v>167.21826198100399</v>
          </cell>
          <cell r="J119">
            <v>192.457457457457</v>
          </cell>
          <cell r="K119">
            <v>188.77728356185401</v>
          </cell>
          <cell r="L119">
            <v>191.45367887283001</v>
          </cell>
          <cell r="M119">
            <v>202.137946494857</v>
          </cell>
          <cell r="N119">
            <v>170.91515811511101</v>
          </cell>
          <cell r="O119">
            <v>179.41381054448999</v>
          </cell>
          <cell r="P119">
            <v>194.63409483689699</v>
          </cell>
          <cell r="Q119">
            <v>205.66407945030201</v>
          </cell>
          <cell r="R119">
            <v>206.323601361958</v>
          </cell>
          <cell r="S119">
            <v>219.18290725965599</v>
          </cell>
          <cell r="T119">
            <v>211.34723477732899</v>
          </cell>
          <cell r="U119">
            <v>228.382533171175</v>
          </cell>
          <cell r="V119">
            <v>246.87394525511201</v>
          </cell>
          <cell r="W119">
            <v>248.99909935393799</v>
          </cell>
          <cell r="X119">
            <v>245.39613112921299</v>
          </cell>
          <cell r="Y119">
            <v>256.33018621135199</v>
          </cell>
          <cell r="Z119">
            <v>292.07337655770903</v>
          </cell>
          <cell r="AA119">
            <v>321.69764118280801</v>
          </cell>
          <cell r="AB119">
            <v>338.86082698331302</v>
          </cell>
          <cell r="AC119">
            <v>283.89287690305548</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
          </cell>
        </row>
        <row r="121">
          <cell r="A121" t="str">
            <v>Netherlands</v>
          </cell>
          <cell r="B121">
            <v>12606.1439981975</v>
          </cell>
          <cell r="C121">
            <v>10545.670930877201</v>
          </cell>
          <cell r="D121">
            <v>10163.4966609978</v>
          </cell>
          <cell r="E121">
            <v>9859.0009532349195</v>
          </cell>
          <cell r="F121">
            <v>9138.9185349169693</v>
          </cell>
          <cell r="G121">
            <v>9223.4425382713798</v>
          </cell>
          <cell r="H121">
            <v>12838.7419731586</v>
          </cell>
          <cell r="I121">
            <v>15655.579153635799</v>
          </cell>
          <cell r="J121">
            <v>16586.188388651299</v>
          </cell>
          <cell r="K121">
            <v>16260.7213108091</v>
          </cell>
          <cell r="L121">
            <v>20042.372159069098</v>
          </cell>
          <cell r="M121">
            <v>20424.0221449891</v>
          </cell>
          <cell r="N121">
            <v>22433.959510805002</v>
          </cell>
          <cell r="O121">
            <v>21605.212400661399</v>
          </cell>
          <cell r="P121">
            <v>23079.4826171327</v>
          </cell>
          <cell r="Q121">
            <v>27187.798603995601</v>
          </cell>
          <cell r="R121">
            <v>26985.2141318984</v>
          </cell>
          <cell r="S121">
            <v>24860.923176808799</v>
          </cell>
          <cell r="T121">
            <v>25756.7915577124</v>
          </cell>
          <cell r="U121">
            <v>26141.541530795599</v>
          </cell>
          <cell r="V121">
            <v>24250.654150062699</v>
          </cell>
          <cell r="W121">
            <v>24990.2675064512</v>
          </cell>
          <cell r="X121">
            <v>27206.573996637999</v>
          </cell>
          <cell r="Y121">
            <v>33240.831017351797</v>
          </cell>
          <cell r="Z121">
            <v>37418.644835983498</v>
          </cell>
          <cell r="AA121">
            <v>38617.878902179</v>
          </cell>
          <cell r="AB121">
            <v>40571.398964908098</v>
          </cell>
          <cell r="AC121">
            <v>33674.265870585259</v>
          </cell>
        </row>
        <row r="122">
          <cell r="A122" t="str">
            <v>New Zealand</v>
          </cell>
          <cell r="B122">
            <v>7190.4627230734804</v>
          </cell>
          <cell r="C122">
            <v>7444.6702894845603</v>
          </cell>
          <cell r="D122">
            <v>7313.1694566565302</v>
          </cell>
          <cell r="E122">
            <v>7009.3081053817004</v>
          </cell>
          <cell r="F122">
            <v>6906.4774099084798</v>
          </cell>
          <cell r="G122">
            <v>6907.5425410104199</v>
          </cell>
          <cell r="H122">
            <v>8317.1395838302906</v>
          </cell>
          <cell r="I122">
            <v>10899.487124068201</v>
          </cell>
          <cell r="J122">
            <v>13246.9345642194</v>
          </cell>
          <cell r="K122">
            <v>12661.6139950534</v>
          </cell>
          <cell r="L122">
            <v>12907.6220983519</v>
          </cell>
          <cell r="M122">
            <v>12086.882409731599</v>
          </cell>
          <cell r="N122">
            <v>11366.657349683999</v>
          </cell>
          <cell r="O122">
            <v>12159.623098071301</v>
          </cell>
          <cell r="P122">
            <v>14132.8757171713</v>
          </cell>
          <cell r="Q122">
            <v>16408.9611549652</v>
          </cell>
          <cell r="R122">
            <v>17929.1246734212</v>
          </cell>
          <cell r="S122">
            <v>17663.958680879401</v>
          </cell>
          <cell r="T122">
            <v>14412.1029419151</v>
          </cell>
          <cell r="U122">
            <v>14852.3575328569</v>
          </cell>
          <cell r="V122">
            <v>13578.298090295</v>
          </cell>
          <cell r="W122">
            <v>13231.9602526987</v>
          </cell>
          <cell r="X122">
            <v>15195.218960170199</v>
          </cell>
          <cell r="Y122">
            <v>19788.377505104101</v>
          </cell>
          <cell r="Z122">
            <v>24036.3350851498</v>
          </cell>
          <cell r="AA122">
            <v>26438.805255638799</v>
          </cell>
          <cell r="AB122">
            <v>24942.671259780502</v>
          </cell>
          <cell r="AC122">
            <v>20605.561386423684</v>
          </cell>
        </row>
        <row r="123">
          <cell r="A123" t="str">
            <v>Nicaragua</v>
          </cell>
          <cell r="B123">
            <v>516.55402936783696</v>
          </cell>
          <cell r="C123">
            <v>580.40957199488696</v>
          </cell>
          <cell r="D123">
            <v>650.08045180906902</v>
          </cell>
          <cell r="E123">
            <v>729.89152784686803</v>
          </cell>
          <cell r="F123">
            <v>965.125639636394</v>
          </cell>
          <cell r="G123">
            <v>906.76642327097295</v>
          </cell>
          <cell r="H123">
            <v>1319.25320636735</v>
          </cell>
          <cell r="I123">
            <v>749.54073757289495</v>
          </cell>
          <cell r="J123">
            <v>318.70795329853303</v>
          </cell>
          <cell r="K123">
            <v>427.77262175105102</v>
          </cell>
          <cell r="L123">
            <v>103.572593415273</v>
          </cell>
          <cell r="M123">
            <v>711.59344685017402</v>
          </cell>
          <cell r="N123">
            <v>729.28177919685004</v>
          </cell>
          <cell r="O123">
            <v>675.58306076566703</v>
          </cell>
          <cell r="P123">
            <v>670.118728102403</v>
          </cell>
          <cell r="Q123">
            <v>721.30232249143899</v>
          </cell>
          <cell r="R123">
            <v>731.35008647546999</v>
          </cell>
          <cell r="S123">
            <v>727.06289466907697</v>
          </cell>
          <cell r="T123">
            <v>746.05592788564195</v>
          </cell>
          <cell r="U123">
            <v>759.56200619150002</v>
          </cell>
          <cell r="V123">
            <v>779.42779462359499</v>
          </cell>
          <cell r="W123">
            <v>788.14116637032498</v>
          </cell>
          <cell r="X123">
            <v>753.42628743521504</v>
          </cell>
          <cell r="Y123">
            <v>747.82347278061502</v>
          </cell>
          <cell r="Z123">
            <v>799.15127731431198</v>
          </cell>
          <cell r="AA123">
            <v>850.31163161145696</v>
          </cell>
          <cell r="AB123">
            <v>908.17715880088804</v>
          </cell>
          <cell r="AC123">
            <v>807.83849905213538</v>
          </cell>
        </row>
        <row r="124">
          <cell r="A124" t="str">
            <v>Niger</v>
          </cell>
          <cell r="B124">
            <v>449.07259222866497</v>
          </cell>
          <cell r="C124">
            <v>375.82446833588898</v>
          </cell>
          <cell r="D124">
            <v>337.56957967947</v>
          </cell>
          <cell r="E124">
            <v>291.54893426582601</v>
          </cell>
          <cell r="F124">
            <v>228.43131604850001</v>
          </cell>
          <cell r="G124">
            <v>217.973457347509</v>
          </cell>
          <cell r="H124">
            <v>279.04872191658097</v>
          </cell>
          <cell r="I124">
            <v>317.14420526598298</v>
          </cell>
          <cell r="J124">
            <v>313.92638901966399</v>
          </cell>
          <cell r="K124">
            <v>290.867629549583</v>
          </cell>
          <cell r="L124">
            <v>320.79511467002902</v>
          </cell>
          <cell r="M124">
            <v>291.530571918254</v>
          </cell>
          <cell r="N124">
            <v>283.999622080439</v>
          </cell>
          <cell r="O124">
            <v>259.92183972368599</v>
          </cell>
          <cell r="P124">
            <v>176.793095421456</v>
          </cell>
          <cell r="Q124">
            <v>205.57221578075499</v>
          </cell>
          <cell r="R124">
            <v>209.92258147541801</v>
          </cell>
          <cell r="S124">
            <v>188.29541523064401</v>
          </cell>
          <cell r="T124">
            <v>204.72143987154399</v>
          </cell>
          <cell r="U124">
            <v>193.24226915550099</v>
          </cell>
          <cell r="V124">
            <v>167.22588843648299</v>
          </cell>
          <cell r="W124">
            <v>175.15682483404899</v>
          </cell>
          <cell r="X124">
            <v>189.97711739304799</v>
          </cell>
          <cell r="Y124">
            <v>231.57589504865101</v>
          </cell>
          <cell r="Z124">
            <v>241.99207408291699</v>
          </cell>
          <cell r="AA124">
            <v>270.92999001739997</v>
          </cell>
          <cell r="AB124">
            <v>274.14853573400001</v>
          </cell>
          <cell r="AC124">
            <v>230.63007285167748</v>
          </cell>
        </row>
        <row r="125">
          <cell r="A125" t="str">
            <v>Nigeria</v>
          </cell>
          <cell r="B125">
            <v>913.30542197310297</v>
          </cell>
          <cell r="C125">
            <v>836.11496706064997</v>
          </cell>
          <cell r="D125">
            <v>687.98900677183997</v>
          </cell>
          <cell r="E125">
            <v>460.879429874962</v>
          </cell>
          <cell r="F125">
            <v>431.229865292331</v>
          </cell>
          <cell r="G125">
            <v>418.53253764094097</v>
          </cell>
          <cell r="H125">
            <v>267.85241476196001</v>
          </cell>
          <cell r="I125">
            <v>253.61210306672601</v>
          </cell>
          <cell r="J125">
            <v>279.30193482465597</v>
          </cell>
          <cell r="K125">
            <v>274.94966491461702</v>
          </cell>
          <cell r="L125">
            <v>332.83015382280303</v>
          </cell>
          <cell r="M125">
            <v>300.20169316479303</v>
          </cell>
          <cell r="N125">
            <v>275.42571887992102</v>
          </cell>
          <cell r="O125">
            <v>200.298805319481</v>
          </cell>
          <cell r="P125">
            <v>216.53591066823299</v>
          </cell>
          <cell r="Q125">
            <v>318.814067956489</v>
          </cell>
          <cell r="R125">
            <v>405.61634500085802</v>
          </cell>
          <cell r="S125">
            <v>300.145291394754</v>
          </cell>
          <cell r="T125">
            <v>271.96564291817202</v>
          </cell>
          <cell r="U125">
            <v>299.49537361796803</v>
          </cell>
          <cell r="V125">
            <v>357.15670192635997</v>
          </cell>
          <cell r="W125">
            <v>362.42878864869601</v>
          </cell>
          <cell r="X125">
            <v>340.99121679171901</v>
          </cell>
          <cell r="Y125">
            <v>414.54317325687299</v>
          </cell>
          <cell r="Z125">
            <v>501.442894298363</v>
          </cell>
          <cell r="AA125">
            <v>674.07121404902</v>
          </cell>
          <cell r="AB125">
            <v>769.63327843597494</v>
          </cell>
          <cell r="AC125">
            <v>510.5184275801077</v>
          </cell>
        </row>
        <row r="126">
          <cell r="A126" t="str">
            <v>Norway</v>
          </cell>
          <cell r="B126">
            <v>15584.367730014999</v>
          </cell>
          <cell r="C126">
            <v>15357.385541043101</v>
          </cell>
          <cell r="D126">
            <v>15101.9838152588</v>
          </cell>
          <cell r="E126">
            <v>14718.9053462918</v>
          </cell>
          <cell r="F126">
            <v>14797.467321956599</v>
          </cell>
          <cell r="G126">
            <v>15533.498907679401</v>
          </cell>
          <cell r="H126">
            <v>18507.339301611399</v>
          </cell>
          <cell r="I126">
            <v>22080.631034335802</v>
          </cell>
          <cell r="J126">
            <v>23780.2839749212</v>
          </cell>
          <cell r="K126">
            <v>23829.6489636039</v>
          </cell>
          <cell r="L126">
            <v>27763.990338072501</v>
          </cell>
          <cell r="M126">
            <v>28143.581516687998</v>
          </cell>
          <cell r="N126">
            <v>29965.598113017801</v>
          </cell>
          <cell r="O126">
            <v>27404.019803940901</v>
          </cell>
          <cell r="P126">
            <v>28732.2879733792</v>
          </cell>
          <cell r="Q126">
            <v>34149.805357689504</v>
          </cell>
          <cell r="R126">
            <v>36521.505881819103</v>
          </cell>
          <cell r="S126">
            <v>35955.940395127102</v>
          </cell>
          <cell r="T126">
            <v>34075.583644131097</v>
          </cell>
          <cell r="U126">
            <v>35619.367322219703</v>
          </cell>
          <cell r="V126">
            <v>37520.0803788548</v>
          </cell>
          <cell r="W126">
            <v>37840.3121836836</v>
          </cell>
          <cell r="X126">
            <v>42525.725244054804</v>
          </cell>
          <cell r="Y126">
            <v>49316.716939317499</v>
          </cell>
          <cell r="Z126">
            <v>56344.175558187198</v>
          </cell>
          <cell r="AA126">
            <v>65509.210535709397</v>
          </cell>
          <cell r="AB126">
            <v>72305.509873329793</v>
          </cell>
          <cell r="AC126">
            <v>53973.60838904704</v>
          </cell>
        </row>
        <row r="127">
          <cell r="A127" t="str">
            <v>Oman</v>
          </cell>
          <cell r="B127">
            <v>5284.8972219585703</v>
          </cell>
          <cell r="C127">
            <v>5938.0110057935999</v>
          </cell>
          <cell r="D127">
            <v>6231.0988337788003</v>
          </cell>
          <cell r="E127">
            <v>6064.8117355434997</v>
          </cell>
          <cell r="F127">
            <v>6238.3713494132999</v>
          </cell>
          <cell r="G127">
            <v>6930.1294312942</v>
          </cell>
          <cell r="H127">
            <v>5143.2665617132998</v>
          </cell>
          <cell r="I127">
            <v>5075.49915068059</v>
          </cell>
          <cell r="J127">
            <v>4933.0680874392201</v>
          </cell>
          <cell r="K127">
            <v>5206.7624514435502</v>
          </cell>
          <cell r="L127">
            <v>7169.1131779140997</v>
          </cell>
          <cell r="M127">
            <v>6444.0730909090798</v>
          </cell>
          <cell r="N127">
            <v>6623.6012340425495</v>
          </cell>
          <cell r="O127">
            <v>6130.1616329927101</v>
          </cell>
          <cell r="P127">
            <v>6255.9068179006199</v>
          </cell>
          <cell r="Q127">
            <v>6596.2585865726696</v>
          </cell>
          <cell r="R127">
            <v>7204.6673574168199</v>
          </cell>
          <cell r="S127">
            <v>7369.8239035680199</v>
          </cell>
          <cell r="T127">
            <v>6466.89599731202</v>
          </cell>
          <cell r="U127">
            <v>6546.10523333333</v>
          </cell>
          <cell r="V127">
            <v>8142.6054250819598</v>
          </cell>
          <cell r="W127">
            <v>8076.6588496967997</v>
          </cell>
          <cell r="X127">
            <v>8162.7726971887496</v>
          </cell>
          <cell r="Y127">
            <v>8679.0043027888405</v>
          </cell>
          <cell r="Z127">
            <v>9782.1947509881302</v>
          </cell>
          <cell r="AA127">
            <v>11998.1886692607</v>
          </cell>
          <cell r="AB127">
            <v>13845.5550120097</v>
          </cell>
          <cell r="AC127">
            <v>10090.729046988819</v>
          </cell>
        </row>
        <row r="128">
          <cell r="A128" t="str">
            <v>Pakistan</v>
          </cell>
          <cell r="B128">
            <v>347.34390881847798</v>
          </cell>
          <cell r="C128">
            <v>363.35494961889702</v>
          </cell>
          <cell r="D128">
            <v>358.234417445649</v>
          </cell>
          <cell r="E128">
            <v>359.75921902162901</v>
          </cell>
          <cell r="F128">
            <v>365.39316951700499</v>
          </cell>
          <cell r="G128">
            <v>368.06934522195098</v>
          </cell>
          <cell r="H128">
            <v>373.66364927794399</v>
          </cell>
          <cell r="I128">
            <v>389.47808651938499</v>
          </cell>
          <cell r="J128">
            <v>411.26737461039301</v>
          </cell>
          <cell r="K128">
            <v>416.410239907532</v>
          </cell>
          <cell r="L128">
            <v>443.20610852924801</v>
          </cell>
          <cell r="M128">
            <v>496.457313513749</v>
          </cell>
          <cell r="N128">
            <v>520.77291148035704</v>
          </cell>
          <cell r="O128">
            <v>537.34392427996795</v>
          </cell>
          <cell r="P128">
            <v>528.28287487084901</v>
          </cell>
          <cell r="Q128">
            <v>602.23597097432196</v>
          </cell>
          <cell r="R128">
            <v>613.84582633859497</v>
          </cell>
          <cell r="S128">
            <v>591.01271700515099</v>
          </cell>
          <cell r="T128">
            <v>575.13327363758106</v>
          </cell>
          <cell r="U128">
            <v>527.27493003789402</v>
          </cell>
          <cell r="V128">
            <v>538.64841873417902</v>
          </cell>
          <cell r="W128">
            <v>509.099544057858</v>
          </cell>
          <cell r="X128">
            <v>501.87654231199502</v>
          </cell>
          <cell r="Y128">
            <v>562.80442945309005</v>
          </cell>
          <cell r="Z128">
            <v>655.48851570617205</v>
          </cell>
          <cell r="AA128">
            <v>727.52994516139597</v>
          </cell>
          <cell r="AB128">
            <v>830.08912675150998</v>
          </cell>
          <cell r="AC128">
            <v>631.1480172403368</v>
          </cell>
        </row>
        <row r="129">
          <cell r="A129" t="str">
            <v>Panama</v>
          </cell>
          <cell r="B129">
            <v>1947.6078761133399</v>
          </cell>
          <cell r="C129">
            <v>2156.7814539470401</v>
          </cell>
          <cell r="D129">
            <v>2331.52289846961</v>
          </cell>
          <cell r="E129">
            <v>2342.1908945435898</v>
          </cell>
          <cell r="F129">
            <v>2392.60603724464</v>
          </cell>
          <cell r="G129">
            <v>2477.4134372850299</v>
          </cell>
          <cell r="H129">
            <v>2520.4059602714001</v>
          </cell>
          <cell r="I129">
            <v>2479.0273499329501</v>
          </cell>
          <cell r="J129">
            <v>2099.2678725236901</v>
          </cell>
          <cell r="K129">
            <v>2080.1413006469202</v>
          </cell>
          <cell r="L129">
            <v>2219.1571727710202</v>
          </cell>
          <cell r="M129">
            <v>2391.9344133827999</v>
          </cell>
          <cell r="N129">
            <v>2669.05112017994</v>
          </cell>
          <cell r="O129">
            <v>2861.02571807199</v>
          </cell>
          <cell r="P129">
            <v>2994.6177891829002</v>
          </cell>
          <cell r="Q129">
            <v>3004.9791325185302</v>
          </cell>
          <cell r="R129">
            <v>3485.5487006917201</v>
          </cell>
          <cell r="S129">
            <v>3709.1447853852901</v>
          </cell>
          <cell r="T129">
            <v>3954.0308871930301</v>
          </cell>
          <cell r="U129">
            <v>4074.2154966708799</v>
          </cell>
          <cell r="V129">
            <v>3941.8249660787001</v>
          </cell>
          <cell r="W129">
            <v>3930.5925432756299</v>
          </cell>
          <cell r="X129">
            <v>4013.2112491824701</v>
          </cell>
          <cell r="Y129">
            <v>4154.5188567845498</v>
          </cell>
          <cell r="Z129">
            <v>4474.26552971612</v>
          </cell>
          <cell r="AA129">
            <v>4799.3532144497904</v>
          </cell>
          <cell r="AB129">
            <v>5210.6382155146903</v>
          </cell>
          <cell r="AC129">
            <v>4430.4299348205423</v>
          </cell>
        </row>
        <row r="130">
          <cell r="A130" t="str">
            <v>Papua New Guinea</v>
          </cell>
          <cell r="B130">
            <v>934.89968478436106</v>
          </cell>
          <cell r="C130">
            <v>893.30443526785405</v>
          </cell>
          <cell r="D130">
            <v>828.29584787514102</v>
          </cell>
          <cell r="E130">
            <v>808.84075517014298</v>
          </cell>
          <cell r="F130">
            <v>730.96708703955403</v>
          </cell>
          <cell r="G130">
            <v>660.75076588927504</v>
          </cell>
          <cell r="H130">
            <v>704.01078556362199</v>
          </cell>
          <cell r="I130">
            <v>785.27089297711802</v>
          </cell>
          <cell r="J130">
            <v>1060.12650859563</v>
          </cell>
          <cell r="K130">
            <v>988.58121078506701</v>
          </cell>
          <cell r="L130">
            <v>873.37075268075</v>
          </cell>
          <cell r="M130">
            <v>1004.58618968895</v>
          </cell>
          <cell r="N130">
            <v>1134.0507995231101</v>
          </cell>
          <cell r="O130">
            <v>1258.3822129570001</v>
          </cell>
          <cell r="P130">
            <v>1364.16677143577</v>
          </cell>
          <cell r="Q130">
            <v>1182.5454962532799</v>
          </cell>
          <cell r="R130">
            <v>1141.53377418327</v>
          </cell>
          <cell r="S130">
            <v>1060.8778673617701</v>
          </cell>
          <cell r="T130">
            <v>789.77147918582796</v>
          </cell>
          <cell r="U130">
            <v>699.95733446533904</v>
          </cell>
          <cell r="V130">
            <v>691.75981742167801</v>
          </cell>
          <cell r="W130">
            <v>586.23568250957101</v>
          </cell>
          <cell r="X130">
            <v>535.35132751468802</v>
          </cell>
          <cell r="Y130">
            <v>626.69391864711497</v>
          </cell>
          <cell r="Z130">
            <v>609.87834665152695</v>
          </cell>
          <cell r="AA130">
            <v>675.12976269318096</v>
          </cell>
          <cell r="AB130">
            <v>708.22097220962905</v>
          </cell>
          <cell r="AC130">
            <v>623.58500170428522</v>
          </cell>
        </row>
        <row r="131">
          <cell r="A131" t="str">
            <v>Paraguay</v>
          </cell>
          <cell r="B131">
            <v>1315.0955835015</v>
          </cell>
          <cell r="C131">
            <v>1627.5651523264501</v>
          </cell>
          <cell r="D131">
            <v>1655.9623002409901</v>
          </cell>
          <cell r="E131">
            <v>1783.9299855689801</v>
          </cell>
          <cell r="F131">
            <v>1407.4045429872899</v>
          </cell>
          <cell r="G131">
            <v>1167.8514419946</v>
          </cell>
          <cell r="H131">
            <v>1351.62435903608</v>
          </cell>
          <cell r="I131">
            <v>1097.5772041288801</v>
          </cell>
          <cell r="J131">
            <v>1408.9535993527199</v>
          </cell>
          <cell r="K131">
            <v>989.44764394879996</v>
          </cell>
          <cell r="L131">
            <v>1247.9076112452999</v>
          </cell>
          <cell r="M131">
            <v>1341.1239719274699</v>
          </cell>
          <cell r="N131">
            <v>1353.6153079857199</v>
          </cell>
          <cell r="O131">
            <v>1375.8167826553099</v>
          </cell>
          <cell r="P131">
            <v>1484.51804030056</v>
          </cell>
          <cell r="Q131">
            <v>1686.54715866365</v>
          </cell>
          <cell r="R131">
            <v>1791.01385707076</v>
          </cell>
          <cell r="S131">
            <v>1777.06126476789</v>
          </cell>
          <cell r="T131">
            <v>1552.70943768557</v>
          </cell>
          <cell r="U131">
            <v>1403.2538101095899</v>
          </cell>
          <cell r="V131">
            <v>1336.7518391753699</v>
          </cell>
          <cell r="W131">
            <v>1190.3108494195901</v>
          </cell>
          <cell r="X131">
            <v>921.93291178143397</v>
          </cell>
          <cell r="Y131">
            <v>986.09706325356797</v>
          </cell>
          <cell r="Z131">
            <v>1218.8934498103899</v>
          </cell>
          <cell r="AA131">
            <v>1288.81042359156</v>
          </cell>
          <cell r="AB131">
            <v>1483.23544017629</v>
          </cell>
          <cell r="AC131">
            <v>1181.5466896721384</v>
          </cell>
        </row>
        <row r="132">
          <cell r="A132" t="str">
            <v>Peru</v>
          </cell>
          <cell r="B132">
            <v>1192.1429675936199</v>
          </cell>
          <cell r="C132">
            <v>1405.2659422673601</v>
          </cell>
          <cell r="D132">
            <v>1363.70072124121</v>
          </cell>
          <cell r="E132">
            <v>1035.44939758853</v>
          </cell>
          <cell r="F132">
            <v>1042.6748799093</v>
          </cell>
          <cell r="G132">
            <v>881.80357361404299</v>
          </cell>
          <cell r="H132">
            <v>1293.3628429998801</v>
          </cell>
          <cell r="I132">
            <v>2088.50320667494</v>
          </cell>
          <cell r="J132">
            <v>1616.58514539199</v>
          </cell>
          <cell r="K132">
            <v>1953.2084034629099</v>
          </cell>
          <cell r="L132">
            <v>1331.9838539114701</v>
          </cell>
          <cell r="M132">
            <v>1557.5119301668999</v>
          </cell>
          <cell r="N132">
            <v>1588.29686409379</v>
          </cell>
          <cell r="O132">
            <v>1512.63849185762</v>
          </cell>
          <cell r="P132">
            <v>1951.3004223836001</v>
          </cell>
          <cell r="Q132">
            <v>2296.3034052601001</v>
          </cell>
          <cell r="R132">
            <v>2355.4242183976098</v>
          </cell>
          <cell r="S132">
            <v>2454.7507764089</v>
          </cell>
          <cell r="T132">
            <v>2321.5866178015599</v>
          </cell>
          <cell r="U132">
            <v>2076.8094415403898</v>
          </cell>
          <cell r="V132">
            <v>2115.3683679866899</v>
          </cell>
          <cell r="W132">
            <v>2106.9834563171298</v>
          </cell>
          <cell r="X132">
            <v>2194.4196493212498</v>
          </cell>
          <cell r="Y132">
            <v>2329.5641543547799</v>
          </cell>
          <cell r="Z132">
            <v>2598.9929507561501</v>
          </cell>
          <cell r="AA132">
            <v>2916.8518077526001</v>
          </cell>
          <cell r="AB132">
            <v>3374.3695154639699</v>
          </cell>
          <cell r="AC132">
            <v>2586.863588994313</v>
          </cell>
        </row>
        <row r="133">
          <cell r="A133" t="str">
            <v>Philippines</v>
          </cell>
          <cell r="B133">
            <v>671.57280633986602</v>
          </cell>
          <cell r="C133">
            <v>719.55273571973703</v>
          </cell>
          <cell r="D133">
            <v>731.393483149811</v>
          </cell>
          <cell r="E133">
            <v>637.958693299782</v>
          </cell>
          <cell r="F133">
            <v>588.72503465191096</v>
          </cell>
          <cell r="G133">
            <v>562.17792674926602</v>
          </cell>
          <cell r="H133">
            <v>533.36361214657995</v>
          </cell>
          <cell r="I133">
            <v>578.32699109221699</v>
          </cell>
          <cell r="J133">
            <v>645.40866201157496</v>
          </cell>
          <cell r="K133">
            <v>709.60377917406197</v>
          </cell>
          <cell r="L133">
            <v>718.11374319198001</v>
          </cell>
          <cell r="M133">
            <v>719.38438387884298</v>
          </cell>
          <cell r="N133">
            <v>822.69464163971804</v>
          </cell>
          <cell r="O133">
            <v>825.01188418828599</v>
          </cell>
          <cell r="P133">
            <v>949.208731443131</v>
          </cell>
          <cell r="Q133">
            <v>1104.9845399124699</v>
          </cell>
          <cell r="R133">
            <v>1206.13555796369</v>
          </cell>
          <cell r="S133">
            <v>1170.31752321405</v>
          </cell>
          <cell r="T133">
            <v>910.43579284670705</v>
          </cell>
          <cell r="U133">
            <v>1018.88180329855</v>
          </cell>
          <cell r="V133">
            <v>994.29076447950501</v>
          </cell>
          <cell r="W133">
            <v>913.89972382304404</v>
          </cell>
          <cell r="X133">
            <v>966.17631180235799</v>
          </cell>
          <cell r="Y133">
            <v>982.14767669290802</v>
          </cell>
          <cell r="Z133">
            <v>1037.61499455081</v>
          </cell>
          <cell r="AA133">
            <v>1153.7818143127399</v>
          </cell>
          <cell r="AB133">
            <v>1344.57719729204</v>
          </cell>
          <cell r="AC133">
            <v>1066.3662864123166</v>
          </cell>
        </row>
        <row r="134">
          <cell r="A134" t="str">
            <v>Poland</v>
          </cell>
          <cell r="B134">
            <v>1591.31613864317</v>
          </cell>
          <cell r="C134">
            <v>1494.3382393905199</v>
          </cell>
          <cell r="D134">
            <v>1799.2458405201</v>
          </cell>
          <cell r="E134">
            <v>2052.14711137221</v>
          </cell>
          <cell r="F134">
            <v>2037.264261536</v>
          </cell>
          <cell r="G134">
            <v>1895.37372725108</v>
          </cell>
          <cell r="H134">
            <v>1960.9442175711199</v>
          </cell>
          <cell r="I134">
            <v>1687.17386431506</v>
          </cell>
          <cell r="J134">
            <v>1815.1369080125</v>
          </cell>
          <cell r="K134">
            <v>1767.9464815532599</v>
          </cell>
          <cell r="L134">
            <v>1625.2370555657999</v>
          </cell>
          <cell r="M134">
            <v>2100.5612502819599</v>
          </cell>
          <cell r="N134">
            <v>2310.2312264428901</v>
          </cell>
          <cell r="O134">
            <v>2346.2414817653898</v>
          </cell>
          <cell r="P134">
            <v>2686.4066115713299</v>
          </cell>
          <cell r="Q134">
            <v>3603.9640517031398</v>
          </cell>
          <cell r="R134">
            <v>4056.0108453819398</v>
          </cell>
          <cell r="S134">
            <v>4064.2428966843499</v>
          </cell>
          <cell r="T134">
            <v>4448.5328455071904</v>
          </cell>
          <cell r="U134">
            <v>4344.0325218401204</v>
          </cell>
          <cell r="V134">
            <v>4455.1957595815602</v>
          </cell>
          <cell r="W134">
            <v>4976.2799174699003</v>
          </cell>
          <cell r="X134">
            <v>5179.8910467053402</v>
          </cell>
          <cell r="Y134">
            <v>5668.0303752488799</v>
          </cell>
          <cell r="Z134">
            <v>6617.4228137042001</v>
          </cell>
          <cell r="AA134">
            <v>7943.3394022515804</v>
          </cell>
          <cell r="AB134">
            <v>8890.2388455214204</v>
          </cell>
          <cell r="AC134">
            <v>6545.8670668168879</v>
          </cell>
        </row>
        <row r="135">
          <cell r="A135" t="str">
            <v>Portugal</v>
          </cell>
          <cell r="B135">
            <v>3191.6529166638702</v>
          </cell>
          <cell r="C135">
            <v>3149.8379049912201</v>
          </cell>
          <cell r="D135">
            <v>2975.3898336704101</v>
          </cell>
          <cell r="E135">
            <v>2736.0083105491899</v>
          </cell>
          <cell r="F135">
            <v>2506.76658277353</v>
          </cell>
          <cell r="G135">
            <v>2627.7193960384202</v>
          </cell>
          <cell r="H135">
            <v>3654.3488840752698</v>
          </cell>
          <cell r="I135">
            <v>4572.7287829810402</v>
          </cell>
          <cell r="J135">
            <v>5325.1452821191297</v>
          </cell>
          <cell r="K135">
            <v>5765.5297548563303</v>
          </cell>
          <cell r="L135">
            <v>7690.9788799735798</v>
          </cell>
          <cell r="M135">
            <v>8715.2965899155006</v>
          </cell>
          <cell r="N135">
            <v>10476.462705628899</v>
          </cell>
          <cell r="O135">
            <v>9197.3325039368192</v>
          </cell>
          <cell r="P135">
            <v>9618.0780969214393</v>
          </cell>
          <cell r="Q135">
            <v>11391.9745540558</v>
          </cell>
          <cell r="R135">
            <v>11843.867487342</v>
          </cell>
          <cell r="S135">
            <v>11261.485162524799</v>
          </cell>
          <cell r="T135">
            <v>11884.315946610601</v>
          </cell>
          <cell r="U135">
            <v>12185.187848366</v>
          </cell>
          <cell r="V135">
            <v>11051.364843227901</v>
          </cell>
          <cell r="W135">
            <v>11250.236322183</v>
          </cell>
          <cell r="X135">
            <v>12339.417947805199</v>
          </cell>
          <cell r="Y135">
            <v>15003.3876433926</v>
          </cell>
          <cell r="Z135">
            <v>17069.7019235222</v>
          </cell>
          <cell r="AA135">
            <v>17597.563066666</v>
          </cell>
          <cell r="AB135">
            <v>18464.891534128401</v>
          </cell>
          <cell r="AC135">
            <v>15287.533072949567</v>
          </cell>
        </row>
        <row r="136">
          <cell r="A136" t="str">
            <v>Qatar</v>
          </cell>
          <cell r="B136">
            <v>32621.527182637601</v>
          </cell>
          <cell r="C136">
            <v>33312.555727021499</v>
          </cell>
          <cell r="D136">
            <v>27131.084501361602</v>
          </cell>
          <cell r="E136">
            <v>21558.607825031901</v>
          </cell>
          <cell r="F136">
            <v>20951.236924123099</v>
          </cell>
          <cell r="G136">
            <v>18555.336288600902</v>
          </cell>
          <cell r="H136">
            <v>13943.6626330951</v>
          </cell>
          <cell r="I136">
            <v>14097.861570732801</v>
          </cell>
          <cell r="J136">
            <v>12997.0042965353</v>
          </cell>
          <cell r="K136">
            <v>13219.7799522521</v>
          </cell>
          <cell r="L136">
            <v>15144.9373671596</v>
          </cell>
          <cell r="M136">
            <v>13523.6080226257</v>
          </cell>
          <cell r="N136">
            <v>14345.5044017896</v>
          </cell>
          <cell r="O136">
            <v>12779.631083202499</v>
          </cell>
          <cell r="P136">
            <v>12499.068727882301</v>
          </cell>
          <cell r="Q136">
            <v>15956.6903684551</v>
          </cell>
          <cell r="R136">
            <v>17421.8089602705</v>
          </cell>
          <cell r="S136">
            <v>21642.345639564199</v>
          </cell>
          <cell r="T136">
            <v>18523.732657926401</v>
          </cell>
          <cell r="U136">
            <v>21106.416565132298</v>
          </cell>
          <cell r="V136">
            <v>28519.062507880699</v>
          </cell>
          <cell r="W136">
            <v>27030.272431645699</v>
          </cell>
          <cell r="X136">
            <v>28354.795567809499</v>
          </cell>
          <cell r="Y136">
            <v>32787.553616068799</v>
          </cell>
          <cell r="Z136">
            <v>41949.310276814002</v>
          </cell>
          <cell r="AA136">
            <v>53332.904733205702</v>
          </cell>
          <cell r="AB136">
            <v>62914.382753284903</v>
          </cell>
          <cell r="AC136">
            <v>41061.536563138106</v>
          </cell>
        </row>
        <row r="137">
          <cell r="A137" t="str">
            <v>Romania</v>
          </cell>
          <cell r="B137">
            <v>2053.5251773325799</v>
          </cell>
          <cell r="C137">
            <v>2452.0770023147202</v>
          </cell>
          <cell r="D137">
            <v>2442.92967548653</v>
          </cell>
          <cell r="E137">
            <v>2126.65307989146</v>
          </cell>
          <cell r="F137">
            <v>1711.5059020695401</v>
          </cell>
          <cell r="G137">
            <v>2098.39461939392</v>
          </cell>
          <cell r="H137">
            <v>2272.4960669828001</v>
          </cell>
          <cell r="I137">
            <v>2527.1647822279301</v>
          </cell>
          <cell r="J137">
            <v>2599.0773093733001</v>
          </cell>
          <cell r="K137">
            <v>2313.02320274873</v>
          </cell>
          <cell r="L137">
            <v>1648.13822463883</v>
          </cell>
          <cell r="M137">
            <v>1278.4969258787401</v>
          </cell>
          <cell r="N137">
            <v>848.17620655126905</v>
          </cell>
          <cell r="O137">
            <v>1148.1399198937399</v>
          </cell>
          <cell r="P137">
            <v>1318.0377645379899</v>
          </cell>
          <cell r="Q137">
            <v>1564.19841641525</v>
          </cell>
          <cell r="R137">
            <v>1565.7256747850399</v>
          </cell>
          <cell r="S137">
            <v>1566.90760666187</v>
          </cell>
          <cell r="T137">
            <v>1885.61300626308</v>
          </cell>
          <cell r="U137">
            <v>1608.2086000797799</v>
          </cell>
          <cell r="V137">
            <v>1675.64722722745</v>
          </cell>
          <cell r="W137">
            <v>1824.6331044553301</v>
          </cell>
          <cell r="X137">
            <v>2088.41527261376</v>
          </cell>
          <cell r="Y137">
            <v>2721.4568124566899</v>
          </cell>
          <cell r="Z137">
            <v>3464.3050884889699</v>
          </cell>
          <cell r="AA137">
            <v>4539.2009439089597</v>
          </cell>
          <cell r="AB137">
            <v>5633.3646004273996</v>
          </cell>
          <cell r="AC137">
            <v>3378.5626370585182</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576.24116325565501</v>
          </cell>
          <cell r="O138">
            <v>1237.0513129931201</v>
          </cell>
          <cell r="P138">
            <v>1865.9120002878201</v>
          </cell>
          <cell r="Q138">
            <v>2112.2032938912198</v>
          </cell>
          <cell r="R138">
            <v>2641.7723657166998</v>
          </cell>
          <cell r="S138">
            <v>2736.1243815448302</v>
          </cell>
          <cell r="T138">
            <v>1833.81453104664</v>
          </cell>
          <cell r="U138">
            <v>1328.1809411690001</v>
          </cell>
          <cell r="V138">
            <v>1767.8802918004301</v>
          </cell>
          <cell r="W138">
            <v>2095.5787472241</v>
          </cell>
          <cell r="X138">
            <v>2379.3796286789002</v>
          </cell>
          <cell r="Y138">
            <v>2975.3716134371198</v>
          </cell>
          <cell r="Z138">
            <v>4104.4444456417996</v>
          </cell>
          <cell r="AA138">
            <v>5323.1887495586998</v>
          </cell>
          <cell r="AB138">
            <v>6856.0814182841004</v>
          </cell>
          <cell r="AC138">
            <v>3955.674100470786</v>
          </cell>
        </row>
        <row r="139">
          <cell r="A139" t="str">
            <v>Rwanda</v>
          </cell>
          <cell r="B139">
            <v>253.896065415702</v>
          </cell>
          <cell r="C139">
            <v>277.98323523541097</v>
          </cell>
          <cell r="D139">
            <v>285.85930453786602</v>
          </cell>
          <cell r="E139">
            <v>294.23233147403602</v>
          </cell>
          <cell r="F139">
            <v>275.209848094172</v>
          </cell>
          <cell r="G139">
            <v>316.18496325007197</v>
          </cell>
          <cell r="H139">
            <v>346.251825591125</v>
          </cell>
          <cell r="I139">
            <v>371.51557922192097</v>
          </cell>
          <cell r="J139">
            <v>383.998631011881</v>
          </cell>
          <cell r="K139">
            <v>387.75517805588402</v>
          </cell>
          <cell r="L139">
            <v>362.23758593442</v>
          </cell>
          <cell r="M139">
            <v>259.25024988961502</v>
          </cell>
          <cell r="N139">
            <v>266.93719973828303</v>
          </cell>
          <cell r="O139">
            <v>259.11543048332101</v>
          </cell>
          <cell r="P139">
            <v>231.96092973301199</v>
          </cell>
          <cell r="Q139">
            <v>259.723740475098</v>
          </cell>
          <cell r="R139">
            <v>224.362030186824</v>
          </cell>
          <cell r="S139">
            <v>290.40086705017097</v>
          </cell>
          <cell r="T139">
            <v>298.277981603147</v>
          </cell>
          <cell r="U139">
            <v>269.61907577833603</v>
          </cell>
          <cell r="V139">
            <v>235.696054157688</v>
          </cell>
          <cell r="W139">
            <v>214.073868855233</v>
          </cell>
          <cell r="X139">
            <v>213.07824771731299</v>
          </cell>
          <cell r="Y139">
            <v>201.30589018353899</v>
          </cell>
          <cell r="Z139">
            <v>213.58555715940699</v>
          </cell>
          <cell r="AA139">
            <v>238.27921767018</v>
          </cell>
          <cell r="AB139">
            <v>260.53008068219998</v>
          </cell>
          <cell r="AC139">
            <v>223.47547704464532</v>
          </cell>
        </row>
        <row r="140">
          <cell r="A140" t="str">
            <v>Samoa</v>
          </cell>
          <cell r="B140">
            <v>673.43412334969196</v>
          </cell>
          <cell r="C140">
            <v>631.02612834070999</v>
          </cell>
          <cell r="D140">
            <v>645.79042780743703</v>
          </cell>
          <cell r="E140">
            <v>594.87555136220703</v>
          </cell>
          <cell r="F140">
            <v>574.60945148127701</v>
          </cell>
          <cell r="G140">
            <v>545.40269675163199</v>
          </cell>
          <cell r="H140">
            <v>576.26461589977703</v>
          </cell>
          <cell r="I140">
            <v>646.32200663278195</v>
          </cell>
          <cell r="J140">
            <v>717.40835165540602</v>
          </cell>
          <cell r="K140">
            <v>730.15276195311901</v>
          </cell>
          <cell r="L140">
            <v>935.42050606452199</v>
          </cell>
          <cell r="M140">
            <v>901.51599564404205</v>
          </cell>
          <cell r="N140">
            <v>981.30653209442505</v>
          </cell>
          <cell r="O140">
            <v>1003.29740475302</v>
          </cell>
          <cell r="P140">
            <v>794.30504995240199</v>
          </cell>
          <cell r="Q140">
            <v>1211.28564147458</v>
          </cell>
          <cell r="R140">
            <v>1285.7263322551601</v>
          </cell>
          <cell r="S140">
            <v>1389.17762587059</v>
          </cell>
          <cell r="T140">
            <v>1342.3586539072801</v>
          </cell>
          <cell r="U140">
            <v>1301.3765602486201</v>
          </cell>
          <cell r="V140">
            <v>1286.81680627584</v>
          </cell>
          <cell r="W140">
            <v>1331.9606039794701</v>
          </cell>
          <cell r="X140">
            <v>1457.2591146254399</v>
          </cell>
          <cell r="Y140">
            <v>1593.8149847510899</v>
          </cell>
          <cell r="Z140">
            <v>1709.29370575593</v>
          </cell>
          <cell r="AA140">
            <v>1853.3508436398399</v>
          </cell>
          <cell r="AB140">
            <v>1958.5796692203501</v>
          </cell>
          <cell r="AC140">
            <v>1650.7098203286866</v>
          </cell>
        </row>
        <row r="141">
          <cell r="A141" t="str">
            <v>Sao Tome and Principe</v>
          </cell>
          <cell r="B141">
            <v>438.50684706983901</v>
          </cell>
          <cell r="C141">
            <v>546.86097112526602</v>
          </cell>
          <cell r="D141">
            <v>565.89418793337495</v>
          </cell>
          <cell r="E141">
            <v>549.72550280436099</v>
          </cell>
          <cell r="F141">
            <v>496.44446189945199</v>
          </cell>
          <cell r="G141">
            <v>519.95557426796904</v>
          </cell>
          <cell r="H141">
            <v>625.57762936871802</v>
          </cell>
          <cell r="I141">
            <v>529.049078800742</v>
          </cell>
          <cell r="J141">
            <v>450.14951783971202</v>
          </cell>
          <cell r="K141">
            <v>411.62252982607498</v>
          </cell>
          <cell r="L141">
            <v>500.54712242627397</v>
          </cell>
          <cell r="M141">
            <v>481.44009598520898</v>
          </cell>
          <cell r="N141">
            <v>373.23311927385203</v>
          </cell>
          <cell r="O141">
            <v>380.33851218885297</v>
          </cell>
          <cell r="P141">
            <v>385.23197292074298</v>
          </cell>
          <cell r="Q141">
            <v>344.64015166816199</v>
          </cell>
          <cell r="R141">
            <v>331.805818780344</v>
          </cell>
          <cell r="S141">
            <v>317.19744431603101</v>
          </cell>
          <cell r="T141">
            <v>286.26507562664102</v>
          </cell>
          <cell r="U141">
            <v>323.89242873128597</v>
          </cell>
          <cell r="V141">
            <v>312.95922028662397</v>
          </cell>
          <cell r="W141">
            <v>315.85106931715501</v>
          </cell>
          <cell r="X141">
            <v>347.34682130127499</v>
          </cell>
          <cell r="Y141">
            <v>375.58078949541601</v>
          </cell>
          <cell r="Z141">
            <v>401.579808496113</v>
          </cell>
          <cell r="AA141">
            <v>439.267537094499</v>
          </cell>
          <cell r="AB141">
            <v>474.19951176678501</v>
          </cell>
          <cell r="AC141">
            <v>392.30425624520711</v>
          </cell>
        </row>
        <row r="142">
          <cell r="A142" t="str">
            <v>Saudi Arabia</v>
          </cell>
          <cell r="B142">
            <v>17627.978137001101</v>
          </cell>
          <cell r="C142">
            <v>18785.720949879498</v>
          </cell>
          <cell r="D142">
            <v>14879.408087980701</v>
          </cell>
          <cell r="E142">
            <v>11931.446642011</v>
          </cell>
          <cell r="F142">
            <v>10528.936366742</v>
          </cell>
          <cell r="G142">
            <v>8730.5972099784303</v>
          </cell>
          <cell r="H142">
            <v>6956.3554962695698</v>
          </cell>
          <cell r="I142">
            <v>6531.7170861962304</v>
          </cell>
          <cell r="J142">
            <v>6409.3009997353001</v>
          </cell>
          <cell r="K142">
            <v>6593.6693830593804</v>
          </cell>
          <cell r="L142">
            <v>7687.8277905761597</v>
          </cell>
          <cell r="M142">
            <v>8234.2098764915409</v>
          </cell>
          <cell r="N142">
            <v>8042.2912095890997</v>
          </cell>
          <cell r="O142">
            <v>7648.9918406512497</v>
          </cell>
          <cell r="P142">
            <v>7588.6323068246402</v>
          </cell>
          <cell r="Q142">
            <v>7855.1270043642198</v>
          </cell>
          <cell r="R142">
            <v>8489.5765610498001</v>
          </cell>
          <cell r="S142">
            <v>8667.0399311680394</v>
          </cell>
          <cell r="T142">
            <v>7483.8724102060296</v>
          </cell>
          <cell r="U142">
            <v>8059.2804698220998</v>
          </cell>
          <cell r="V142">
            <v>9216.3914466204296</v>
          </cell>
          <cell r="W142">
            <v>8736.40959263476</v>
          </cell>
          <cell r="X142">
            <v>8785.1316646923297</v>
          </cell>
          <cell r="Y142">
            <v>9758.0172684819099</v>
          </cell>
          <cell r="Z142">
            <v>11055.761020776599</v>
          </cell>
          <cell r="AA142">
            <v>13409.935007835</v>
          </cell>
          <cell r="AB142">
            <v>14714.6885976756</v>
          </cell>
          <cell r="AC142">
            <v>11076.657192016033</v>
          </cell>
        </row>
        <row r="143">
          <cell r="A143" t="str">
            <v>Senegal</v>
          </cell>
          <cell r="B143">
            <v>587.86201022013097</v>
          </cell>
          <cell r="C143">
            <v>518.91090385929795</v>
          </cell>
          <cell r="D143">
            <v>494.01509291217201</v>
          </cell>
          <cell r="E143">
            <v>428.28338309420798</v>
          </cell>
          <cell r="F143">
            <v>405.651771280996</v>
          </cell>
          <cell r="G143">
            <v>431.15359042571799</v>
          </cell>
          <cell r="H143">
            <v>591.77972100230704</v>
          </cell>
          <cell r="I143">
            <v>690.63146385611606</v>
          </cell>
          <cell r="J143">
            <v>662.64592646746303</v>
          </cell>
          <cell r="K143">
            <v>633.92660147139395</v>
          </cell>
          <cell r="L143">
            <v>716.60976164011902</v>
          </cell>
          <cell r="M143">
            <v>684.69227066977203</v>
          </cell>
          <cell r="N143">
            <v>712.32299076889399</v>
          </cell>
          <cell r="O143">
            <v>655.99449700752598</v>
          </cell>
          <cell r="P143">
            <v>436.31534299539999</v>
          </cell>
          <cell r="Q143">
            <v>534.97608871986802</v>
          </cell>
          <cell r="R143">
            <v>541.39901227616599</v>
          </cell>
          <cell r="S143">
            <v>486.79282654172499</v>
          </cell>
          <cell r="T143">
            <v>513.89960290654903</v>
          </cell>
          <cell r="U143">
            <v>510.42906320539697</v>
          </cell>
          <cell r="V143">
            <v>453.77656791380201</v>
          </cell>
          <cell r="W143">
            <v>460.64451290146798</v>
          </cell>
          <cell r="X143">
            <v>493.03166915057801</v>
          </cell>
          <cell r="Y143">
            <v>614.11850961837604</v>
          </cell>
          <cell r="Z143">
            <v>698.91682745230901</v>
          </cell>
          <cell r="AA143">
            <v>738.99119117451505</v>
          </cell>
          <cell r="AB143">
            <v>774.15209000523498</v>
          </cell>
          <cell r="AC143">
            <v>629.97580005041357</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2126.4784188932699</v>
          </cell>
          <cell r="U144">
            <v>1476.4383361581399</v>
          </cell>
          <cell r="V144">
            <v>1192.5109095687999</v>
          </cell>
          <cell r="W144">
            <v>1567.0877394786601</v>
          </cell>
          <cell r="X144">
            <v>2110.8541190967999</v>
          </cell>
          <cell r="Y144">
            <v>2718.9942503892698</v>
          </cell>
          <cell r="Z144">
            <v>3285.1912318534401</v>
          </cell>
          <cell r="AA144">
            <v>3511.2888494174899</v>
          </cell>
          <cell r="AB144">
            <v>4219.9754928924904</v>
          </cell>
          <cell r="AC144">
            <v>2902.2319471880251</v>
          </cell>
        </row>
        <row r="145">
          <cell r="A145" t="str">
            <v>Seychelles</v>
          </cell>
          <cell r="B145">
            <v>2326.8236814451502</v>
          </cell>
          <cell r="C145">
            <v>2392.24679915567</v>
          </cell>
          <cell r="D145">
            <v>2296.7191150697799</v>
          </cell>
          <cell r="E145">
            <v>2280.4655905487398</v>
          </cell>
          <cell r="F145">
            <v>2338.0646112709101</v>
          </cell>
          <cell r="G145">
            <v>2588.5648981853401</v>
          </cell>
          <cell r="H145">
            <v>3165.8925444349902</v>
          </cell>
          <cell r="I145">
            <v>3638.9933533961898</v>
          </cell>
          <cell r="J145">
            <v>4128.0927611778698</v>
          </cell>
          <cell r="K145">
            <v>4407.21395017741</v>
          </cell>
          <cell r="L145">
            <v>5302.8437271419798</v>
          </cell>
          <cell r="M145">
            <v>5314.6631281665896</v>
          </cell>
          <cell r="N145">
            <v>6128.3259197566804</v>
          </cell>
          <cell r="O145">
            <v>6559.1299939632399</v>
          </cell>
          <cell r="P145">
            <v>6555.3747469972604</v>
          </cell>
          <cell r="Q145">
            <v>6748.7893841400801</v>
          </cell>
          <cell r="R145">
            <v>6583.0685593598801</v>
          </cell>
          <cell r="S145">
            <v>7280.9292642454902</v>
          </cell>
          <cell r="T145">
            <v>7715.7837368435303</v>
          </cell>
          <cell r="U145">
            <v>8272.8112236777306</v>
          </cell>
          <cell r="V145">
            <v>8046.3505664115501</v>
          </cell>
          <cell r="W145">
            <v>8047.9265230027104</v>
          </cell>
          <cell r="X145">
            <v>8846.5363542762097</v>
          </cell>
          <cell r="Y145">
            <v>8776.3044177354896</v>
          </cell>
          <cell r="Z145">
            <v>8625.5561992333405</v>
          </cell>
          <cell r="AA145">
            <v>8899.0195046696099</v>
          </cell>
          <cell r="AB145">
            <v>9051.4516666956806</v>
          </cell>
          <cell r="AC145">
            <v>8707.7991109355062</v>
          </cell>
        </row>
        <row r="146">
          <cell r="A146" t="str">
            <v>Sierra Leone</v>
          </cell>
          <cell r="B146">
            <v>357.60614788256902</v>
          </cell>
          <cell r="C146">
            <v>374.11637834084098</v>
          </cell>
          <cell r="D146">
            <v>412.02253730005901</v>
          </cell>
          <cell r="E146">
            <v>349.98011850401701</v>
          </cell>
          <cell r="F146">
            <v>402.62548099654401</v>
          </cell>
          <cell r="G146">
            <v>335.93332084841597</v>
          </cell>
          <cell r="H146">
            <v>246.09063014831801</v>
          </cell>
          <cell r="I146">
            <v>209.792246401716</v>
          </cell>
          <cell r="J146">
            <v>336.70064860008802</v>
          </cell>
          <cell r="K146">
            <v>302.16545726788098</v>
          </cell>
          <cell r="L146">
            <v>162.41120530724299</v>
          </cell>
          <cell r="M146">
            <v>190.70783896670801</v>
          </cell>
          <cell r="N146">
            <v>162.285697325884</v>
          </cell>
          <cell r="O146">
            <v>178.80783724316601</v>
          </cell>
          <cell r="P146">
            <v>207.23878563225199</v>
          </cell>
          <cell r="Q146">
            <v>193.38221771445001</v>
          </cell>
          <cell r="R146">
            <v>218.31559000497899</v>
          </cell>
          <cell r="S146">
            <v>191.848014082682</v>
          </cell>
          <cell r="T146">
            <v>147.78839555800599</v>
          </cell>
          <cell r="U146">
            <v>143.26560040478901</v>
          </cell>
          <cell r="V146">
            <v>132.64354866716701</v>
          </cell>
          <cell r="W146">
            <v>163.801607721902</v>
          </cell>
          <cell r="X146">
            <v>185.44064884333301</v>
          </cell>
          <cell r="Y146">
            <v>191.419515980401</v>
          </cell>
          <cell r="Z146">
            <v>201.99576727645101</v>
          </cell>
          <cell r="AA146">
            <v>222.882402824297</v>
          </cell>
          <cell r="AB146">
            <v>253.79579656403601</v>
          </cell>
          <cell r="AC146">
            <v>203.2226232017367</v>
          </cell>
        </row>
        <row r="147">
          <cell r="A147" t="str">
            <v>Singapore</v>
          </cell>
          <cell r="B147">
            <v>4859.4580457145403</v>
          </cell>
          <cell r="C147">
            <v>5489.6954360346999</v>
          </cell>
          <cell r="D147">
            <v>5778.5750687773498</v>
          </cell>
          <cell r="E147">
            <v>6495.2095567814704</v>
          </cell>
          <cell r="F147">
            <v>6889.76135150346</v>
          </cell>
          <cell r="G147">
            <v>6484.73861463095</v>
          </cell>
          <cell r="H147">
            <v>6587.9439293722698</v>
          </cell>
          <cell r="I147">
            <v>7413.5101632596898</v>
          </cell>
          <cell r="J147">
            <v>8931.8793793040804</v>
          </cell>
          <cell r="K147">
            <v>10275.642960024699</v>
          </cell>
          <cell r="L147">
            <v>12090.9757125039</v>
          </cell>
          <cell r="M147">
            <v>13765.265077817699</v>
          </cell>
          <cell r="N147">
            <v>15381.606642921901</v>
          </cell>
          <cell r="O147">
            <v>17541.818936181699</v>
          </cell>
          <cell r="P147">
            <v>20659.418113807398</v>
          </cell>
          <cell r="Q147">
            <v>23907.879480353498</v>
          </cell>
          <cell r="R147">
            <v>25215.761127588099</v>
          </cell>
          <cell r="S147">
            <v>25269.594813506799</v>
          </cell>
          <cell r="T147">
            <v>21009.3267492749</v>
          </cell>
          <cell r="U147">
            <v>20909.35851152</v>
          </cell>
          <cell r="V147">
            <v>23077.089161315998</v>
          </cell>
          <cell r="W147">
            <v>20692.440569224502</v>
          </cell>
          <cell r="X147">
            <v>21112.958552133601</v>
          </cell>
          <cell r="Y147">
            <v>22065.819435969599</v>
          </cell>
          <cell r="Z147">
            <v>25329.6909670436</v>
          </cell>
          <cell r="AA147">
            <v>26879.154354576702</v>
          </cell>
          <cell r="AB147">
            <v>29917.2004928932</v>
          </cell>
          <cell r="AC147">
            <v>24332.87739530687</v>
          </cell>
        </row>
        <row r="148">
          <cell r="A148" t="str">
            <v>Slovak Republic</v>
          </cell>
          <cell r="B148">
            <v>8150.5246757920004</v>
          </cell>
          <cell r="C148">
            <v>8579.3409882354408</v>
          </cell>
          <cell r="D148">
            <v>8560.4675346998301</v>
          </cell>
          <cell r="E148">
            <v>8417.6078854174903</v>
          </cell>
          <cell r="F148">
            <v>7580.0592570570298</v>
          </cell>
          <cell r="G148">
            <v>7582.4692684450602</v>
          </cell>
          <cell r="H148">
            <v>8851.3820705395192</v>
          </cell>
          <cell r="I148">
            <v>9882.5427660144196</v>
          </cell>
          <cell r="J148">
            <v>9760.6106252473492</v>
          </cell>
          <cell r="K148">
            <v>9517.2934987150693</v>
          </cell>
          <cell r="L148">
            <v>8581.3245740153106</v>
          </cell>
          <cell r="M148">
            <v>6308.6718097200101</v>
          </cell>
          <cell r="N148">
            <v>2224.1487009282</v>
          </cell>
          <cell r="O148">
            <v>2518.6624630006299</v>
          </cell>
          <cell r="P148">
            <v>2897.6167849898902</v>
          </cell>
          <cell r="Q148">
            <v>3683.0912909642202</v>
          </cell>
          <cell r="R148">
            <v>3989.5111458146498</v>
          </cell>
          <cell r="S148">
            <v>4017.2378665695701</v>
          </cell>
          <cell r="T148">
            <v>4169.5592883846402</v>
          </cell>
          <cell r="U148">
            <v>3823.8638737689898</v>
          </cell>
          <cell r="V148">
            <v>3781.4841181351999</v>
          </cell>
          <cell r="W148">
            <v>3914.5779035619998</v>
          </cell>
          <cell r="X148">
            <v>4543.8636608383304</v>
          </cell>
          <cell r="Y148">
            <v>6111.02805931276</v>
          </cell>
          <cell r="Z148">
            <v>7773.4984075659304</v>
          </cell>
          <cell r="AA148">
            <v>8769.4376711783898</v>
          </cell>
          <cell r="AB148">
            <v>10157.962535119401</v>
          </cell>
          <cell r="AC148">
            <v>6878.3947062628022</v>
          </cell>
        </row>
        <row r="149">
          <cell r="A149" t="str">
            <v>Slovenia</v>
          </cell>
          <cell r="B149">
            <v>3921.6486458894601</v>
          </cell>
          <cell r="C149">
            <v>3836.3774104884401</v>
          </cell>
          <cell r="D149">
            <v>3312.53508543511</v>
          </cell>
          <cell r="E149">
            <v>2437.46451206335</v>
          </cell>
          <cell r="F149">
            <v>2324.6469046482498</v>
          </cell>
          <cell r="G149">
            <v>2340.62336212944</v>
          </cell>
          <cell r="H149">
            <v>3241.4381786272602</v>
          </cell>
          <cell r="I149">
            <v>3702.9382770477901</v>
          </cell>
          <cell r="J149">
            <v>3294.4774455939901</v>
          </cell>
          <cell r="K149">
            <v>5283.51191841748</v>
          </cell>
          <cell r="L149">
            <v>8449.0375226635097</v>
          </cell>
          <cell r="M149">
            <v>14292.152703240101</v>
          </cell>
          <cell r="N149">
            <v>14327.9873964574</v>
          </cell>
          <cell r="O149">
            <v>12423.284673890301</v>
          </cell>
          <cell r="P149">
            <v>12587.2411260913</v>
          </cell>
          <cell r="Q149">
            <v>15976.572720938801</v>
          </cell>
          <cell r="R149">
            <v>14570.4466038965</v>
          </cell>
          <cell r="S149">
            <v>13222.896916850001</v>
          </cell>
          <cell r="T149">
            <v>13694.0779702572</v>
          </cell>
          <cell r="U149">
            <v>13458.673800824699</v>
          </cell>
          <cell r="V149">
            <v>11400.2775961852</v>
          </cell>
          <cell r="W149">
            <v>10953.062773424799</v>
          </cell>
          <cell r="X149">
            <v>11861.242502412601</v>
          </cell>
          <cell r="Y149">
            <v>14435.116703534301</v>
          </cell>
          <cell r="Z149">
            <v>16388.9867860782</v>
          </cell>
          <cell r="AA149">
            <v>17174.842954072999</v>
          </cell>
          <cell r="AB149">
            <v>18609.739067191502</v>
          </cell>
          <cell r="AC149">
            <v>14903.831797785735</v>
          </cell>
        </row>
        <row r="150">
          <cell r="A150" t="str">
            <v>Solomon Islands</v>
          </cell>
          <cell r="B150">
            <v>770.00502665695899</v>
          </cell>
          <cell r="C150">
            <v>815.89917756016098</v>
          </cell>
          <cell r="D150">
            <v>778.47906133194499</v>
          </cell>
          <cell r="E150">
            <v>702.08321060981598</v>
          </cell>
          <cell r="F150">
            <v>641.25099056571901</v>
          </cell>
          <cell r="G150">
            <v>545.23197156671597</v>
          </cell>
          <cell r="H150">
            <v>447.65534921223502</v>
          </cell>
          <cell r="I150">
            <v>525.71019353458803</v>
          </cell>
          <cell r="J150">
            <v>560.21249170153601</v>
          </cell>
          <cell r="K150">
            <v>515.95373488750499</v>
          </cell>
          <cell r="L150">
            <v>626.50253327899202</v>
          </cell>
          <cell r="M150">
            <v>644.18923904591099</v>
          </cell>
          <cell r="N150">
            <v>759.02463587203101</v>
          </cell>
          <cell r="O150">
            <v>798.15311288994701</v>
          </cell>
          <cell r="P150">
            <v>853.903914861148</v>
          </cell>
          <cell r="Q150">
            <v>928.86400036900295</v>
          </cell>
          <cell r="R150">
            <v>989.22754434330398</v>
          </cell>
          <cell r="S150">
            <v>1009.89889998629</v>
          </cell>
          <cell r="T150">
            <v>815.99833566705104</v>
          </cell>
          <cell r="U150">
            <v>813.17412827426995</v>
          </cell>
          <cell r="V150">
            <v>714.39970485181505</v>
          </cell>
          <cell r="W150">
            <v>636.55234382643403</v>
          </cell>
          <cell r="X150">
            <v>514.37154904225395</v>
          </cell>
          <cell r="Y150">
            <v>508.483085425328</v>
          </cell>
          <cell r="Z150">
            <v>566.35408502807002</v>
          </cell>
          <cell r="AA150">
            <v>611.14647239437704</v>
          </cell>
          <cell r="AB150">
            <v>648.86700882616697</v>
          </cell>
          <cell r="AC150">
            <v>580.96242409043828</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
          </cell>
        </row>
        <row r="152">
          <cell r="A152" t="str">
            <v>South Africa</v>
          </cell>
          <cell r="B152">
            <v>2764.1374389839398</v>
          </cell>
          <cell r="C152">
            <v>2771.0717481044398</v>
          </cell>
          <cell r="D152">
            <v>2477.9902120417901</v>
          </cell>
          <cell r="E152">
            <v>2694.5185888331498</v>
          </cell>
          <cell r="F152">
            <v>2325.9876722878098</v>
          </cell>
          <cell r="G152">
            <v>1735.62336694847</v>
          </cell>
          <cell r="H152">
            <v>1937.5431887927</v>
          </cell>
          <cell r="I152">
            <v>2485.03975160034</v>
          </cell>
          <cell r="J152">
            <v>2614.3565257597202</v>
          </cell>
          <cell r="K152">
            <v>2662.2419277722902</v>
          </cell>
          <cell r="L152">
            <v>3039.4441656897402</v>
          </cell>
          <cell r="M152">
            <v>3192.04878694334</v>
          </cell>
          <cell r="N152">
            <v>3389.8487050150702</v>
          </cell>
          <cell r="O152">
            <v>3315.64245202249</v>
          </cell>
          <cell r="P152">
            <v>3382.2437053716399</v>
          </cell>
          <cell r="Q152">
            <v>3684.8384101360598</v>
          </cell>
          <cell r="R152">
            <v>3439.2499251312402</v>
          </cell>
          <cell r="S152">
            <v>3495.0687830552101</v>
          </cell>
          <cell r="T152">
            <v>3100.0505410767701</v>
          </cell>
          <cell r="U152">
            <v>3029.0609616828901</v>
          </cell>
          <cell r="V152">
            <v>2986.4471591200399</v>
          </cell>
          <cell r="W152">
            <v>2632.8294334147099</v>
          </cell>
          <cell r="X152">
            <v>2440.2304754218699</v>
          </cell>
          <cell r="Y152">
            <v>3622.1520682492701</v>
          </cell>
          <cell r="Z152">
            <v>4665.6981779053303</v>
          </cell>
          <cell r="AA152">
            <v>5159.7933020243499</v>
          </cell>
          <cell r="AB152">
            <v>5384.0454852252196</v>
          </cell>
          <cell r="AC152">
            <v>3984.1248237067916</v>
          </cell>
        </row>
        <row r="153">
          <cell r="A153" t="str">
            <v>Spain</v>
          </cell>
          <cell r="B153">
            <v>6025.4492492689496</v>
          </cell>
          <cell r="C153">
            <v>5242.2034782793298</v>
          </cell>
          <cell r="D153">
            <v>5040.5170414493996</v>
          </cell>
          <cell r="E153">
            <v>4382.9979593416401</v>
          </cell>
          <cell r="F153">
            <v>4369.4065386032198</v>
          </cell>
          <cell r="G153">
            <v>4579.1373850324999</v>
          </cell>
          <cell r="H153">
            <v>6326.8733604080599</v>
          </cell>
          <cell r="I153">
            <v>8002.9172427950698</v>
          </cell>
          <cell r="J153">
            <v>9393.7617611360292</v>
          </cell>
          <cell r="K153">
            <v>10336.312391838501</v>
          </cell>
          <cell r="L153">
            <v>13381.344197520601</v>
          </cell>
          <cell r="M153">
            <v>14382.0868312003</v>
          </cell>
          <cell r="N153">
            <v>15695.2276926098</v>
          </cell>
          <cell r="O153">
            <v>13111.017366399399</v>
          </cell>
          <cell r="P153">
            <v>13155.125299972</v>
          </cell>
          <cell r="Q153">
            <v>15213.409433266101</v>
          </cell>
          <cell r="R153">
            <v>15827.605843523001</v>
          </cell>
          <cell r="S153">
            <v>14426.366115827799</v>
          </cell>
          <cell r="T153">
            <v>15096.101539646799</v>
          </cell>
          <cell r="U153">
            <v>15389.556775773701</v>
          </cell>
          <cell r="V153">
            <v>14379.7446588944</v>
          </cell>
          <cell r="W153">
            <v>14966.1486543592</v>
          </cell>
          <cell r="X153">
            <v>16693.1164782245</v>
          </cell>
          <cell r="Y153">
            <v>21067.66494187</v>
          </cell>
          <cell r="Z153">
            <v>24467.119237867701</v>
          </cell>
          <cell r="AA153">
            <v>25997.045433352199</v>
          </cell>
          <cell r="AB153">
            <v>27767.191835859699</v>
          </cell>
          <cell r="AC153">
            <v>21826.381096922221</v>
          </cell>
        </row>
        <row r="154">
          <cell r="A154" t="str">
            <v>Sri Lanka</v>
          </cell>
          <cell r="B154">
            <v>274.04471166186499</v>
          </cell>
          <cell r="C154">
            <v>298.426431896103</v>
          </cell>
          <cell r="D154">
            <v>318.175170995342</v>
          </cell>
          <cell r="E154">
            <v>339.50413377181599</v>
          </cell>
          <cell r="F154">
            <v>393.72790867834101</v>
          </cell>
          <cell r="G154">
            <v>385.68238039067899</v>
          </cell>
          <cell r="H154">
            <v>409.27084508582402</v>
          </cell>
          <cell r="I154">
            <v>421.98327624207502</v>
          </cell>
          <cell r="J154">
            <v>436.673232560543</v>
          </cell>
          <cell r="K154">
            <v>433.93814800304301</v>
          </cell>
          <cell r="L154">
            <v>493.75830738335401</v>
          </cell>
          <cell r="M154">
            <v>547.18119265828602</v>
          </cell>
          <cell r="N154">
            <v>583.43422845559598</v>
          </cell>
          <cell r="O154">
            <v>613.54396987080895</v>
          </cell>
          <cell r="P154">
            <v>685.38754502999802</v>
          </cell>
          <cell r="Q154">
            <v>754.01004322606695</v>
          </cell>
          <cell r="R154">
            <v>794.58977967395401</v>
          </cell>
          <cell r="S154">
            <v>852.48857699819598</v>
          </cell>
          <cell r="T154">
            <v>880.67710325528606</v>
          </cell>
          <cell r="U154">
            <v>859.91599972551899</v>
          </cell>
          <cell r="V154">
            <v>884.38093876266896</v>
          </cell>
          <cell r="W154">
            <v>840.576956411075</v>
          </cell>
          <cell r="X154">
            <v>870.00466579371596</v>
          </cell>
          <cell r="Y154">
            <v>948.76463224959798</v>
          </cell>
          <cell r="Z154">
            <v>1031.4260871886599</v>
          </cell>
          <cell r="AA154">
            <v>1199.5496610294599</v>
          </cell>
          <cell r="AB154">
            <v>1355.0927674296699</v>
          </cell>
          <cell r="AC154">
            <v>1040.9024616836964</v>
          </cell>
        </row>
        <row r="155">
          <cell r="A155" t="str">
            <v>St. Kitts and Nevis</v>
          </cell>
          <cell r="B155">
            <v>1085.69995629651</v>
          </cell>
          <cell r="C155">
            <v>1256.4374349086299</v>
          </cell>
          <cell r="D155">
            <v>1417.6004562222199</v>
          </cell>
          <cell r="E155">
            <v>1194.19057350394</v>
          </cell>
          <cell r="F155">
            <v>1402.51259342404</v>
          </cell>
          <cell r="G155">
            <v>1577.30498700719</v>
          </cell>
          <cell r="H155">
            <v>1875.1034351688099</v>
          </cell>
          <cell r="I155">
            <v>2169.9996870098498</v>
          </cell>
          <cell r="J155">
            <v>2599.2485278070699</v>
          </cell>
          <cell r="K155">
            <v>3504.2507483996301</v>
          </cell>
          <cell r="L155">
            <v>3893.42239106234</v>
          </cell>
          <cell r="M155">
            <v>3990.6217155792701</v>
          </cell>
          <cell r="N155">
            <v>4345.6860943356496</v>
          </cell>
          <cell r="O155">
            <v>4660.4807730800503</v>
          </cell>
          <cell r="P155">
            <v>5136.0975781331099</v>
          </cell>
          <cell r="Q155">
            <v>5298.2983672868604</v>
          </cell>
          <cell r="R155">
            <v>5640.5691832400698</v>
          </cell>
          <cell r="S155">
            <v>6343.4439769842002</v>
          </cell>
          <cell r="T155">
            <v>6686.1239834716298</v>
          </cell>
          <cell r="U155">
            <v>7172.7797025262098</v>
          </cell>
          <cell r="V155">
            <v>7810.6402923921196</v>
          </cell>
          <cell r="W155">
            <v>8211.58223492668</v>
          </cell>
          <cell r="X155">
            <v>8490.3448416270803</v>
          </cell>
          <cell r="Y155">
            <v>8773.0128826019209</v>
          </cell>
          <cell r="Z155">
            <v>9733.7143761002299</v>
          </cell>
          <cell r="AA155">
            <v>10636.946533333999</v>
          </cell>
          <cell r="AB155">
            <v>11741.396238216499</v>
          </cell>
          <cell r="AC155">
            <v>9597.8328511344007</v>
          </cell>
        </row>
        <row r="156">
          <cell r="A156" t="str">
            <v>St. Lucia</v>
          </cell>
          <cell r="B156">
            <v>1155.0526820167699</v>
          </cell>
          <cell r="C156">
            <v>1297.3695325327899</v>
          </cell>
          <cell r="D156">
            <v>1203.02125865671</v>
          </cell>
          <cell r="E156">
            <v>1276.1374220632299</v>
          </cell>
          <cell r="F156">
            <v>1602.9583017062801</v>
          </cell>
          <cell r="G156">
            <v>1786.1001730186199</v>
          </cell>
          <cell r="H156">
            <v>2133.1580422123102</v>
          </cell>
          <cell r="I156">
            <v>2302.8749575473598</v>
          </cell>
          <cell r="J156">
            <v>2585.99234862088</v>
          </cell>
          <cell r="K156">
            <v>2876.71253640845</v>
          </cell>
          <cell r="L156">
            <v>3099.0477978066701</v>
          </cell>
          <cell r="M156">
            <v>3290.3972589274599</v>
          </cell>
          <cell r="N156">
            <v>3591.2102179798499</v>
          </cell>
          <cell r="O156">
            <v>3557.6819895210801</v>
          </cell>
          <cell r="P156">
            <v>3628.4041371398398</v>
          </cell>
          <cell r="Q156">
            <v>3800.3220202534399</v>
          </cell>
          <cell r="R156">
            <v>3864.1678286280899</v>
          </cell>
          <cell r="S156">
            <v>3860.8105012667202</v>
          </cell>
          <cell r="T156">
            <v>4178.8563869889804</v>
          </cell>
          <cell r="U156">
            <v>4362.4876499206202</v>
          </cell>
          <cell r="V156">
            <v>4393.3702191109896</v>
          </cell>
          <cell r="W156">
            <v>4207.7564494384096</v>
          </cell>
          <cell r="X156">
            <v>4286.5147915590596</v>
          </cell>
          <cell r="Y156">
            <v>4455.7204069894597</v>
          </cell>
          <cell r="Z156">
            <v>4698.4692081752801</v>
          </cell>
          <cell r="AA156">
            <v>5354.6616132662002</v>
          </cell>
          <cell r="AB156">
            <v>5650.0852923768798</v>
          </cell>
          <cell r="AC156">
            <v>4775.5346269675483</v>
          </cell>
        </row>
        <row r="157">
          <cell r="A157" t="str">
            <v>St. Vincent and the Grenadines</v>
          </cell>
          <cell r="B157">
            <v>556.62733380238205</v>
          </cell>
          <cell r="C157">
            <v>673.26743249594995</v>
          </cell>
          <cell r="D157">
            <v>776.801442781834</v>
          </cell>
          <cell r="E157">
            <v>854.94960058585696</v>
          </cell>
          <cell r="F157">
            <v>940.80811397665798</v>
          </cell>
          <cell r="G157">
            <v>1026.19532237422</v>
          </cell>
          <cell r="H157">
            <v>1145.6945367042499</v>
          </cell>
          <cell r="I157">
            <v>1273.0736474529001</v>
          </cell>
          <cell r="J157">
            <v>1456.40780397456</v>
          </cell>
          <cell r="K157">
            <v>1543.04874655554</v>
          </cell>
          <cell r="L157">
            <v>1842.1961785687799</v>
          </cell>
          <cell r="M157">
            <v>1955.4126217355399</v>
          </cell>
          <cell r="N157">
            <v>2124.6191774129202</v>
          </cell>
          <cell r="O157">
            <v>2153.9670456324402</v>
          </cell>
          <cell r="P157">
            <v>2198.9236302445702</v>
          </cell>
          <cell r="Q157">
            <v>2403.9140332850902</v>
          </cell>
          <cell r="R157">
            <v>2539.5288638772199</v>
          </cell>
          <cell r="S157">
            <v>2776.57643365577</v>
          </cell>
          <cell r="T157">
            <v>3015.9698350835401</v>
          </cell>
          <cell r="U157">
            <v>3121.6448854238802</v>
          </cell>
          <cell r="V157">
            <v>3152.2626166493901</v>
          </cell>
          <cell r="W157">
            <v>3251.4987037626902</v>
          </cell>
          <cell r="X157">
            <v>3435.7054617407598</v>
          </cell>
          <cell r="Y157">
            <v>3591.6317603358402</v>
          </cell>
          <cell r="Z157">
            <v>3827.0744042557299</v>
          </cell>
          <cell r="AA157">
            <v>4032.2901752129301</v>
          </cell>
          <cell r="AB157">
            <v>4359.9826978670098</v>
          </cell>
          <cell r="AC157">
            <v>3749.6972005291595</v>
          </cell>
        </row>
        <row r="158">
          <cell r="A158" t="str">
            <v>Sudan</v>
          </cell>
          <cell r="B158">
            <v>530.08562750958401</v>
          </cell>
          <cell r="C158">
            <v>369.48486619279799</v>
          </cell>
          <cell r="D158">
            <v>261.07227718827301</v>
          </cell>
          <cell r="E158">
            <v>346.75827603037601</v>
          </cell>
          <cell r="F158">
            <v>408.27527713366698</v>
          </cell>
          <cell r="G158">
            <v>275.63600749871603</v>
          </cell>
          <cell r="H158">
            <v>357.72584255883999</v>
          </cell>
          <cell r="I158">
            <v>562.60786631466601</v>
          </cell>
          <cell r="J158">
            <v>440.59322833729601</v>
          </cell>
          <cell r="K158">
            <v>758.14506842581295</v>
          </cell>
          <cell r="L158">
            <v>949.29881337648305</v>
          </cell>
          <cell r="M158">
            <v>1037.4212481826501</v>
          </cell>
          <cell r="N158">
            <v>123.57877719858701</v>
          </cell>
          <cell r="O158">
            <v>203.06267202636701</v>
          </cell>
          <cell r="P158">
            <v>150.88358770289</v>
          </cell>
          <cell r="Q158">
            <v>261.900069040951</v>
          </cell>
          <cell r="R158">
            <v>306.48476196873298</v>
          </cell>
          <cell r="S158">
            <v>399.84456482210402</v>
          </cell>
          <cell r="T158">
            <v>380.08979379024697</v>
          </cell>
          <cell r="U158">
            <v>352.71449261260398</v>
          </cell>
          <cell r="V158">
            <v>397.60188699637598</v>
          </cell>
          <cell r="W158">
            <v>419.44111974988999</v>
          </cell>
          <cell r="X158">
            <v>457.97359664736803</v>
          </cell>
          <cell r="Y158">
            <v>529.17565971990496</v>
          </cell>
          <cell r="Z158">
            <v>629.192566351555</v>
          </cell>
          <cell r="AA158">
            <v>790.22732940549895</v>
          </cell>
          <cell r="AB158">
            <v>1037.1706488203299</v>
          </cell>
          <cell r="AC158">
            <v>643.8634867824245</v>
          </cell>
        </row>
        <row r="159">
          <cell r="A159" t="str">
            <v>Suriname</v>
          </cell>
          <cell r="B159">
            <v>3191.88077768322</v>
          </cell>
          <cell r="C159">
            <v>3549.5943617187199</v>
          </cell>
          <cell r="D159">
            <v>3597.2593028021702</v>
          </cell>
          <cell r="E159">
            <v>3418.6329500909901</v>
          </cell>
          <cell r="F159">
            <v>3279.0707626513299</v>
          </cell>
          <cell r="G159">
            <v>3226.1878791726999</v>
          </cell>
          <cell r="H159">
            <v>3370.41280355451</v>
          </cell>
          <cell r="I159">
            <v>3648.2926999224801</v>
          </cell>
          <cell r="J159">
            <v>4223.4191092163701</v>
          </cell>
          <cell r="K159">
            <v>5351.1268497019701</v>
          </cell>
          <cell r="L159">
            <v>986.57595491259895</v>
          </cell>
          <cell r="M159">
            <v>1071.9615125948001</v>
          </cell>
          <cell r="N159">
            <v>981.66521609667905</v>
          </cell>
          <cell r="O159">
            <v>762.87476854416798</v>
          </cell>
          <cell r="P159">
            <v>1404.5626610766701</v>
          </cell>
          <cell r="Q159">
            <v>1586.7709475449501</v>
          </cell>
          <cell r="R159">
            <v>1946.0374908354399</v>
          </cell>
          <cell r="S159">
            <v>2058.48296418161</v>
          </cell>
          <cell r="T159">
            <v>2443.1085499890401</v>
          </cell>
          <cell r="U159">
            <v>1921.7288324270801</v>
          </cell>
          <cell r="V159">
            <v>1907.2031533307099</v>
          </cell>
          <cell r="W159">
            <v>1612.6748391318599</v>
          </cell>
          <cell r="X159">
            <v>2253.3598161885602</v>
          </cell>
          <cell r="Y159">
            <v>2613.5924414043702</v>
          </cell>
          <cell r="Z159">
            <v>2970.6708870617099</v>
          </cell>
          <cell r="AA159">
            <v>3485.1647403434499</v>
          </cell>
          <cell r="AB159">
            <v>4081.4671800343399</v>
          </cell>
          <cell r="AC159">
            <v>2836.1549840273815</v>
          </cell>
        </row>
        <row r="160">
          <cell r="A160" t="str">
            <v>Swaziland</v>
          </cell>
          <cell r="B160">
            <v>913.48355494116902</v>
          </cell>
          <cell r="C160">
            <v>941.05446271917401</v>
          </cell>
          <cell r="D160">
            <v>803.13821756832294</v>
          </cell>
          <cell r="E160">
            <v>804.78266111446999</v>
          </cell>
          <cell r="F160">
            <v>690.40305873903606</v>
          </cell>
          <cell r="G160">
            <v>533.69953096341897</v>
          </cell>
          <cell r="H160">
            <v>635.48001038391499</v>
          </cell>
          <cell r="I160">
            <v>792.83919280686905</v>
          </cell>
          <cell r="J160">
            <v>911.64473238696496</v>
          </cell>
          <cell r="K160">
            <v>885.671081977678</v>
          </cell>
          <cell r="L160">
            <v>1058.19955441261</v>
          </cell>
          <cell r="M160">
            <v>1090.7738870271701</v>
          </cell>
          <cell r="N160">
            <v>1173.16187404881</v>
          </cell>
          <cell r="O160">
            <v>1215.8518635518899</v>
          </cell>
          <cell r="P160">
            <v>1282.0192876062599</v>
          </cell>
          <cell r="Q160">
            <v>1488.0257125334899</v>
          </cell>
          <cell r="R160">
            <v>1415.3285799924699</v>
          </cell>
          <cell r="S160">
            <v>1489.2463851666901</v>
          </cell>
          <cell r="T160">
            <v>1375.98150965952</v>
          </cell>
          <cell r="U160">
            <v>1365.61878555098</v>
          </cell>
          <cell r="V160">
            <v>1384.9769114012099</v>
          </cell>
          <cell r="W160">
            <v>1224.19013927695</v>
          </cell>
          <cell r="X160">
            <v>1130.94675106099</v>
          </cell>
          <cell r="Y160">
            <v>1763.4040763048599</v>
          </cell>
          <cell r="Z160">
            <v>2159.9465139297299</v>
          </cell>
          <cell r="AA160">
            <v>2315.97100922863</v>
          </cell>
          <cell r="AB160">
            <v>2300.8756419107099</v>
          </cell>
          <cell r="AC160">
            <v>1815.8890219519783</v>
          </cell>
        </row>
        <row r="161">
          <cell r="A161" t="str">
            <v>Sweden</v>
          </cell>
          <cell r="B161">
            <v>15757.910806677901</v>
          </cell>
          <cell r="C161">
            <v>14445.0106672526</v>
          </cell>
          <cell r="D161">
            <v>12772.2047981123</v>
          </cell>
          <cell r="E161">
            <v>11635.3901912081</v>
          </cell>
          <cell r="F161">
            <v>12093.2508436757</v>
          </cell>
          <cell r="G161">
            <v>12675.6977672062</v>
          </cell>
          <cell r="H161">
            <v>16678.275974854099</v>
          </cell>
          <cell r="I161">
            <v>20259.066564814799</v>
          </cell>
          <cell r="J161">
            <v>22790.937278769499</v>
          </cell>
          <cell r="K161">
            <v>23857.2033409621</v>
          </cell>
          <cell r="L161">
            <v>28345.023942582899</v>
          </cell>
          <cell r="M161">
            <v>29718.865941241402</v>
          </cell>
          <cell r="N161">
            <v>30682.7288427042</v>
          </cell>
          <cell r="O161">
            <v>22971.380104324398</v>
          </cell>
          <cell r="P161">
            <v>24524.195991990699</v>
          </cell>
          <cell r="Q161">
            <v>28410.965858285301</v>
          </cell>
          <cell r="R161">
            <v>30831.029708333001</v>
          </cell>
          <cell r="S161">
            <v>28197.310148435201</v>
          </cell>
          <cell r="T161">
            <v>28220.353272297401</v>
          </cell>
          <cell r="U161">
            <v>28632.619761968701</v>
          </cell>
          <cell r="V161">
            <v>27338.757456705</v>
          </cell>
          <cell r="W161">
            <v>24916.477414118901</v>
          </cell>
          <cell r="X161">
            <v>27346.758763966202</v>
          </cell>
          <cell r="Y161">
            <v>33997.485363885899</v>
          </cell>
          <cell r="Z161">
            <v>38826.793184038499</v>
          </cell>
          <cell r="AA161">
            <v>39657.994944729799</v>
          </cell>
          <cell r="AB161">
            <v>42382.674260257598</v>
          </cell>
          <cell r="AC161">
            <v>34521.363988499485</v>
          </cell>
        </row>
        <row r="162">
          <cell r="A162" t="str">
            <v>Switzerland</v>
          </cell>
          <cell r="B162">
            <v>17294.1051294153</v>
          </cell>
          <cell r="C162">
            <v>15778.9724024016</v>
          </cell>
          <cell r="D162">
            <v>15942.533906871</v>
          </cell>
          <cell r="E162">
            <v>15835.775390455799</v>
          </cell>
          <cell r="F162">
            <v>15091.0184291349</v>
          </cell>
          <cell r="G162">
            <v>15340.035583683301</v>
          </cell>
          <cell r="H162">
            <v>21774.657550173899</v>
          </cell>
          <cell r="I162">
            <v>26989.9702025652</v>
          </cell>
          <cell r="J162">
            <v>28999.258606850301</v>
          </cell>
          <cell r="K162">
            <v>27704.86887464</v>
          </cell>
          <cell r="L162">
            <v>35094.996806857402</v>
          </cell>
          <cell r="M162">
            <v>35123.054668766097</v>
          </cell>
          <cell r="N162">
            <v>36230.052046261699</v>
          </cell>
          <cell r="O162">
            <v>34815.3531380602</v>
          </cell>
          <cell r="P162">
            <v>38403.616674526398</v>
          </cell>
          <cell r="Q162">
            <v>44641.788606732996</v>
          </cell>
          <cell r="R162">
            <v>42771.949593176803</v>
          </cell>
          <cell r="S162">
            <v>36970.661735766502</v>
          </cell>
          <cell r="T162">
            <v>37846.165449759399</v>
          </cell>
          <cell r="U162">
            <v>37020.253689930702</v>
          </cell>
          <cell r="V162">
            <v>34263.233621703199</v>
          </cell>
          <cell r="W162">
            <v>34748.242517646002</v>
          </cell>
          <cell r="X162">
            <v>38326.789306842897</v>
          </cell>
          <cell r="Y162">
            <v>44581.975926974003</v>
          </cell>
          <cell r="Z162">
            <v>49600.610842854803</v>
          </cell>
          <cell r="AA162">
            <v>50386.834242538702</v>
          </cell>
          <cell r="AB162">
            <v>51770.606539264103</v>
          </cell>
          <cell r="AC162">
            <v>44902.509896020085</v>
          </cell>
        </row>
        <row r="163">
          <cell r="A163" t="str">
            <v>Syrian Arab Republic</v>
          </cell>
          <cell r="B163">
            <v>1491.9250091747999</v>
          </cell>
          <cell r="C163">
            <v>1850.2672948014399</v>
          </cell>
          <cell r="D163">
            <v>1872.5466455989099</v>
          </cell>
          <cell r="E163">
            <v>1940.5942403755701</v>
          </cell>
          <cell r="F163">
            <v>1930.61353093249</v>
          </cell>
          <cell r="G163">
            <v>2062.0101738973599</v>
          </cell>
          <cell r="H163">
            <v>2396.6301483001998</v>
          </cell>
          <cell r="I163">
            <v>2962.3238206414198</v>
          </cell>
          <cell r="J163">
            <v>1458.33436279335</v>
          </cell>
          <cell r="K163">
            <v>840.33713804276795</v>
          </cell>
          <cell r="L163">
            <v>1016.77523010523</v>
          </cell>
          <cell r="M163">
            <v>1129.89296402842</v>
          </cell>
          <cell r="N163">
            <v>1059.26228167913</v>
          </cell>
          <cell r="O163">
            <v>1024.4630838322801</v>
          </cell>
          <cell r="P163">
            <v>1099.44339829616</v>
          </cell>
          <cell r="Q163">
            <v>1165.2059993174501</v>
          </cell>
          <cell r="R163">
            <v>1215.71455002112</v>
          </cell>
          <cell r="S163">
            <v>1104.8569451907499</v>
          </cell>
          <cell r="T163">
            <v>1045.9544141804599</v>
          </cell>
          <cell r="U163">
            <v>1059.36481361391</v>
          </cell>
          <cell r="V163">
            <v>1216.9516470322801</v>
          </cell>
          <cell r="W163">
            <v>1253.9539430867901</v>
          </cell>
          <cell r="X163">
            <v>1323.4212172417101</v>
          </cell>
          <cell r="Y163">
            <v>1285.14104996539</v>
          </cell>
          <cell r="Z163">
            <v>1360.6268535389499</v>
          </cell>
          <cell r="AA163">
            <v>1467.87016700958</v>
          </cell>
          <cell r="AB163">
            <v>1645.2456286062099</v>
          </cell>
          <cell r="AC163">
            <v>1389.3764765747717</v>
          </cell>
        </row>
        <row r="164">
          <cell r="A164" t="str">
            <v>Taiwan, China</v>
          </cell>
          <cell r="B164">
            <v>2367.05461658685</v>
          </cell>
          <cell r="C164">
            <v>2705.8770623626901</v>
          </cell>
          <cell r="D164">
            <v>2680.2635253191602</v>
          </cell>
          <cell r="E164">
            <v>2845.7352918983502</v>
          </cell>
          <cell r="F164">
            <v>3168.7034614142799</v>
          </cell>
          <cell r="G164">
            <v>3284.32613028587</v>
          </cell>
          <cell r="H164">
            <v>3939.2093436128898</v>
          </cell>
          <cell r="I164">
            <v>5276.1597560796699</v>
          </cell>
          <cell r="J164">
            <v>6308.9726280785399</v>
          </cell>
          <cell r="K164">
            <v>7584.3412700540102</v>
          </cell>
          <cell r="L164">
            <v>8077.3553406036399</v>
          </cell>
          <cell r="M164">
            <v>8947.5130659129009</v>
          </cell>
          <cell r="N164">
            <v>10512.8131915985</v>
          </cell>
          <cell r="O164">
            <v>11003.9976194808</v>
          </cell>
          <cell r="P164">
            <v>11912.5538207179</v>
          </cell>
          <cell r="Q164">
            <v>12830.3092993643</v>
          </cell>
          <cell r="R164">
            <v>13441.844051402701</v>
          </cell>
          <cell r="S164">
            <v>13835.275886645</v>
          </cell>
          <cell r="T164">
            <v>12600.9506622961</v>
          </cell>
          <cell r="U164">
            <v>13526.161312644101</v>
          </cell>
          <cell r="V164">
            <v>14426.461129928401</v>
          </cell>
          <cell r="W164">
            <v>13027.5317943644</v>
          </cell>
          <cell r="X164">
            <v>13093.4929205522</v>
          </cell>
          <cell r="Y164">
            <v>13254.217696390901</v>
          </cell>
          <cell r="Z164">
            <v>14204.9822094745</v>
          </cell>
          <cell r="AA164">
            <v>15223.761206884699</v>
          </cell>
          <cell r="AB164">
            <v>15482.161325048401</v>
          </cell>
          <cell r="AC164">
            <v>14047.691192119184</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52.797165980809901</v>
          </cell>
          <cell r="O165">
            <v>120.936419296849</v>
          </cell>
          <cell r="P165">
            <v>145.79731944852799</v>
          </cell>
          <cell r="Q165">
            <v>97.133845401460903</v>
          </cell>
          <cell r="R165">
            <v>176.84441003739701</v>
          </cell>
          <cell r="S165">
            <v>186.756292210949</v>
          </cell>
          <cell r="T165">
            <v>216.398550743247</v>
          </cell>
          <cell r="U165">
            <v>175.13665882605801</v>
          </cell>
          <cell r="V165">
            <v>161.52220509031099</v>
          </cell>
          <cell r="W165">
            <v>170.89909540798701</v>
          </cell>
          <cell r="X165">
            <v>194.644609996187</v>
          </cell>
          <cell r="Y165">
            <v>248.162310514772</v>
          </cell>
          <cell r="Z165">
            <v>328.81319015712501</v>
          </cell>
          <cell r="AA165">
            <v>364.29904415618398</v>
          </cell>
          <cell r="AB165">
            <v>440.57457805222703</v>
          </cell>
          <cell r="AC165">
            <v>291.23213804741368</v>
          </cell>
        </row>
        <row r="166">
          <cell r="A166" t="str">
            <v>Tanzania</v>
          </cell>
          <cell r="B166">
            <v>299.883373512991</v>
          </cell>
          <cell r="C166">
            <v>347.646234978574</v>
          </cell>
          <cell r="D166">
            <v>386.84429297842303</v>
          </cell>
          <cell r="E166">
            <v>383.97726433975498</v>
          </cell>
          <cell r="F166">
            <v>338.56911061495902</v>
          </cell>
          <cell r="G166">
            <v>296.08414410224998</v>
          </cell>
          <cell r="H166">
            <v>362.16972917987101</v>
          </cell>
          <cell r="I166">
            <v>172.58814410292001</v>
          </cell>
          <cell r="J166">
            <v>256.436574080556</v>
          </cell>
          <cell r="K166">
            <v>213.98216862676799</v>
          </cell>
          <cell r="L166">
            <v>167.202738420293</v>
          </cell>
          <cell r="M166">
            <v>188.621202098883</v>
          </cell>
          <cell r="N166">
            <v>169.77009267481</v>
          </cell>
          <cell r="O166">
            <v>152.36949434841199</v>
          </cell>
          <cell r="P166">
            <v>156.664917575933</v>
          </cell>
          <cell r="Q166">
            <v>189.94155496095399</v>
          </cell>
          <cell r="R166">
            <v>211.988328853274</v>
          </cell>
          <cell r="S166">
            <v>243.16662000310501</v>
          </cell>
          <cell r="T166">
            <v>259.83414283541401</v>
          </cell>
          <cell r="U166">
            <v>265.67976821362601</v>
          </cell>
          <cell r="V166">
            <v>270.21714545701002</v>
          </cell>
          <cell r="W166">
            <v>273.69886187961998</v>
          </cell>
          <cell r="X166">
            <v>278.18589542577098</v>
          </cell>
          <cell r="Y166">
            <v>286.24127729000003</v>
          </cell>
          <cell r="Z166">
            <v>308.95613407368</v>
          </cell>
          <cell r="AA166">
            <v>336.18280664630498</v>
          </cell>
          <cell r="AB166">
            <v>334.743776268364</v>
          </cell>
          <cell r="AC166">
            <v>303.00145859728997</v>
          </cell>
        </row>
        <row r="167">
          <cell r="A167" t="str">
            <v>Thailand</v>
          </cell>
          <cell r="B167">
            <v>695.771551706178</v>
          </cell>
          <cell r="C167">
            <v>727.81769602774204</v>
          </cell>
          <cell r="D167">
            <v>749.04735785042101</v>
          </cell>
          <cell r="E167">
            <v>808.62492613403106</v>
          </cell>
          <cell r="F167">
            <v>826.388583510937</v>
          </cell>
          <cell r="G167">
            <v>750.97296774620395</v>
          </cell>
          <cell r="H167">
            <v>813.60356672483397</v>
          </cell>
          <cell r="I167">
            <v>938.09255413312701</v>
          </cell>
          <cell r="J167">
            <v>1122.03335679156</v>
          </cell>
          <cell r="K167">
            <v>1306.7677269262299</v>
          </cell>
          <cell r="L167">
            <v>1518.17100719309</v>
          </cell>
          <cell r="M167">
            <v>1686.6132919033901</v>
          </cell>
          <cell r="N167">
            <v>1899.0985478535099</v>
          </cell>
          <cell r="O167">
            <v>2084.1122691597702</v>
          </cell>
          <cell r="P167">
            <v>2441.7562308046799</v>
          </cell>
          <cell r="Q167">
            <v>2825.7410401921102</v>
          </cell>
          <cell r="R167">
            <v>3037.5229828024699</v>
          </cell>
          <cell r="S167">
            <v>2496.13652701104</v>
          </cell>
          <cell r="T167">
            <v>1828.6686191008901</v>
          </cell>
          <cell r="U167">
            <v>1984.9424689376499</v>
          </cell>
          <cell r="V167">
            <v>1966.75076451217</v>
          </cell>
          <cell r="W167">
            <v>1835.77844179212</v>
          </cell>
          <cell r="X167">
            <v>1999.30333176364</v>
          </cell>
          <cell r="Y167">
            <v>2228.5348818810398</v>
          </cell>
          <cell r="Z167">
            <v>2479.1476336801502</v>
          </cell>
          <cell r="AA167">
            <v>2706.5077422508398</v>
          </cell>
          <cell r="AB167">
            <v>3136.4554956083398</v>
          </cell>
          <cell r="AC167">
            <v>2397.6212544960217</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342.80610879057599</v>
          </cell>
          <cell r="V168">
            <v>384.11094649406198</v>
          </cell>
          <cell r="W168">
            <v>429.589779710004</v>
          </cell>
          <cell r="X168">
            <v>385.446953014104</v>
          </cell>
          <cell r="Y168">
            <v>363.05943273180299</v>
          </cell>
          <cell r="Z168">
            <v>353.81234948672699</v>
          </cell>
          <cell r="AA168">
            <v>354.45470366676398</v>
          </cell>
          <cell r="AB168">
            <v>350.41886560492401</v>
          </cell>
          <cell r="AC168">
            <v>372.79701403572102</v>
          </cell>
        </row>
        <row r="169">
          <cell r="A169" t="str">
            <v>Togo</v>
          </cell>
          <cell r="B169">
            <v>408.02242583336903</v>
          </cell>
          <cell r="C169">
            <v>327.12607522566202</v>
          </cell>
          <cell r="D169">
            <v>267.39942431015601</v>
          </cell>
          <cell r="E169">
            <v>241.43525100145399</v>
          </cell>
          <cell r="F169">
            <v>205.214790378147</v>
          </cell>
          <cell r="G169">
            <v>214.83053592246799</v>
          </cell>
          <cell r="H169">
            <v>305.00170666767201</v>
          </cell>
          <cell r="I169">
            <v>346.63865772433797</v>
          </cell>
          <cell r="J169">
            <v>407.22651268871198</v>
          </cell>
          <cell r="K169">
            <v>387.12240607008101</v>
          </cell>
          <cell r="L169">
            <v>451.63415506538701</v>
          </cell>
          <cell r="M169">
            <v>434.53437851117798</v>
          </cell>
          <cell r="N169">
            <v>444.70989310017899</v>
          </cell>
          <cell r="O169">
            <v>330.90151568146598</v>
          </cell>
          <cell r="P169">
            <v>249.89298810158701</v>
          </cell>
          <cell r="Q169">
            <v>320.51309060115102</v>
          </cell>
          <cell r="R169">
            <v>338.98229370287697</v>
          </cell>
          <cell r="S169">
            <v>333.15940546957802</v>
          </cell>
          <cell r="T169">
            <v>304.02491086366598</v>
          </cell>
          <cell r="U169">
            <v>294.50863359341503</v>
          </cell>
          <cell r="V169">
            <v>242.10393100999801</v>
          </cell>
          <cell r="W169">
            <v>241.277775383246</v>
          </cell>
          <cell r="X169">
            <v>260.18729390387301</v>
          </cell>
          <cell r="Y169">
            <v>287.42979376303202</v>
          </cell>
          <cell r="Z169">
            <v>323.945179364127</v>
          </cell>
          <cell r="AA169">
            <v>343.44852713703301</v>
          </cell>
          <cell r="AB169">
            <v>350.32558102478902</v>
          </cell>
          <cell r="AC169">
            <v>301.10235842934998</v>
          </cell>
        </row>
        <row r="170">
          <cell r="A170" t="str">
            <v>Tonga</v>
          </cell>
          <cell r="B170">
            <v>606.28576130048498</v>
          </cell>
          <cell r="C170">
            <v>669.44953333488104</v>
          </cell>
          <cell r="D170">
            <v>663.66842578121202</v>
          </cell>
          <cell r="E170">
            <v>644.18994896837</v>
          </cell>
          <cell r="F170">
            <v>672.37863411069702</v>
          </cell>
          <cell r="G170">
            <v>631.96291520151306</v>
          </cell>
          <cell r="H170">
            <v>755.029630307567</v>
          </cell>
          <cell r="I170">
            <v>816.29606026092904</v>
          </cell>
          <cell r="J170">
            <v>954.89501323081402</v>
          </cell>
          <cell r="K170">
            <v>1150.1986139578701</v>
          </cell>
          <cell r="L170">
            <v>1175.3799254237499</v>
          </cell>
          <cell r="M170">
            <v>1395.64457764242</v>
          </cell>
          <cell r="N170">
            <v>1442.1892842294901</v>
          </cell>
          <cell r="O170">
            <v>1483.3860889836101</v>
          </cell>
          <cell r="P170">
            <v>1533.74185194963</v>
          </cell>
          <cell r="Q170">
            <v>1645.19457886381</v>
          </cell>
          <cell r="R170">
            <v>1785.4141372890499</v>
          </cell>
          <cell r="S170">
            <v>1754.4817632957399</v>
          </cell>
          <cell r="T170">
            <v>1684.0363666405301</v>
          </cell>
          <cell r="U170">
            <v>1553.79614598389</v>
          </cell>
          <cell r="V170">
            <v>1576.88099526835</v>
          </cell>
          <cell r="W170">
            <v>1406.77426496466</v>
          </cell>
          <cell r="X170">
            <v>1411.63318982542</v>
          </cell>
          <cell r="Y170">
            <v>1569.96885980364</v>
          </cell>
          <cell r="Z170">
            <v>1787.42677355455</v>
          </cell>
          <cell r="AA170">
            <v>2109.1564329388998</v>
          </cell>
          <cell r="AB170">
            <v>2188.5551944231702</v>
          </cell>
          <cell r="AC170">
            <v>1745.58578591839</v>
          </cell>
        </row>
        <row r="171">
          <cell r="A171" t="str">
            <v>Trinidad and Tobago</v>
          </cell>
          <cell r="B171">
            <v>5699.9922506045305</v>
          </cell>
          <cell r="C171">
            <v>6340.7274804568497</v>
          </cell>
          <cell r="D171">
            <v>7296.1291528952497</v>
          </cell>
          <cell r="E171">
            <v>6819.3894251925503</v>
          </cell>
          <cell r="F171">
            <v>6632.2172474776198</v>
          </cell>
          <cell r="G171">
            <v>6390.2794025153698</v>
          </cell>
          <cell r="H171">
            <v>4007.32284552376</v>
          </cell>
          <cell r="I171">
            <v>3959.5199101426001</v>
          </cell>
          <cell r="J171">
            <v>3731.2444535159798</v>
          </cell>
          <cell r="K171">
            <v>3569.03992051058</v>
          </cell>
          <cell r="L171">
            <v>4171.2515129508602</v>
          </cell>
          <cell r="M171">
            <v>4236.9111935083201</v>
          </cell>
          <cell r="N171">
            <v>4294.8064471690304</v>
          </cell>
          <cell r="O171">
            <v>3675.1431580724202</v>
          </cell>
          <cell r="P171">
            <v>3945.59277935106</v>
          </cell>
          <cell r="Q171">
            <v>4226.1838989260204</v>
          </cell>
          <cell r="R171">
            <v>4544.2908057770301</v>
          </cell>
          <cell r="S171">
            <v>4508.9122677237301</v>
          </cell>
          <cell r="T171">
            <v>4714.7433329432597</v>
          </cell>
          <cell r="U171">
            <v>5294.8929605143703</v>
          </cell>
          <cell r="V171">
            <v>6461.2922085525597</v>
          </cell>
          <cell r="W171">
            <v>7502.8541695673803</v>
          </cell>
          <cell r="X171">
            <v>7610.8170057581201</v>
          </cell>
          <cell r="Y171">
            <v>9374.4816185890904</v>
          </cell>
          <cell r="Z171">
            <v>10481.1109175765</v>
          </cell>
          <cell r="AA171">
            <v>12518.853899914</v>
          </cell>
          <cell r="AB171">
            <v>15355.384902944599</v>
          </cell>
          <cell r="AC171">
            <v>10473.917085724948</v>
          </cell>
        </row>
        <row r="172">
          <cell r="A172" t="str">
            <v>Tunisia</v>
          </cell>
          <cell r="B172">
            <v>1368.0712548424499</v>
          </cell>
          <cell r="C172">
            <v>1282.8786948044501</v>
          </cell>
          <cell r="D172">
            <v>1208.5292200108299</v>
          </cell>
          <cell r="E172">
            <v>1211.92708951236</v>
          </cell>
          <cell r="F172">
            <v>1184.3461442154901</v>
          </cell>
          <cell r="G172">
            <v>1168.06480764608</v>
          </cell>
          <cell r="H172">
            <v>1205.63315063084</v>
          </cell>
          <cell r="I172">
            <v>1269.1454963697099</v>
          </cell>
          <cell r="J172">
            <v>1299.3941840783</v>
          </cell>
          <cell r="K172">
            <v>1277.11383512833</v>
          </cell>
          <cell r="L172">
            <v>1509.8525356928899</v>
          </cell>
          <cell r="M172">
            <v>1559.7144188417201</v>
          </cell>
          <cell r="N172">
            <v>2145.9681478728398</v>
          </cell>
          <cell r="O172">
            <v>1683.8731755553399</v>
          </cell>
          <cell r="P172">
            <v>1771.64493628278</v>
          </cell>
          <cell r="Q172">
            <v>2012.7234366699699</v>
          </cell>
          <cell r="R172">
            <v>2154.9869391603902</v>
          </cell>
          <cell r="S172">
            <v>2050.6789975751299</v>
          </cell>
          <cell r="T172">
            <v>2125.2211096312699</v>
          </cell>
          <cell r="U172">
            <v>2195.4917089317801</v>
          </cell>
          <cell r="V172">
            <v>2034.35973232472</v>
          </cell>
          <cell r="W172">
            <v>2066.2755118475998</v>
          </cell>
          <cell r="X172">
            <v>2152.5133402382999</v>
          </cell>
          <cell r="Y172">
            <v>2530.98040786712</v>
          </cell>
          <cell r="Z172">
            <v>2811.2088588030801</v>
          </cell>
          <cell r="AA172">
            <v>2856.98267048458</v>
          </cell>
          <cell r="AB172">
            <v>2982.0823077686</v>
          </cell>
          <cell r="AC172">
            <v>2566.6738495015466</v>
          </cell>
        </row>
        <row r="173">
          <cell r="A173" t="str">
            <v>Turkey</v>
          </cell>
          <cell r="B173">
            <v>1576.7782792660801</v>
          </cell>
          <cell r="C173">
            <v>1562.3604897417599</v>
          </cell>
          <cell r="D173">
            <v>1382.43916033353</v>
          </cell>
          <cell r="E173">
            <v>1245.35353837356</v>
          </cell>
          <cell r="F173">
            <v>1183.45191687495</v>
          </cell>
          <cell r="G173">
            <v>1294.2891262831299</v>
          </cell>
          <cell r="H173">
            <v>1424.06603408774</v>
          </cell>
          <cell r="I173">
            <v>1592.8272957776001</v>
          </cell>
          <cell r="J173">
            <v>1674.37544707854</v>
          </cell>
          <cell r="K173">
            <v>1967.43732201337</v>
          </cell>
          <cell r="L173">
            <v>2698.2541873185601</v>
          </cell>
          <cell r="M173">
            <v>2618.27483846525</v>
          </cell>
          <cell r="N173">
            <v>2715.1806484171502</v>
          </cell>
          <cell r="O173">
            <v>3019.2800339031701</v>
          </cell>
          <cell r="P173">
            <v>2147.9864932889</v>
          </cell>
          <cell r="Q173">
            <v>2744.7492400804499</v>
          </cell>
          <cell r="R173">
            <v>2887.2009160399398</v>
          </cell>
          <cell r="S173">
            <v>3007.5562506372898</v>
          </cell>
          <cell r="T173">
            <v>3175.10250752192</v>
          </cell>
          <cell r="U173">
            <v>2875.9337033881402</v>
          </cell>
          <cell r="V173">
            <v>2995.1633593219299</v>
          </cell>
          <cell r="W173">
            <v>2126.4476514605399</v>
          </cell>
          <cell r="X173">
            <v>2675.4607992145402</v>
          </cell>
          <cell r="Y173">
            <v>3462.9260946798399</v>
          </cell>
          <cell r="Z173">
            <v>4288.5336316252096</v>
          </cell>
          <cell r="AA173">
            <v>5061.99058182517</v>
          </cell>
          <cell r="AB173">
            <v>5407.9591514086696</v>
          </cell>
          <cell r="AC173">
            <v>3837.2196517023281</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246.21081378713899</v>
          </cell>
          <cell r="O174">
            <v>1375.0712614981801</v>
          </cell>
          <cell r="P174">
            <v>908.33333333333303</v>
          </cell>
          <cell r="Q174">
            <v>1432.6521643594799</v>
          </cell>
          <cell r="R174">
            <v>566.49565903709504</v>
          </cell>
          <cell r="S174">
            <v>575.59951073059005</v>
          </cell>
          <cell r="T174">
            <v>638.385435020008</v>
          </cell>
          <cell r="U174">
            <v>845.11730600687702</v>
          </cell>
          <cell r="V174">
            <v>1081.65310889842</v>
          </cell>
          <cell r="W174">
            <v>1468.95371577575</v>
          </cell>
          <cell r="X174">
            <v>1814.7684605757199</v>
          </cell>
          <cell r="Y174">
            <v>2347.2839057388101</v>
          </cell>
          <cell r="Z174">
            <v>2870.7673167428602</v>
          </cell>
          <cell r="AA174">
            <v>3418.4827678817501</v>
          </cell>
          <cell r="AB174">
            <v>4279.83275663936</v>
          </cell>
          <cell r="AC174">
            <v>2700.0148205590417</v>
          </cell>
        </row>
        <row r="175">
          <cell r="A175" t="str">
            <v>Uganda</v>
          </cell>
          <cell r="B175">
            <v>366.52435792752101</v>
          </cell>
          <cell r="C175">
            <v>575.29118941052104</v>
          </cell>
          <cell r="D175">
            <v>387.009614716415</v>
          </cell>
          <cell r="E175">
            <v>428.923586327968</v>
          </cell>
          <cell r="F175">
            <v>319.28891236653197</v>
          </cell>
          <cell r="G175">
            <v>282.29100998670299</v>
          </cell>
          <cell r="H175">
            <v>271.24011605895203</v>
          </cell>
          <cell r="I175">
            <v>421.33957076029998</v>
          </cell>
          <cell r="J175">
            <v>420.29483658714997</v>
          </cell>
          <cell r="K175">
            <v>328.34957151106801</v>
          </cell>
          <cell r="L175">
            <v>258.43490358522598</v>
          </cell>
          <cell r="M175">
            <v>99.862419207850095</v>
          </cell>
          <cell r="N175">
            <v>145.036319444778</v>
          </cell>
          <cell r="O175">
            <v>157.92734545210601</v>
          </cell>
          <cell r="P175">
            <v>188.90261910682901</v>
          </cell>
          <cell r="Q175">
            <v>267.17482983917699</v>
          </cell>
          <cell r="R175">
            <v>273.33537150279699</v>
          </cell>
          <cell r="S175">
            <v>276.10287186661901</v>
          </cell>
          <cell r="T175">
            <v>287.75794356346302</v>
          </cell>
          <cell r="U175">
            <v>255.013339470761</v>
          </cell>
          <cell r="V175">
            <v>243.123357119612</v>
          </cell>
          <cell r="W175">
            <v>224.99721401973</v>
          </cell>
          <cell r="X175">
            <v>224.708200573369</v>
          </cell>
          <cell r="Y175">
            <v>232.34395081799499</v>
          </cell>
          <cell r="Z175">
            <v>245.04974151262999</v>
          </cell>
          <cell r="AA175">
            <v>303.08757295518899</v>
          </cell>
          <cell r="AB175">
            <v>316.298458406642</v>
          </cell>
          <cell r="AC175">
            <v>257.74752304759249</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399.26866366366102</v>
          </cell>
          <cell r="O176">
            <v>567.617339684542</v>
          </cell>
          <cell r="P176">
            <v>702.84871839785103</v>
          </cell>
          <cell r="Q176">
            <v>718.89391248325603</v>
          </cell>
          <cell r="R176">
            <v>872.73771076706998</v>
          </cell>
          <cell r="S176">
            <v>991.08800652642503</v>
          </cell>
          <cell r="T176">
            <v>834.49785992819295</v>
          </cell>
          <cell r="U176">
            <v>632.63992148576597</v>
          </cell>
          <cell r="V176">
            <v>638.99577949070101</v>
          </cell>
          <cell r="W176">
            <v>784.37704809911997</v>
          </cell>
          <cell r="X176">
            <v>883.12093974896504</v>
          </cell>
          <cell r="Y176">
            <v>1052.71569716422</v>
          </cell>
          <cell r="Z176">
            <v>1372.2919393432501</v>
          </cell>
          <cell r="AA176">
            <v>1833.4815667269199</v>
          </cell>
          <cell r="AB176">
            <v>2273.9788779949399</v>
          </cell>
          <cell r="AC176">
            <v>1366.6610115129024</v>
          </cell>
        </row>
        <row r="177">
          <cell r="A177" t="str">
            <v>United Arab Emirates</v>
          </cell>
          <cell r="B177">
            <v>29332.300624912699</v>
          </cell>
          <cell r="C177">
            <v>29989.350368616098</v>
          </cell>
          <cell r="D177">
            <v>26219.130998098</v>
          </cell>
          <cell r="E177">
            <v>23230.095532995201</v>
          </cell>
          <cell r="F177">
            <v>21270.699110203601</v>
          </cell>
          <cell r="G177">
            <v>19818.475747725999</v>
          </cell>
          <cell r="H177">
            <v>15051.529754180699</v>
          </cell>
          <cell r="I177">
            <v>15865.976068948899</v>
          </cell>
          <cell r="J177">
            <v>13513.740468006499</v>
          </cell>
          <cell r="K177">
            <v>15011.5844185857</v>
          </cell>
          <cell r="L177">
            <v>19514.6401620014</v>
          </cell>
          <cell r="M177">
            <v>17220.534204182499</v>
          </cell>
          <cell r="N177">
            <v>16652.445941533198</v>
          </cell>
          <cell r="O177">
            <v>17628.868717080601</v>
          </cell>
          <cell r="P177">
            <v>16788.844935890898</v>
          </cell>
          <cell r="Q177">
            <v>16891.583689785501</v>
          </cell>
          <cell r="R177">
            <v>19650.315395874801</v>
          </cell>
          <cell r="S177">
            <v>19850.9794978028</v>
          </cell>
          <cell r="T177">
            <v>17118.623271919801</v>
          </cell>
          <cell r="U177">
            <v>18193.684088145899</v>
          </cell>
          <cell r="V177">
            <v>21626.491060607201</v>
          </cell>
          <cell r="W177">
            <v>19689.463554124701</v>
          </cell>
          <cell r="X177">
            <v>20054.509045581701</v>
          </cell>
          <cell r="Y177">
            <v>21920.0408205276</v>
          </cell>
          <cell r="Z177">
            <v>23871.137352907001</v>
          </cell>
          <cell r="AA177">
            <v>27831.425141035099</v>
          </cell>
          <cell r="AB177">
            <v>33396.557565149502</v>
          </cell>
          <cell r="AC177">
            <v>24460.522246554265</v>
          </cell>
        </row>
        <row r="178">
          <cell r="A178" t="str">
            <v>United Kingdom</v>
          </cell>
          <cell r="B178">
            <v>9531.4363294135692</v>
          </cell>
          <cell r="C178">
            <v>9109.2900991331298</v>
          </cell>
          <cell r="D178">
            <v>8620.2130302262995</v>
          </cell>
          <cell r="E178">
            <v>8161.2334137282896</v>
          </cell>
          <cell r="F178">
            <v>7690.5842921897301</v>
          </cell>
          <cell r="G178">
            <v>8143.4815345928801</v>
          </cell>
          <cell r="H178">
            <v>9880.6848326557301</v>
          </cell>
          <cell r="I178">
            <v>12123.8796286793</v>
          </cell>
          <cell r="J178">
            <v>14679.889283549401</v>
          </cell>
          <cell r="K178">
            <v>14792.8670562642</v>
          </cell>
          <cell r="L178">
            <v>17404.049725410699</v>
          </cell>
          <cell r="M178">
            <v>18084.581415066401</v>
          </cell>
          <cell r="N178">
            <v>18762.783474371201</v>
          </cell>
          <cell r="O178">
            <v>16725.264188007499</v>
          </cell>
          <cell r="P178">
            <v>18025.462474335502</v>
          </cell>
          <cell r="Q178">
            <v>19579.433829096699</v>
          </cell>
          <cell r="R178">
            <v>20544.8236384476</v>
          </cell>
          <cell r="S178">
            <v>22781.636619508201</v>
          </cell>
          <cell r="T178">
            <v>24383.626114065799</v>
          </cell>
          <cell r="U178">
            <v>24998.783792899299</v>
          </cell>
          <cell r="V178">
            <v>24542.2039336175</v>
          </cell>
          <cell r="W178">
            <v>24286.122420322099</v>
          </cell>
          <cell r="X178">
            <v>26541.084226341001</v>
          </cell>
          <cell r="Y178">
            <v>30470.466710996199</v>
          </cell>
          <cell r="Z178">
            <v>36019.021937359998</v>
          </cell>
          <cell r="AA178">
            <v>37042.215562055098</v>
          </cell>
          <cell r="AB178">
            <v>39213.076820081602</v>
          </cell>
          <cell r="AC178">
            <v>32261.997946192667</v>
          </cell>
        </row>
        <row r="179">
          <cell r="A179" t="str">
            <v>United States</v>
          </cell>
          <cell r="B179">
            <v>12255.0808974803</v>
          </cell>
          <cell r="C179">
            <v>13606.837013260299</v>
          </cell>
          <cell r="D179">
            <v>14022.5536787777</v>
          </cell>
          <cell r="E179">
            <v>15098.0911285192</v>
          </cell>
          <cell r="F179">
            <v>16644.326408262201</v>
          </cell>
          <cell r="G179">
            <v>17701.240061992601</v>
          </cell>
          <cell r="H179">
            <v>18549.297706497</v>
          </cell>
          <cell r="I179">
            <v>19524.038545709998</v>
          </cell>
          <cell r="J179">
            <v>20834.3963995224</v>
          </cell>
          <cell r="K179">
            <v>22178.173645823601</v>
          </cell>
          <cell r="L179">
            <v>23207.898235301302</v>
          </cell>
          <cell r="M179">
            <v>23662.660793461499</v>
          </cell>
          <cell r="N179">
            <v>24681.906425999699</v>
          </cell>
          <cell r="O179">
            <v>25590.9732884398</v>
          </cell>
          <cell r="P179">
            <v>26857.4430479494</v>
          </cell>
          <cell r="Q179">
            <v>27762.894613225701</v>
          </cell>
          <cell r="R179">
            <v>28996.237366181002</v>
          </cell>
          <cell r="S179">
            <v>30438.610022099299</v>
          </cell>
          <cell r="T179">
            <v>31689.374168998402</v>
          </cell>
          <cell r="U179">
            <v>33196.969023134603</v>
          </cell>
          <cell r="V179">
            <v>34770.980661389403</v>
          </cell>
          <cell r="W179">
            <v>35491.264829348504</v>
          </cell>
          <cell r="X179">
            <v>36311.108259445296</v>
          </cell>
          <cell r="Y179">
            <v>37640.713750970099</v>
          </cell>
          <cell r="Z179">
            <v>39841.399426826902</v>
          </cell>
          <cell r="AA179">
            <v>41959.678594317498</v>
          </cell>
          <cell r="AB179">
            <v>44190.493243718498</v>
          </cell>
          <cell r="AC179">
            <v>39239.109684104464</v>
          </cell>
        </row>
        <row r="180">
          <cell r="A180" t="str">
            <v>Uruguay</v>
          </cell>
          <cell r="B180">
            <v>3482.1791614349399</v>
          </cell>
          <cell r="C180">
            <v>3859.9195671297298</v>
          </cell>
          <cell r="D180">
            <v>3135.2250971015901</v>
          </cell>
          <cell r="E180">
            <v>1709.98734717152</v>
          </cell>
          <cell r="F180">
            <v>1615.71880019528</v>
          </cell>
          <cell r="G180">
            <v>1568.7931346169401</v>
          </cell>
          <cell r="H180">
            <v>1936.73234878418</v>
          </cell>
          <cell r="I180">
            <v>2409.5786021254098</v>
          </cell>
          <cell r="J180">
            <v>2478.2654723743099</v>
          </cell>
          <cell r="K180">
            <v>2597.40619450953</v>
          </cell>
          <cell r="L180">
            <v>3005.4320901742899</v>
          </cell>
          <cell r="M180">
            <v>3600.9562625352</v>
          </cell>
          <cell r="N180">
            <v>4113.5420480036801</v>
          </cell>
          <cell r="O180">
            <v>4763.4061644004796</v>
          </cell>
          <cell r="P180">
            <v>5496.42932659096</v>
          </cell>
          <cell r="Q180">
            <v>6032.1557366993002</v>
          </cell>
          <cell r="R180">
            <v>6373.2334383772904</v>
          </cell>
          <cell r="S180">
            <v>6680.6040261010203</v>
          </cell>
          <cell r="T180">
            <v>6812.1668518711704</v>
          </cell>
          <cell r="U180">
            <v>6331.9313853067297</v>
          </cell>
          <cell r="V180">
            <v>6045.9684889802002</v>
          </cell>
          <cell r="W180">
            <v>5554.5681181974796</v>
          </cell>
          <cell r="X180">
            <v>3597.0629331444502</v>
          </cell>
          <cell r="Y180">
            <v>3316.5798637696098</v>
          </cell>
          <cell r="Z180">
            <v>3902.9973183045299</v>
          </cell>
          <cell r="AA180">
            <v>5274.2781479897303</v>
          </cell>
          <cell r="AB180">
            <v>6006.5686741815798</v>
          </cell>
          <cell r="AC180">
            <v>4608.6758425978969</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166.455114011322</v>
          </cell>
          <cell r="O181">
            <v>255.493836780929</v>
          </cell>
          <cell r="P181">
            <v>296.147470518624</v>
          </cell>
          <cell r="Q181">
            <v>454.166404102201</v>
          </cell>
          <cell r="R181">
            <v>609.71338374819504</v>
          </cell>
          <cell r="S181">
            <v>628.93707511186005</v>
          </cell>
          <cell r="T181">
            <v>624.035037783083</v>
          </cell>
          <cell r="U181">
            <v>700.14045017336696</v>
          </cell>
          <cell r="V181">
            <v>557.61528251237496</v>
          </cell>
          <cell r="W181">
            <v>466.76516011475798</v>
          </cell>
          <cell r="X181">
            <v>382.55270356413303</v>
          </cell>
          <cell r="Y181">
            <v>396.08558380534299</v>
          </cell>
          <cell r="Z181">
            <v>463.29854419279701</v>
          </cell>
          <cell r="AA181">
            <v>520.92165966326195</v>
          </cell>
          <cell r="AB181">
            <v>605.225202905017</v>
          </cell>
          <cell r="AC181">
            <v>472.47480904088496</v>
          </cell>
        </row>
        <row r="182">
          <cell r="A182" t="str">
            <v>Vanuatu</v>
          </cell>
          <cell r="B182">
            <v>940.33389918673595</v>
          </cell>
          <cell r="C182">
            <v>853.14766053112896</v>
          </cell>
          <cell r="D182">
            <v>830.62004706098298</v>
          </cell>
          <cell r="E182">
            <v>831.33234064216401</v>
          </cell>
          <cell r="F182">
            <v>980.85169693946</v>
          </cell>
          <cell r="G182">
            <v>897.93433852348301</v>
          </cell>
          <cell r="H182">
            <v>847.04151067936698</v>
          </cell>
          <cell r="I182">
            <v>887.44795589813702</v>
          </cell>
          <cell r="J182">
            <v>1016.27975316682</v>
          </cell>
          <cell r="K182">
            <v>990.66454812416896</v>
          </cell>
          <cell r="L182">
            <v>1059.45577681178</v>
          </cell>
          <cell r="M182">
            <v>1237.9796156504999</v>
          </cell>
          <cell r="N182">
            <v>1267.26141288437</v>
          </cell>
          <cell r="O182">
            <v>1280.0322825292601</v>
          </cell>
          <cell r="P182">
            <v>1365.8012740735701</v>
          </cell>
          <cell r="Q182">
            <v>1401.58392931457</v>
          </cell>
          <cell r="R182">
            <v>1418.6661653846099</v>
          </cell>
          <cell r="S182">
            <v>1442.42432168395</v>
          </cell>
          <cell r="T182">
            <v>1397.0429733725</v>
          </cell>
          <cell r="U182">
            <v>1344.6041973804199</v>
          </cell>
          <cell r="V182">
            <v>1279.3792105668099</v>
          </cell>
          <cell r="W182">
            <v>1198.03684751488</v>
          </cell>
          <cell r="X182">
            <v>1140.8163433053801</v>
          </cell>
          <cell r="Y182">
            <v>1355.04641156549</v>
          </cell>
          <cell r="Z182">
            <v>1556.6575864864401</v>
          </cell>
          <cell r="AA182">
            <v>1692.12842867069</v>
          </cell>
          <cell r="AB182">
            <v>1736.51561719544</v>
          </cell>
          <cell r="AC182">
            <v>1446.5335391230535</v>
          </cell>
        </row>
        <row r="183">
          <cell r="A183" t="str">
            <v>Venezuela, RB</v>
          </cell>
          <cell r="B183">
            <v>4649.9829359547302</v>
          </cell>
          <cell r="C183">
            <v>5062.6129998012502</v>
          </cell>
          <cell r="D183">
            <v>5018.8205977793496</v>
          </cell>
          <cell r="E183">
            <v>4861.18112886996</v>
          </cell>
          <cell r="F183">
            <v>3552.5801244889899</v>
          </cell>
          <cell r="G183">
            <v>3577.6828959866598</v>
          </cell>
          <cell r="H183">
            <v>3452.1466549091201</v>
          </cell>
          <cell r="I183">
            <v>2672.7343526978102</v>
          </cell>
          <cell r="J183">
            <v>3269.62071355328</v>
          </cell>
          <cell r="K183">
            <v>2367.3565514376301</v>
          </cell>
          <cell r="L183">
            <v>2481.68109314606</v>
          </cell>
          <cell r="M183">
            <v>2673.6062832897301</v>
          </cell>
          <cell r="N183">
            <v>2955.44790346217</v>
          </cell>
          <cell r="O183">
            <v>2863.1409400277598</v>
          </cell>
          <cell r="P183">
            <v>2728.6688376033198</v>
          </cell>
          <cell r="Q183">
            <v>3538.6846012404899</v>
          </cell>
          <cell r="R183">
            <v>3171.80633512756</v>
          </cell>
          <cell r="S183">
            <v>3768.1028617822699</v>
          </cell>
          <cell r="T183">
            <v>3928.2238035769001</v>
          </cell>
          <cell r="U183">
            <v>4132.3024053375302</v>
          </cell>
          <cell r="V183">
            <v>4845.0282008343202</v>
          </cell>
          <cell r="W183">
            <v>5031.59540006098</v>
          </cell>
          <cell r="X183">
            <v>3728.98019029127</v>
          </cell>
          <cell r="Y183">
            <v>3285.1344254493902</v>
          </cell>
          <cell r="Z183">
            <v>4353.5275914602198</v>
          </cell>
          <cell r="AA183">
            <v>5427.2958235688302</v>
          </cell>
          <cell r="AB183">
            <v>6736.2047695023703</v>
          </cell>
          <cell r="AC183">
            <v>4760.4563667221773</v>
          </cell>
        </row>
        <row r="184">
          <cell r="A184" t="str">
            <v>Vietnam</v>
          </cell>
          <cell r="B184">
            <v>513.96504212857997</v>
          </cell>
          <cell r="C184">
            <v>250.85905577510499</v>
          </cell>
          <cell r="D184">
            <v>326.328782882479</v>
          </cell>
          <cell r="E184">
            <v>482.44013183023901</v>
          </cell>
          <cell r="F184">
            <v>822.54891788428404</v>
          </cell>
          <cell r="G184">
            <v>251.20151395239</v>
          </cell>
          <cell r="H184">
            <v>556.01901331782199</v>
          </cell>
          <cell r="I184">
            <v>674.87981090550898</v>
          </cell>
          <cell r="J184">
            <v>365.89182455708698</v>
          </cell>
          <cell r="K184">
            <v>97.157979109618196</v>
          </cell>
          <cell r="L184">
            <v>98.031935793286493</v>
          </cell>
          <cell r="M184">
            <v>113.65442806519</v>
          </cell>
          <cell r="N184">
            <v>144.148770457193</v>
          </cell>
          <cell r="O184">
            <v>189.260539779472</v>
          </cell>
          <cell r="P184">
            <v>229.84727185403801</v>
          </cell>
          <cell r="Q184">
            <v>288.03206198299</v>
          </cell>
          <cell r="R184">
            <v>337.04821692985797</v>
          </cell>
          <cell r="S184">
            <v>361.25344207805603</v>
          </cell>
          <cell r="T184">
            <v>360.59979989392002</v>
          </cell>
          <cell r="U184">
            <v>374.47733376256502</v>
          </cell>
          <cell r="V184">
            <v>401.82195050844803</v>
          </cell>
          <cell r="W184">
            <v>413.08936354385099</v>
          </cell>
          <cell r="X184">
            <v>440.85094949309399</v>
          </cell>
          <cell r="Y184">
            <v>489.86583253754202</v>
          </cell>
          <cell r="Z184">
            <v>555.46163216071295</v>
          </cell>
          <cell r="AA184">
            <v>637.79274710421998</v>
          </cell>
          <cell r="AB184">
            <v>722.96780708885694</v>
          </cell>
          <cell r="AC184">
            <v>543.33805532137956</v>
          </cell>
        </row>
        <row r="185">
          <cell r="A185" t="str">
            <v>Yemen, Rep.</v>
          </cell>
          <cell r="B185">
            <v>424.59656195051599</v>
          </cell>
          <cell r="C185">
            <v>533.19566544698603</v>
          </cell>
          <cell r="D185">
            <v>631.37337821595702</v>
          </cell>
          <cell r="E185">
            <v>666.86152276244104</v>
          </cell>
          <cell r="F185">
            <v>645.02622148040098</v>
          </cell>
          <cell r="G185">
            <v>576.69146511942199</v>
          </cell>
          <cell r="H185">
            <v>526.25442934954003</v>
          </cell>
          <cell r="I185">
            <v>548.18449928894199</v>
          </cell>
          <cell r="J185">
            <v>703.62085368387795</v>
          </cell>
          <cell r="K185">
            <v>670.494181929089</v>
          </cell>
          <cell r="L185">
            <v>879.25487489718205</v>
          </cell>
          <cell r="M185">
            <v>938.20485381963294</v>
          </cell>
          <cell r="N185">
            <v>1160.14420408717</v>
          </cell>
          <cell r="O185">
            <v>1399.3094434283701</v>
          </cell>
          <cell r="P185">
            <v>1504.89741759511</v>
          </cell>
          <cell r="Q185">
            <v>717.67450120206695</v>
          </cell>
          <cell r="R185">
            <v>348.98094883365502</v>
          </cell>
          <cell r="S185">
            <v>356.64964223954001</v>
          </cell>
          <cell r="T185">
            <v>314.71631986515899</v>
          </cell>
          <cell r="U185">
            <v>368.26957045710202</v>
          </cell>
          <cell r="V185">
            <v>451.79010052828801</v>
          </cell>
          <cell r="W185">
            <v>432.39713514371402</v>
          </cell>
          <cell r="X185">
            <v>434.74523806538502</v>
          </cell>
          <cell r="Y185">
            <v>496.15383690067301</v>
          </cell>
          <cell r="Z185">
            <v>544.49877648227402</v>
          </cell>
          <cell r="AA185">
            <v>585.87142422584395</v>
          </cell>
          <cell r="AB185">
            <v>692.95925934667696</v>
          </cell>
          <cell r="AC185">
            <v>531.10427836076121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cell r="AC186" t="str">
            <v/>
          </cell>
        </row>
        <row r="187">
          <cell r="A187" t="str">
            <v>Zambia</v>
          </cell>
          <cell r="B187">
            <v>677.19846636458703</v>
          </cell>
          <cell r="C187">
            <v>677.15002556189802</v>
          </cell>
          <cell r="D187">
            <v>633.123675847458</v>
          </cell>
          <cell r="E187">
            <v>529.89313780499697</v>
          </cell>
          <cell r="F187">
            <v>422.57611777803902</v>
          </cell>
          <cell r="G187">
            <v>388.96</v>
          </cell>
          <cell r="H187">
            <v>260.16998887124299</v>
          </cell>
          <cell r="I187">
            <v>313.03989982835799</v>
          </cell>
          <cell r="J187">
            <v>511.87501109631597</v>
          </cell>
          <cell r="K187">
            <v>529.31939839544998</v>
          </cell>
          <cell r="L187">
            <v>480.25280411922199</v>
          </cell>
          <cell r="M187">
            <v>420.923718990184</v>
          </cell>
          <cell r="N187">
            <v>400.35787395710901</v>
          </cell>
          <cell r="O187">
            <v>382.11635721269698</v>
          </cell>
          <cell r="P187">
            <v>382.07530255490798</v>
          </cell>
          <cell r="Q187">
            <v>380.94930130500001</v>
          </cell>
          <cell r="R187">
            <v>346.18713258180799</v>
          </cell>
          <cell r="S187">
            <v>399.80741710393397</v>
          </cell>
          <cell r="T187">
            <v>320.56440080083797</v>
          </cell>
          <cell r="U187">
            <v>307.046620767452</v>
          </cell>
          <cell r="V187">
            <v>314.34196991127698</v>
          </cell>
          <cell r="W187">
            <v>345.113500928517</v>
          </cell>
          <cell r="X187">
            <v>349.56481676175702</v>
          </cell>
          <cell r="Y187">
            <v>391.21561175621298</v>
          </cell>
          <cell r="Z187">
            <v>480.39162884663</v>
          </cell>
          <cell r="AA187">
            <v>627.12606117391795</v>
          </cell>
          <cell r="AB187">
            <v>921.56404333411194</v>
          </cell>
          <cell r="AC187">
            <v>519.16261046685781</v>
          </cell>
        </row>
        <row r="188">
          <cell r="A188" t="str">
            <v>Zimbabwe</v>
          </cell>
          <cell r="B188">
            <v>754.79843529743403</v>
          </cell>
          <cell r="C188">
            <v>881.37899205696999</v>
          </cell>
          <cell r="D188">
            <v>902.02924553102002</v>
          </cell>
          <cell r="E188">
            <v>794.77607948031698</v>
          </cell>
          <cell r="F188">
            <v>635.34067399086803</v>
          </cell>
          <cell r="G188">
            <v>672.91985215214197</v>
          </cell>
          <cell r="H188">
            <v>719.47019653178995</v>
          </cell>
          <cell r="I188">
            <v>753.94754539340704</v>
          </cell>
          <cell r="J188">
            <v>851.01608346011801</v>
          </cell>
          <cell r="K188">
            <v>872.90966178485098</v>
          </cell>
          <cell r="L188">
            <v>896.95566452140201</v>
          </cell>
          <cell r="M188">
            <v>810.18743729446101</v>
          </cell>
          <cell r="N188">
            <v>647.83803548425897</v>
          </cell>
          <cell r="O188">
            <v>607.84980290144597</v>
          </cell>
          <cell r="P188">
            <v>617.88108012290797</v>
          </cell>
          <cell r="Q188">
            <v>620.51513183538304</v>
          </cell>
          <cell r="R188">
            <v>735.46054665180804</v>
          </cell>
          <cell r="S188">
            <v>762.55848054657395</v>
          </cell>
          <cell r="T188">
            <v>532.69183838744596</v>
          </cell>
          <cell r="U188">
            <v>508.46752873779599</v>
          </cell>
          <cell r="V188">
            <v>695.61493393181399</v>
          </cell>
          <cell r="W188">
            <v>1104.2876387050801</v>
          </cell>
          <cell r="X188">
            <v>2652.0693779652202</v>
          </cell>
          <cell r="Y188">
            <v>893.90107683270196</v>
          </cell>
          <cell r="Z188">
            <v>400.66124570296301</v>
          </cell>
          <cell r="AA188">
            <v>387.97927137988398</v>
          </cell>
          <cell r="AB188">
            <v>472.23114480833601</v>
          </cell>
          <cell r="AC188">
            <v>985.18829256569768</v>
          </cell>
        </row>
      </sheetData>
      <sheetData sheetId="6"/>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PI"/>
      <sheetName val="CPI graph"/>
      <sheetName val="NA86-87n"/>
      <sheetName val="NA86-87r"/>
      <sheetName val="Aggrn"/>
      <sheetName val="Aggrr"/>
      <sheetName val="Deflators"/>
      <sheetName val="Assum"/>
      <sheetName val="Input-Output"/>
      <sheetName val="NA"/>
      <sheetName val="NA (2)"/>
      <sheetName val="Input"/>
      <sheetName val="output_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erie mensual"/>
      <sheetName val="Codigos"/>
      <sheetName val="Fax a envi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sheetName val="GROWTH"/>
      <sheetName val="LONGGDP"/>
      <sheetName val="LONGGDP.XLS"/>
    </sheetNames>
    <definedNames>
      <definedName name="goafrica"/>
      <definedName name="goasia"/>
      <definedName name="goeeup"/>
      <definedName name="goeurope"/>
      <definedName name="golamerica"/>
      <definedName name="gomeast"/>
      <definedName name="gooecd"/>
      <definedName name="goopec"/>
      <definedName name="gosummary"/>
    </defined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A-II.3"/>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out_fiscal"/>
      <sheetName val="out_main"/>
      <sheetName val="Imp"/>
      <sheetName val="DSA output"/>
      <sheetName val="in-out"/>
      <sheetName val="CY BOT CASHFLOW"/>
      <sheetName val="A 11"/>
      <sheetName val="GeoBop"/>
      <sheetName val="Tasas"/>
      <sheetName val="data-dia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Base Datos"/>
      <sheetName val="Codi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 val="RED Table 20"/>
      <sheetName val="J(Priv.Cap)"/>
      <sheetName val="Supuestos "/>
      <sheetName val="SNF Córd"/>
      <sheetName val="GG Table"/>
    </sheetNames>
    <sheetDataSet>
      <sheetData sheetId="0" refreshError="1"/>
      <sheetData sheetId="1" refreshError="1"/>
      <sheetData sheetId="2" refreshError="1"/>
      <sheetData sheetId="3" refreshError="1">
        <row r="63">
          <cell r="F63">
            <v>398.92469362284851</v>
          </cell>
          <cell r="G63">
            <v>390.3445880054187</v>
          </cell>
          <cell r="H63">
            <v>369.94483896491067</v>
          </cell>
          <cell r="I63">
            <v>416.18840851382629</v>
          </cell>
          <cell r="J63">
            <v>457.05600991675692</v>
          </cell>
          <cell r="K63">
            <v>501.64190103334414</v>
          </cell>
          <cell r="L63">
            <v>547.08893475800187</v>
          </cell>
          <cell r="M63">
            <v>590.91473885820994</v>
          </cell>
          <cell r="N63">
            <v>634.1496193907401</v>
          </cell>
          <cell r="O63">
            <v>681.25860567022914</v>
          </cell>
          <cell r="P63">
            <v>732.71430819749457</v>
          </cell>
          <cell r="Q63">
            <v>789.06737650136802</v>
          </cell>
          <cell r="R63">
            <v>850.96199324643817</v>
          </cell>
          <cell r="S63">
            <v>919.15470439392197</v>
          </cell>
          <cell r="T63">
            <v>994.53732625926273</v>
          </cell>
          <cell r="U63">
            <v>1078.1648367176033</v>
          </cell>
          <cell r="V63">
            <v>1171.2893617536934</v>
          </cell>
          <cell r="W63">
            <v>1275.401618517642</v>
          </cell>
          <cell r="X63">
            <v>1392.2814824314346</v>
          </cell>
          <cell r="Y63">
            <v>1495.9356791310786</v>
          </cell>
          <cell r="Z63">
            <v>1607.4926570315072</v>
          </cell>
        </row>
        <row r="64">
          <cell r="F64">
            <v>388.70685103639443</v>
          </cell>
          <cell r="G64">
            <v>378.08559173457797</v>
          </cell>
          <cell r="H64">
            <v>386.40470686439267</v>
          </cell>
          <cell r="I64">
            <v>392.15927849471854</v>
          </cell>
          <cell r="J64">
            <v>414.39641913183124</v>
          </cell>
          <cell r="K64">
            <v>458.29543982130912</v>
          </cell>
          <cell r="L64">
            <v>501.92894856936761</v>
          </cell>
          <cell r="M64">
            <v>546.54852488318522</v>
          </cell>
          <cell r="N64">
            <v>590.71776433565071</v>
          </cell>
          <cell r="O64">
            <v>635.4409879730598</v>
          </cell>
          <cell r="P64">
            <v>682.70751108615457</v>
          </cell>
          <cell r="Q64">
            <v>734.34676345636399</v>
          </cell>
          <cell r="R64">
            <v>790.91455931510029</v>
          </cell>
          <cell r="S64">
            <v>853.06135804724272</v>
          </cell>
          <cell r="T64">
            <v>921.55134129987437</v>
          </cell>
          <cell r="U64">
            <v>997.28562245692922</v>
          </cell>
          <cell r="V64">
            <v>1081.3305082435197</v>
          </cell>
          <cell r="W64">
            <v>1174.9519389963129</v>
          </cell>
          <cell r="X64">
            <v>1279.6574875675899</v>
          </cell>
          <cell r="Y64">
            <v>1387.8729266933851</v>
          </cell>
          <cell r="Z64">
            <v>1498.5699395313402</v>
          </cell>
        </row>
        <row r="65">
          <cell r="F65">
            <v>375.67465338515461</v>
          </cell>
          <cell r="G65">
            <v>369.74278459770113</v>
          </cell>
          <cell r="H65">
            <v>414.54759116296265</v>
          </cell>
          <cell r="I65">
            <v>502.14824780430001</v>
          </cell>
          <cell r="J65">
            <v>552.41453056726687</v>
          </cell>
          <cell r="K65">
            <v>605.03450813400559</v>
          </cell>
          <cell r="L65">
            <v>663.35128559980114</v>
          </cell>
          <cell r="M65">
            <v>720.43470587822742</v>
          </cell>
          <cell r="N65">
            <v>782.66323612366398</v>
          </cell>
          <cell r="O65">
            <v>850.5206920697492</v>
          </cell>
          <cell r="P65">
            <v>924.5380674180343</v>
          </cell>
          <cell r="Q65">
            <v>1005.298272227948</v>
          </cell>
          <cell r="R65">
            <v>1093.4413583594865</v>
          </cell>
          <cell r="S65">
            <v>1189.670282927563</v>
          </cell>
          <cell r="T65">
            <v>1294.757266130832</v>
          </cell>
          <cell r="U65">
            <v>1409.5508058006405</v>
          </cell>
          <cell r="V65">
            <v>1534.9834176400625</v>
          </cell>
          <cell r="W65">
            <v>1672.0801774580191</v>
          </cell>
          <cell r="X65">
            <v>1821.9681498261834</v>
          </cell>
          <cell r="Y65">
            <v>1985.8867965818254</v>
          </cell>
          <cell r="Z65">
            <v>2166.3274274215751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6">
          <cell r="B6">
            <v>9.7895239624497723</v>
          </cell>
          <cell r="C6">
            <v>10.536580419328409</v>
          </cell>
          <cell r="D6">
            <v>12.322014895338034</v>
          </cell>
          <cell r="E6">
            <v>13.931538384991702</v>
          </cell>
          <cell r="F6">
            <v>14.951369510916095</v>
          </cell>
          <cell r="G6">
            <v>15.80741952254721</v>
          </cell>
          <cell r="H6">
            <v>16.824232097421074</v>
          </cell>
          <cell r="I6">
            <v>16.940962529254382</v>
          </cell>
          <cell r="J6">
            <v>17.651757257403741</v>
          </cell>
          <cell r="K6">
            <v>18.0825900496698</v>
          </cell>
          <cell r="L6">
            <v>19.163894967224586</v>
          </cell>
          <cell r="M6">
            <v>19.719354958531532</v>
          </cell>
          <cell r="N6">
            <v>20.406499556282899</v>
          </cell>
          <cell r="O6">
            <v>21.473736747677414</v>
          </cell>
          <cell r="P6">
            <v>21.735440614596104</v>
          </cell>
          <cell r="Q6">
            <v>21.861286384274504</v>
          </cell>
          <cell r="R6">
            <v>22.023679406049009</v>
          </cell>
          <cell r="S6">
            <v>22.093449810988211</v>
          </cell>
          <cell r="T6">
            <v>22.09040657523715</v>
          </cell>
          <cell r="U6">
            <v>21.941000813779468</v>
          </cell>
        </row>
        <row r="7">
          <cell r="B7">
            <v>0</v>
          </cell>
        </row>
        <row r="8">
          <cell r="B8">
            <v>5.7197956309893003</v>
          </cell>
          <cell r="C8">
            <v>6.3459703190224372</v>
          </cell>
          <cell r="D8">
            <v>8.183251093027085</v>
          </cell>
          <cell r="E8">
            <v>9.8573178090795608</v>
          </cell>
          <cell r="F8">
            <v>10.953956577798291</v>
          </cell>
          <cell r="G8">
            <v>11.895350559923006</v>
          </cell>
          <cell r="H8">
            <v>13.002897573446859</v>
          </cell>
          <cell r="I8">
            <v>13.219785008545541</v>
          </cell>
          <cell r="J8">
            <v>14.031852184421894</v>
          </cell>
          <cell r="K8">
            <v>14.571273332766769</v>
          </cell>
          <cell r="L8">
            <v>15.764243565242634</v>
          </cell>
          <cell r="M8">
            <v>16.440573920215503</v>
          </cell>
          <cell r="N8">
            <v>17.25438267586685</v>
          </cell>
          <cell r="O8">
            <v>18.45289360312438</v>
          </cell>
          <cell r="P8">
            <v>18.854611088061823</v>
          </cell>
          <cell r="Q8">
            <v>19.123555347028557</v>
          </cell>
          <cell r="R8">
            <v>19.430894343356339</v>
          </cell>
          <cell r="S8">
            <v>19.64778177845503</v>
          </cell>
          <cell r="T8">
            <v>19.793209551552135</v>
          </cell>
          <cell r="U8">
            <v>19.793209551552131</v>
          </cell>
        </row>
        <row r="9">
          <cell r="B9">
            <v>4.0697283314604711</v>
          </cell>
          <cell r="C9">
            <v>4.1906101003059719</v>
          </cell>
          <cell r="D9">
            <v>4.1387638023109483</v>
          </cell>
          <cell r="E9">
            <v>4.0742205759121415</v>
          </cell>
          <cell r="F9">
            <v>3.9974129331178037</v>
          </cell>
          <cell r="G9">
            <v>3.912068962624204</v>
          </cell>
          <cell r="H9">
            <v>3.8213345239742158</v>
          </cell>
          <cell r="I9">
            <v>3.72117752070884</v>
          </cell>
          <cell r="J9">
            <v>3.6199050729818465</v>
          </cell>
          <cell r="K9">
            <v>3.5113167169030328</v>
          </cell>
          <cell r="L9">
            <v>3.3996514019819526</v>
          </cell>
          <cell r="M9">
            <v>3.2787810383160307</v>
          </cell>
          <cell r="N9">
            <v>3.1521168804160498</v>
          </cell>
          <cell r="O9">
            <v>3.0208431445530355</v>
          </cell>
          <cell r="P9">
            <v>2.8808295265342831</v>
          </cell>
          <cell r="Q9">
            <v>2.7377310372459482</v>
          </cell>
          <cell r="R9">
            <v>2.5927850626926685</v>
          </cell>
          <cell r="S9">
            <v>2.4456680325331823</v>
          </cell>
          <cell r="T9">
            <v>2.2971970236850145</v>
          </cell>
          <cell r="U9">
            <v>2.1477912622273365</v>
          </cell>
        </row>
        <row r="11">
          <cell r="B11">
            <v>9.7895239624497705</v>
          </cell>
          <cell r="C11">
            <v>6.5509060187601946</v>
          </cell>
          <cell r="D11">
            <v>6.1129759254928917</v>
          </cell>
          <cell r="E11">
            <v>6.9114637075106451</v>
          </cell>
          <cell r="F11">
            <v>7.4174039432429346</v>
          </cell>
          <cell r="G11">
            <v>7.8420920447074769</v>
          </cell>
          <cell r="H11">
            <v>8.3465347713019789</v>
          </cell>
          <cell r="I11">
            <v>8.4044449690764811</v>
          </cell>
          <cell r="J11">
            <v>8.7570716375272895</v>
          </cell>
          <cell r="K11">
            <v>8.9708086366630191</v>
          </cell>
          <cell r="L11">
            <v>9.5072461418335674</v>
          </cell>
          <cell r="M11">
            <v>9.7828109405515544</v>
          </cell>
          <cell r="N11">
            <v>10.123704732603034</v>
          </cell>
          <cell r="O11">
            <v>10.653163211041788</v>
          </cell>
          <cell r="P11">
            <v>10.782995016283934</v>
          </cell>
          <cell r="Q11">
            <v>17.472441170832887</v>
          </cell>
          <cell r="R11">
            <v>22.023679406049009</v>
          </cell>
          <cell r="S11">
            <v>22.093449810988211</v>
          </cell>
          <cell r="T11">
            <v>22.09040657523715</v>
          </cell>
          <cell r="U11">
            <v>21.941000813779468</v>
          </cell>
        </row>
        <row r="12">
          <cell r="B12">
            <v>0</v>
          </cell>
        </row>
        <row r="13">
          <cell r="B13">
            <v>5.7197956309893003</v>
          </cell>
          <cell r="C13">
            <v>3.94547884639098</v>
          </cell>
          <cell r="D13">
            <v>4.0597270291293244</v>
          </cell>
          <cell r="E13">
            <v>4.8902348332360646</v>
          </cell>
          <cell r="F13">
            <v>5.4342794922533226</v>
          </cell>
          <cell r="G13">
            <v>5.9013069060336401</v>
          </cell>
          <cell r="H13">
            <v>6.4507631668424477</v>
          </cell>
          <cell r="I13">
            <v>6.5583614517464666</v>
          </cell>
          <cell r="J13">
            <v>6.9612295815271974</v>
          </cell>
          <cell r="K13">
            <v>7.228837478575068</v>
          </cell>
          <cell r="L13">
            <v>7.8206723670163845</v>
          </cell>
          <cell r="M13">
            <v>8.1562011918673782</v>
          </cell>
          <cell r="N13">
            <v>8.5599333228140946</v>
          </cell>
          <cell r="O13">
            <v>9.1545169608794392</v>
          </cell>
          <cell r="P13">
            <v>9.3538097985468589</v>
          </cell>
          <cell r="Q13">
            <v>15.284333680312468</v>
          </cell>
          <cell r="R13">
            <v>19.430894343356339</v>
          </cell>
          <cell r="S13">
            <v>19.64778177845503</v>
          </cell>
          <cell r="T13">
            <v>19.793209551552135</v>
          </cell>
          <cell r="U13">
            <v>19.793209551552131</v>
          </cell>
        </row>
        <row r="14">
          <cell r="B14">
            <v>4.0697283314604711</v>
          </cell>
          <cell r="C14">
            <v>2.6054271723692151</v>
          </cell>
          <cell r="D14">
            <v>2.0532488963635669</v>
          </cell>
          <cell r="E14">
            <v>2.0212288742745801</v>
          </cell>
          <cell r="F14">
            <v>1.983124450989612</v>
          </cell>
          <cell r="G14">
            <v>1.9407851386738368</v>
          </cell>
          <cell r="H14">
            <v>1.8957716044595307</v>
          </cell>
          <cell r="I14">
            <v>1.8460835173300143</v>
          </cell>
          <cell r="J14">
            <v>1.7958420560000923</v>
          </cell>
          <cell r="K14">
            <v>1.7419711580879511</v>
          </cell>
          <cell r="L14">
            <v>1.6865737748171836</v>
          </cell>
          <cell r="M14">
            <v>1.6266097486841768</v>
          </cell>
          <cell r="N14">
            <v>1.5637714097889395</v>
          </cell>
          <cell r="O14">
            <v>1.4986462501623485</v>
          </cell>
          <cell r="P14">
            <v>1.4291852177370741</v>
          </cell>
          <cell r="Q14">
            <v>2.1881074905204212</v>
          </cell>
          <cell r="R14">
            <v>2.5927850626926685</v>
          </cell>
          <cell r="S14">
            <v>2.4456680325331823</v>
          </cell>
          <cell r="T14">
            <v>2.2971970236850145</v>
          </cell>
          <cell r="U14">
            <v>2.1477912622273365</v>
          </cell>
        </row>
        <row r="16">
          <cell r="B16">
            <v>0</v>
          </cell>
          <cell r="C16">
            <v>3.9856744005682141</v>
          </cell>
          <cell r="D16">
            <v>6.2090389698451425</v>
          </cell>
          <cell r="E16">
            <v>7.0200746774810572</v>
          </cell>
          <cell r="F16">
            <v>7.5339655676731603</v>
          </cell>
          <cell r="G16">
            <v>7.9653274778397334</v>
          </cell>
          <cell r="H16">
            <v>8.4776973261190953</v>
          </cell>
          <cell r="I16">
            <v>8.5365175601779004</v>
          </cell>
          <cell r="J16">
            <v>8.8946856198764497</v>
          </cell>
          <cell r="K16">
            <v>9.1117814130067813</v>
          </cell>
          <cell r="L16">
            <v>9.6566488253910183</v>
          </cell>
          <cell r="M16">
            <v>9.936544017979978</v>
          </cell>
          <cell r="N16">
            <v>10.282794823679867</v>
          </cell>
          <cell r="O16">
            <v>10.820573536635628</v>
          </cell>
          <cell r="P16">
            <v>10.952445598312174</v>
          </cell>
          <cell r="Q16">
            <v>4.3888452134416163</v>
          </cell>
          <cell r="R16">
            <v>0</v>
          </cell>
          <cell r="S16">
            <v>0</v>
          </cell>
          <cell r="T16">
            <v>0</v>
          </cell>
          <cell r="U16">
            <v>0</v>
          </cell>
        </row>
        <row r="17">
          <cell r="B17">
            <v>0</v>
          </cell>
          <cell r="C17">
            <v>2.4004914726314572</v>
          </cell>
          <cell r="D17">
            <v>4.1235240638977606</v>
          </cell>
          <cell r="E17">
            <v>4.9670829758434962</v>
          </cell>
          <cell r="F17">
            <v>5.5196770855449682</v>
          </cell>
          <cell r="G17">
            <v>5.9940436538893662</v>
          </cell>
          <cell r="H17">
            <v>6.5521344066044112</v>
          </cell>
          <cell r="I17">
            <v>6.6614235567990745</v>
          </cell>
          <cell r="J17">
            <v>7.0706226028946961</v>
          </cell>
          <cell r="K17">
            <v>7.3424358541917005</v>
          </cell>
          <cell r="L17">
            <v>7.9435711982262491</v>
          </cell>
          <cell r="M17">
            <v>8.2843727283481243</v>
          </cell>
          <cell r="N17">
            <v>8.6944493530527556</v>
          </cell>
          <cell r="O17">
            <v>9.298376642244941</v>
          </cell>
          <cell r="P17">
            <v>9.5008012895149641</v>
          </cell>
          <cell r="Q17">
            <v>3.8392216667160888</v>
          </cell>
          <cell r="R17">
            <v>0</v>
          </cell>
          <cell r="S17">
            <v>0</v>
          </cell>
          <cell r="T17">
            <v>0</v>
          </cell>
          <cell r="U17">
            <v>0</v>
          </cell>
        </row>
        <row r="18">
          <cell r="B18">
            <v>0</v>
          </cell>
          <cell r="C18">
            <v>1.5851829279367569</v>
          </cell>
          <cell r="D18">
            <v>2.0855149059473814</v>
          </cell>
          <cell r="E18">
            <v>2.0529917016375614</v>
          </cell>
          <cell r="F18">
            <v>2.0142884821281917</v>
          </cell>
          <cell r="G18">
            <v>1.9712838239503672</v>
          </cell>
          <cell r="H18">
            <v>1.9255629195146851</v>
          </cell>
          <cell r="I18">
            <v>1.8750940033788257</v>
          </cell>
          <cell r="J18">
            <v>1.8240630169817542</v>
          </cell>
          <cell r="K18">
            <v>1.7693455588150817</v>
          </cell>
          <cell r="L18">
            <v>1.713077627164769</v>
          </cell>
          <cell r="M18">
            <v>1.6521712896318539</v>
          </cell>
          <cell r="N18">
            <v>1.5883454706271103</v>
          </cell>
          <cell r="O18">
            <v>1.5221968943906869</v>
          </cell>
          <cell r="P18">
            <v>1.4516443087972091</v>
          </cell>
          <cell r="Q18">
            <v>0.54962354672552705</v>
          </cell>
          <cell r="R18">
            <v>0</v>
          </cell>
          <cell r="S18">
            <v>0</v>
          </cell>
          <cell r="T18">
            <v>0</v>
          </cell>
          <cell r="U18">
            <v>0</v>
          </cell>
        </row>
        <row r="22">
          <cell r="B22">
            <v>0</v>
          </cell>
          <cell r="C22">
            <v>37.827020171144447</v>
          </cell>
          <cell r="D22">
            <v>50.389802500517163</v>
          </cell>
          <cell r="E22">
            <v>50.389802500517163</v>
          </cell>
          <cell r="F22">
            <v>50.389802500517163</v>
          </cell>
          <cell r="G22">
            <v>50.389802500517163</v>
          </cell>
          <cell r="H22">
            <v>50.389802500517163</v>
          </cell>
          <cell r="I22">
            <v>50.389802500517163</v>
          </cell>
          <cell r="J22">
            <v>50.389802500517163</v>
          </cell>
          <cell r="K22">
            <v>50.389802500517163</v>
          </cell>
          <cell r="L22">
            <v>50.389802500517163</v>
          </cell>
          <cell r="M22">
            <v>50.389802500517163</v>
          </cell>
          <cell r="N22">
            <v>50.389802500517163</v>
          </cell>
          <cell r="O22">
            <v>50.389802500517163</v>
          </cell>
          <cell r="P22">
            <v>50.389802500517163</v>
          </cell>
          <cell r="Q22">
            <v>20.075878135875143</v>
          </cell>
          <cell r="R22">
            <v>0</v>
          </cell>
          <cell r="S22">
            <v>0</v>
          </cell>
          <cell r="T22">
            <v>0</v>
          </cell>
          <cell r="U22">
            <v>0</v>
          </cell>
        </row>
        <row r="24">
          <cell r="C24">
            <v>5.6218892883624401</v>
          </cell>
        </row>
        <row r="25">
          <cell r="C25">
            <v>6.6599015428275399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emandas Detalladas"/>
      <sheetName val="Demandas Consolidadas"/>
      <sheetName val="Dashboard Regional"/>
      <sheetName val="Dashboard Provincial"/>
      <sheetName val="Master"/>
      <sheetName val="Geografia"/>
      <sheetName val="Gobierno"/>
      <sheetName val="Regional Dashboard Data"/>
      <sheetName val="Provincial Dashboard Data"/>
      <sheetName val="Log"/>
      <sheetName val="Formato Reporte Sectoriales"/>
      <sheetName val="Formato Consolidacion Provincia"/>
      <sheetName val="Formato Demandas Consolidada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 val="RES"/>
      <sheetName val="tab 14"/>
      <sheetName val="tab 3"/>
      <sheetName val="Codigos"/>
      <sheetName val="BD"/>
      <sheetName val="BASE"/>
    </sheetNames>
    <sheetDataSet>
      <sheetData sheetId="0" refreshError="1"/>
      <sheetData sheetId="1" refreshError="1"/>
      <sheetData sheetId="2" refreshError="1">
        <row r="3">
          <cell r="C3">
            <v>10970</v>
          </cell>
          <cell r="D3" t="str">
            <v>XDR</v>
          </cell>
          <cell r="E3" t="str">
            <v xml:space="preserve">2ND BOUGOURIBA AGRICUL DEV    </v>
          </cell>
          <cell r="F3" t="str">
            <v>Sum of prp</v>
          </cell>
          <cell r="G3">
            <v>47558</v>
          </cell>
        </row>
        <row r="4">
          <cell r="C4">
            <v>16070</v>
          </cell>
          <cell r="D4" t="str">
            <v>XDR</v>
          </cell>
          <cell r="E4" t="str">
            <v xml:space="preserve">HEALTH SERVICES DEVELOPMENT   </v>
          </cell>
          <cell r="F4" t="str">
            <v>Sum of prp</v>
          </cell>
          <cell r="G4">
            <v>131366</v>
          </cell>
        </row>
        <row r="5">
          <cell r="C5">
            <v>19790</v>
          </cell>
          <cell r="D5" t="str">
            <v>XDR</v>
          </cell>
          <cell r="E5" t="str">
            <v xml:space="preserve">AGRICULTURAL SERVICES         </v>
          </cell>
          <cell r="F5" t="str">
            <v>Sum of prp</v>
          </cell>
          <cell r="G5">
            <v>309693</v>
          </cell>
        </row>
        <row r="6">
          <cell r="C6">
            <v>20670</v>
          </cell>
          <cell r="D6" t="str">
            <v>XDR</v>
          </cell>
          <cell r="E6" t="str">
            <v xml:space="preserve">SECOND URBAN                  </v>
          </cell>
          <cell r="F6" t="str">
            <v>Sum of prp</v>
          </cell>
          <cell r="G6">
            <v>180000</v>
          </cell>
        </row>
        <row r="7">
          <cell r="C7">
            <v>20671</v>
          </cell>
          <cell r="D7" t="str">
            <v>XDR</v>
          </cell>
          <cell r="E7" t="str">
            <v xml:space="preserve">SECOND URBAN                  </v>
          </cell>
          <cell r="F7" t="str">
            <v>Sum of prp</v>
          </cell>
          <cell r="G7">
            <v>62774</v>
          </cell>
        </row>
        <row r="8">
          <cell r="C8">
            <v>22290</v>
          </cell>
          <cell r="D8" t="str">
            <v>XDR</v>
          </cell>
          <cell r="E8" t="str">
            <v xml:space="preserve">ENVIRONMENTAL MANAGEMENT      </v>
          </cell>
          <cell r="F8" t="str">
            <v>Sum of prp</v>
          </cell>
          <cell r="G8">
            <v>0</v>
          </cell>
        </row>
        <row r="9">
          <cell r="C9">
            <v>22440</v>
          </cell>
          <cell r="D9" t="str">
            <v>XDR</v>
          </cell>
          <cell r="E9" t="str">
            <v xml:space="preserve">FOURTH EDUCATION              </v>
          </cell>
          <cell r="F9" t="str">
            <v>Sum of prp</v>
          </cell>
          <cell r="G9">
            <v>0</v>
          </cell>
        </row>
        <row r="10">
          <cell r="C10">
            <v>23780</v>
          </cell>
          <cell r="D10" t="str">
            <v>XDR</v>
          </cell>
          <cell r="E10" t="str">
            <v xml:space="preserve">PUBLIC INSTITUTIONAL DEV      </v>
          </cell>
          <cell r="F10" t="str">
            <v>Sum of prp</v>
          </cell>
          <cell r="G10">
            <v>0</v>
          </cell>
        </row>
        <row r="11">
          <cell r="C11">
            <v>23810</v>
          </cell>
          <cell r="D11" t="str">
            <v>XDR</v>
          </cell>
          <cell r="E11" t="str">
            <v>AGRICULTURAL SECTOR ADJUSTMENT</v>
          </cell>
          <cell r="F11" t="str">
            <v>Sum of prp</v>
          </cell>
          <cell r="G11">
            <v>0</v>
          </cell>
        </row>
        <row r="12">
          <cell r="C12">
            <v>24140</v>
          </cell>
          <cell r="D12" t="str">
            <v>XDR</v>
          </cell>
          <cell r="E12" t="str">
            <v xml:space="preserve">FOOD SECURITY AND NUTRITION   </v>
          </cell>
          <cell r="F12" t="str">
            <v>Sum of prp</v>
          </cell>
          <cell r="G12">
            <v>0</v>
          </cell>
        </row>
        <row r="13">
          <cell r="C13">
            <v>24720</v>
          </cell>
          <cell r="D13" t="str">
            <v>XDR</v>
          </cell>
          <cell r="E13" t="str">
            <v xml:space="preserve">PRIVATE SECTOR ASSISTANCE     </v>
          </cell>
          <cell r="F13" t="str">
            <v>Sum of prp</v>
          </cell>
          <cell r="G13">
            <v>0</v>
          </cell>
        </row>
        <row r="14">
          <cell r="C14">
            <v>25190</v>
          </cell>
          <cell r="D14" t="str">
            <v>XDR</v>
          </cell>
          <cell r="E14" t="str">
            <v xml:space="preserve">WATER SUPPLY ENGINEERING      </v>
          </cell>
          <cell r="F14" t="str">
            <v>Sum of prp</v>
          </cell>
          <cell r="G14">
            <v>0</v>
          </cell>
        </row>
        <row r="15">
          <cell r="C15">
            <v>25900</v>
          </cell>
          <cell r="D15" t="str">
            <v>XDR</v>
          </cell>
          <cell r="E15" t="str">
            <v xml:space="preserve">ECONOMIC RECOVERY             </v>
          </cell>
          <cell r="F15" t="str">
            <v>Sum of prp</v>
          </cell>
          <cell r="G15">
            <v>0</v>
          </cell>
        </row>
        <row r="16">
          <cell r="C16">
            <v>25950</v>
          </cell>
          <cell r="D16" t="str">
            <v>XDR</v>
          </cell>
          <cell r="E16" t="str">
            <v xml:space="preserve">HEALTH AND NUTRITION          </v>
          </cell>
          <cell r="F16" t="str">
            <v>Sum of prp</v>
          </cell>
          <cell r="G16">
            <v>0</v>
          </cell>
        </row>
        <row r="17">
          <cell r="C17">
            <v>26190</v>
          </cell>
          <cell r="D17" t="str">
            <v>XDR</v>
          </cell>
          <cell r="E17" t="str">
            <v xml:space="preserve">POPULATION AND AIDS CONTROL   </v>
          </cell>
          <cell r="F17" t="str">
            <v>Sum of prp</v>
          </cell>
          <cell r="G17">
            <v>0</v>
          </cell>
        </row>
        <row r="18">
          <cell r="C18">
            <v>31410</v>
          </cell>
          <cell r="D18" t="str">
            <v>XDR</v>
          </cell>
          <cell r="E18" t="str">
            <v xml:space="preserve">ECONOMIC MGMNT REFORM SUPPORT </v>
          </cell>
          <cell r="F18" t="str">
            <v>Sum of prp</v>
          </cell>
          <cell r="G18">
            <v>0</v>
          </cell>
        </row>
        <row r="19">
          <cell r="C19">
            <v>32990</v>
          </cell>
          <cell r="D19" t="str">
            <v>XDR</v>
          </cell>
          <cell r="E19" t="str">
            <v xml:space="preserve">THIRD STRUCTURAL ADJUSTMENT   </v>
          </cell>
          <cell r="F19" t="str">
            <v>Sum of prp</v>
          </cell>
          <cell r="G19">
            <v>0</v>
          </cell>
        </row>
        <row r="20">
          <cell r="C20">
            <v>7060</v>
          </cell>
          <cell r="D20" t="str">
            <v>USD</v>
          </cell>
          <cell r="E20" t="str">
            <v xml:space="preserve">WEST VOLTA AGRICULTURAL DEV.  </v>
          </cell>
          <cell r="F20" t="str">
            <v>Sum of prp</v>
          </cell>
          <cell r="G20">
            <v>54000</v>
          </cell>
        </row>
        <row r="21">
          <cell r="C21">
            <v>7440</v>
          </cell>
          <cell r="D21" t="str">
            <v>USD</v>
          </cell>
          <cell r="E21" t="str">
            <v xml:space="preserve">REGIONAL RAILWAY              </v>
          </cell>
          <cell r="F21" t="str">
            <v>Sum of prp</v>
          </cell>
          <cell r="G21">
            <v>78000</v>
          </cell>
        </row>
        <row r="22">
          <cell r="C22">
            <v>7660</v>
          </cell>
          <cell r="D22" t="str">
            <v>USD</v>
          </cell>
          <cell r="E22" t="str">
            <v xml:space="preserve">URBAN DEVELOPMENT             </v>
          </cell>
          <cell r="F22" t="str">
            <v>Sum of prp</v>
          </cell>
          <cell r="G22">
            <v>122915</v>
          </cell>
        </row>
        <row r="23">
          <cell r="C23">
            <v>10130</v>
          </cell>
          <cell r="D23" t="str">
            <v>USD</v>
          </cell>
          <cell r="E23" t="str">
            <v xml:space="preserve">NIENA DIONKELE RICE DEV.      </v>
          </cell>
          <cell r="F23" t="str">
            <v>Sum of prp</v>
          </cell>
          <cell r="G23">
            <v>18360</v>
          </cell>
        </row>
        <row r="24">
          <cell r="C24">
            <v>12840</v>
          </cell>
          <cell r="D24" t="str">
            <v>XDR</v>
          </cell>
          <cell r="E24" t="str">
            <v xml:space="preserve">VOLTA NOIRE AGRICULTURAL DEV. </v>
          </cell>
          <cell r="F24" t="str">
            <v>Sum of prp</v>
          </cell>
          <cell r="G24">
            <v>11434</v>
          </cell>
        </row>
        <row r="25">
          <cell r="C25">
            <v>12850</v>
          </cell>
          <cell r="D25" t="str">
            <v>XDR</v>
          </cell>
          <cell r="E25" t="str">
            <v>HAUTS-BASSINS AGRICULTURAL DEV</v>
          </cell>
          <cell r="F25" t="str">
            <v>Sum of prp</v>
          </cell>
          <cell r="G25">
            <v>8053</v>
          </cell>
        </row>
        <row r="26">
          <cell r="C26">
            <v>12930</v>
          </cell>
          <cell r="D26" t="str">
            <v>XDR</v>
          </cell>
          <cell r="E26" t="str">
            <v xml:space="preserve">KOUDOUGOU PILOT AGRICULTURAL  </v>
          </cell>
          <cell r="F26" t="str">
            <v>Sum of prp</v>
          </cell>
          <cell r="G26">
            <v>22294</v>
          </cell>
        </row>
        <row r="27">
          <cell r="C27">
            <v>14820</v>
          </cell>
          <cell r="D27" t="str">
            <v>XDR</v>
          </cell>
          <cell r="E27" t="str">
            <v xml:space="preserve">MINING EXPLOR. &amp; TECH ASSIST  </v>
          </cell>
          <cell r="F27" t="str">
            <v>Sum of prp</v>
          </cell>
          <cell r="G27">
            <v>25068</v>
          </cell>
        </row>
        <row r="28">
          <cell r="C28">
            <v>1410</v>
          </cell>
          <cell r="D28" t="str">
            <v>USD</v>
          </cell>
          <cell r="E28" t="str">
            <v xml:space="preserve">TELECOMMUNICATIONS            </v>
          </cell>
          <cell r="F28" t="str">
            <v>Sum of prp</v>
          </cell>
          <cell r="G28">
            <v>13020.08</v>
          </cell>
        </row>
        <row r="29">
          <cell r="C29">
            <v>2250</v>
          </cell>
          <cell r="D29" t="str">
            <v>USD</v>
          </cell>
          <cell r="E29" t="str">
            <v xml:space="preserve">COTTON                        </v>
          </cell>
          <cell r="F29" t="str">
            <v>Sum of prp</v>
          </cell>
          <cell r="G29">
            <v>95048.55</v>
          </cell>
        </row>
        <row r="30">
          <cell r="C30">
            <v>3161</v>
          </cell>
          <cell r="D30" t="str">
            <v>USD</v>
          </cell>
          <cell r="E30" t="str">
            <v xml:space="preserve">ROAD                          </v>
          </cell>
          <cell r="F30" t="str">
            <v>Sum of prp</v>
          </cell>
          <cell r="G30">
            <v>42000</v>
          </cell>
        </row>
        <row r="31">
          <cell r="C31">
            <v>3162</v>
          </cell>
          <cell r="D31" t="str">
            <v>USD</v>
          </cell>
          <cell r="E31" t="str">
            <v xml:space="preserve">ROAD                          </v>
          </cell>
          <cell r="F31" t="str">
            <v>Sum of prp</v>
          </cell>
          <cell r="G31">
            <v>20250</v>
          </cell>
        </row>
        <row r="32">
          <cell r="C32">
            <v>3170</v>
          </cell>
          <cell r="D32" t="str">
            <v>USD</v>
          </cell>
          <cell r="E32" t="str">
            <v xml:space="preserve">RURAL DEVELOPMENT FUND        </v>
          </cell>
          <cell r="F32" t="str">
            <v>Sum of prp</v>
          </cell>
          <cell r="G32">
            <v>33000</v>
          </cell>
        </row>
        <row r="33">
          <cell r="C33">
            <v>4300</v>
          </cell>
          <cell r="D33" t="str">
            <v>USD</v>
          </cell>
          <cell r="E33" t="str">
            <v xml:space="preserve">EDUCATION                     </v>
          </cell>
          <cell r="F33" t="str">
            <v>Sum of prp</v>
          </cell>
          <cell r="G33">
            <v>42750</v>
          </cell>
        </row>
        <row r="34">
          <cell r="C34">
            <v>4310</v>
          </cell>
          <cell r="D34" t="str">
            <v>USD</v>
          </cell>
          <cell r="E34" t="str">
            <v xml:space="preserve">SECOND TELECOMMUNICATIONS     </v>
          </cell>
          <cell r="F34" t="str">
            <v>Sum of prp</v>
          </cell>
          <cell r="G34">
            <v>67500</v>
          </cell>
        </row>
        <row r="35">
          <cell r="C35">
            <v>4960</v>
          </cell>
          <cell r="D35" t="str">
            <v>USD</v>
          </cell>
          <cell r="E35" t="str">
            <v xml:space="preserve">BOUGOURIBA AGRICULTURAL DEV.  </v>
          </cell>
          <cell r="F35" t="str">
            <v>Sum of prp</v>
          </cell>
          <cell r="G35">
            <v>120000</v>
          </cell>
        </row>
        <row r="36">
          <cell r="C36">
            <v>5570</v>
          </cell>
          <cell r="D36" t="str">
            <v>USD</v>
          </cell>
          <cell r="E36" t="str">
            <v xml:space="preserve">LIVESTOCK DEVELOPMENT         </v>
          </cell>
          <cell r="F36" t="str">
            <v>Sum of prp</v>
          </cell>
          <cell r="G36">
            <v>90000</v>
          </cell>
        </row>
        <row r="37">
          <cell r="C37">
            <v>5790</v>
          </cell>
          <cell r="D37" t="str">
            <v>USD</v>
          </cell>
          <cell r="E37" t="str">
            <v xml:space="preserve">RURAL ROADS                   </v>
          </cell>
          <cell r="F37" t="str">
            <v>Sum of prp</v>
          </cell>
          <cell r="G37">
            <v>112410</v>
          </cell>
        </row>
        <row r="38">
          <cell r="C38">
            <v>6400</v>
          </cell>
          <cell r="D38" t="str">
            <v>USD</v>
          </cell>
          <cell r="E38" t="str">
            <v xml:space="preserve">SECOND RURAL DEVELOPMENT FUND </v>
          </cell>
          <cell r="F38" t="str">
            <v>Sum of prp</v>
          </cell>
          <cell r="G38">
            <v>140966</v>
          </cell>
        </row>
        <row r="39">
          <cell r="C39">
            <v>6530</v>
          </cell>
          <cell r="D39" t="str">
            <v>USD</v>
          </cell>
          <cell r="E39" t="str">
            <v xml:space="preserve">THIRD HIGHWAY                 </v>
          </cell>
          <cell r="F39" t="str">
            <v>Sum of prp</v>
          </cell>
          <cell r="G39">
            <v>300000</v>
          </cell>
        </row>
        <row r="40">
          <cell r="C40">
            <v>7590</v>
          </cell>
          <cell r="D40" t="str">
            <v>USD</v>
          </cell>
          <cell r="E40" t="str">
            <v xml:space="preserve">ARTISAN SMALL &amp; MEDIUM SCALE  </v>
          </cell>
          <cell r="F40" t="str">
            <v>Sum of prp</v>
          </cell>
          <cell r="G40">
            <v>47801</v>
          </cell>
        </row>
        <row r="41">
          <cell r="C41">
            <v>9560</v>
          </cell>
          <cell r="D41" t="str">
            <v>USD</v>
          </cell>
          <cell r="E41" t="str">
            <v xml:space="preserve">SECOND EDUCATION              </v>
          </cell>
          <cell r="F41" t="str">
            <v>Sum of prp</v>
          </cell>
          <cell r="G41">
            <v>155903</v>
          </cell>
        </row>
        <row r="42">
          <cell r="C42">
            <v>11640</v>
          </cell>
          <cell r="D42" t="str">
            <v>XDR</v>
          </cell>
          <cell r="E42" t="str">
            <v xml:space="preserve">FOURTH HIGHWAY                </v>
          </cell>
          <cell r="F42" t="str">
            <v>Sum of prp</v>
          </cell>
          <cell r="G42">
            <v>186523</v>
          </cell>
        </row>
        <row r="43">
          <cell r="C43">
            <v>12180</v>
          </cell>
          <cell r="D43" t="str">
            <v>XDR</v>
          </cell>
          <cell r="E43" t="str">
            <v xml:space="preserve">3RD RURAL DEVELOPMENT FUND    </v>
          </cell>
          <cell r="F43" t="str">
            <v>Sum of prp</v>
          </cell>
          <cell r="G43">
            <v>68000</v>
          </cell>
        </row>
        <row r="44">
          <cell r="C44">
            <v>15500</v>
          </cell>
          <cell r="D44" t="str">
            <v>XDR</v>
          </cell>
          <cell r="E44" t="str">
            <v xml:space="preserve">FERTILIZER                    </v>
          </cell>
          <cell r="F44" t="str">
            <v>Sum of prp</v>
          </cell>
          <cell r="G44">
            <v>38375</v>
          </cell>
        </row>
        <row r="45">
          <cell r="C45">
            <v>15980</v>
          </cell>
          <cell r="D45" t="str">
            <v>XDR</v>
          </cell>
          <cell r="E45" t="str">
            <v xml:space="preserve">PRIMARY EDUCATION DEV.        </v>
          </cell>
          <cell r="F45" t="str">
            <v>Sum of prp</v>
          </cell>
          <cell r="G45">
            <v>102242</v>
          </cell>
        </row>
        <row r="46">
          <cell r="C46">
            <v>18960</v>
          </cell>
          <cell r="D46" t="str">
            <v>XDR</v>
          </cell>
          <cell r="E46" t="str">
            <v xml:space="preserve">AGRICULTURAL RESEARCH         </v>
          </cell>
          <cell r="F46" t="str">
            <v>Sum of prp</v>
          </cell>
          <cell r="G46">
            <v>141000</v>
          </cell>
        </row>
        <row r="47">
          <cell r="C47">
            <v>22810</v>
          </cell>
          <cell r="D47" t="str">
            <v>XDR</v>
          </cell>
          <cell r="E47" t="str">
            <v xml:space="preserve">STRUCTURAL ADJUSTMENT         </v>
          </cell>
          <cell r="F47" t="str">
            <v>Sum of prp</v>
          </cell>
          <cell r="G47">
            <v>0</v>
          </cell>
        </row>
        <row r="48">
          <cell r="C48">
            <v>22820</v>
          </cell>
          <cell r="D48" t="str">
            <v>XDR</v>
          </cell>
          <cell r="E48" t="str">
            <v xml:space="preserve">PUBLIC WORKS &amp; EMPLOYMENT     </v>
          </cell>
          <cell r="F48" t="str">
            <v>Sum of prp</v>
          </cell>
          <cell r="G48">
            <v>0</v>
          </cell>
        </row>
        <row r="49">
          <cell r="C49">
            <v>23320</v>
          </cell>
          <cell r="D49" t="str">
            <v>XDR</v>
          </cell>
          <cell r="E49" t="str">
            <v xml:space="preserve">TRANSPORT SECTOR ADJUSTMENT   </v>
          </cell>
          <cell r="F49" t="str">
            <v>Sum of prp</v>
          </cell>
          <cell r="G49">
            <v>0</v>
          </cell>
        </row>
        <row r="50">
          <cell r="C50">
            <v>27280</v>
          </cell>
          <cell r="D50" t="str">
            <v>XDR</v>
          </cell>
          <cell r="E50" t="str">
            <v xml:space="preserve">URBAN ENVIRONMENT             </v>
          </cell>
          <cell r="F50" t="str">
            <v>Sum of prp</v>
          </cell>
          <cell r="G50">
            <v>0</v>
          </cell>
        </row>
        <row r="51">
          <cell r="C51">
            <v>29740</v>
          </cell>
          <cell r="D51" t="str">
            <v>XDR</v>
          </cell>
          <cell r="E51" t="str">
            <v xml:space="preserve">2ND NTL AGRICUL SERVICES      </v>
          </cell>
          <cell r="F51" t="str">
            <v>Sum of prp</v>
          </cell>
          <cell r="G51">
            <v>0</v>
          </cell>
        </row>
        <row r="52">
          <cell r="C52">
            <v>31610</v>
          </cell>
          <cell r="D52" t="str">
            <v>XDR</v>
          </cell>
          <cell r="E52" t="str">
            <v xml:space="preserve">PILOT PRIVATE IRRIGATION DEV  </v>
          </cell>
          <cell r="F52" t="str">
            <v>Sum of prp</v>
          </cell>
          <cell r="G52">
            <v>0</v>
          </cell>
        </row>
        <row r="53">
          <cell r="C53">
            <v>4420</v>
          </cell>
          <cell r="D53" t="str">
            <v>USD</v>
          </cell>
          <cell r="E53" t="str">
            <v xml:space="preserve">DROUGHT RELIEF                </v>
          </cell>
          <cell r="F53" t="str">
            <v>Sum of prp</v>
          </cell>
          <cell r="G53">
            <v>30000</v>
          </cell>
        </row>
        <row r="54">
          <cell r="C54">
            <v>9820</v>
          </cell>
          <cell r="D54" t="str">
            <v>USD</v>
          </cell>
          <cell r="E54" t="str">
            <v xml:space="preserve">FORESTRY                      </v>
          </cell>
          <cell r="F54" t="str">
            <v>Sum of prp</v>
          </cell>
          <cell r="G54">
            <v>72266.36</v>
          </cell>
        </row>
        <row r="55">
          <cell r="C55">
            <v>12350</v>
          </cell>
          <cell r="D55" t="str">
            <v>XDR</v>
          </cell>
          <cell r="E55" t="str">
            <v xml:space="preserve">THIRD TELECOMMUNICATIONS      </v>
          </cell>
          <cell r="F55" t="str">
            <v>Sum of prp</v>
          </cell>
          <cell r="G55">
            <v>74500</v>
          </cell>
        </row>
        <row r="56">
          <cell r="C56" t="str">
            <v>N0070</v>
          </cell>
          <cell r="D56" t="str">
            <v>XDR</v>
          </cell>
          <cell r="E56" t="str">
            <v xml:space="preserve">POST-PRIMARY EDUCATION        </v>
          </cell>
          <cell r="F56" t="str">
            <v>Sum of prp</v>
          </cell>
          <cell r="G56">
            <v>0</v>
          </cell>
        </row>
        <row r="57">
          <cell r="C57" t="str">
            <v>N0290</v>
          </cell>
          <cell r="D57" t="str">
            <v>XDR</v>
          </cell>
          <cell r="E57" t="str">
            <v>MINING SECTOR CAPACITY BUILDIN</v>
          </cell>
          <cell r="F57" t="str">
            <v>Sum of prp</v>
          </cell>
          <cell r="G57">
            <v>0</v>
          </cell>
        </row>
        <row r="58">
          <cell r="C58">
            <v>10970</v>
          </cell>
          <cell r="D58" t="str">
            <v>XDR</v>
          </cell>
          <cell r="E58" t="str">
            <v xml:space="preserve">2ND BOUGOURIBA AGRICUL DEV    </v>
          </cell>
          <cell r="F58" t="str">
            <v>Sum of int</v>
          </cell>
          <cell r="G58">
            <v>32458.562999999998</v>
          </cell>
        </row>
        <row r="59">
          <cell r="C59">
            <v>16070</v>
          </cell>
          <cell r="D59" t="str">
            <v>XDR</v>
          </cell>
          <cell r="E59" t="str">
            <v xml:space="preserve">HEALTH SERVICES DEVELOPMENT   </v>
          </cell>
          <cell r="F59" t="str">
            <v>Sum of int</v>
          </cell>
          <cell r="G59">
            <v>94091.476999999999</v>
          </cell>
        </row>
        <row r="60">
          <cell r="C60">
            <v>19790</v>
          </cell>
          <cell r="D60" t="str">
            <v>XDR</v>
          </cell>
          <cell r="E60" t="str">
            <v xml:space="preserve">AGRICULTURAL SERVICES         </v>
          </cell>
          <cell r="F60" t="str">
            <v>Sum of int</v>
          </cell>
          <cell r="G60">
            <v>113812.308</v>
          </cell>
        </row>
        <row r="61">
          <cell r="C61">
            <v>20670</v>
          </cell>
          <cell r="D61" t="str">
            <v>XDR</v>
          </cell>
          <cell r="E61" t="str">
            <v xml:space="preserve">SECOND URBAN                  </v>
          </cell>
          <cell r="F61" t="str">
            <v>Sum of int</v>
          </cell>
          <cell r="G61">
            <v>67500</v>
          </cell>
        </row>
        <row r="62">
          <cell r="C62">
            <v>20671</v>
          </cell>
          <cell r="D62" t="str">
            <v>XDR</v>
          </cell>
          <cell r="E62" t="str">
            <v xml:space="preserve">SECOND URBAN                  </v>
          </cell>
          <cell r="F62" t="str">
            <v>Sum of int</v>
          </cell>
          <cell r="G62">
            <v>23540.431</v>
          </cell>
        </row>
        <row r="63">
          <cell r="C63">
            <v>22290</v>
          </cell>
          <cell r="D63" t="str">
            <v>XDR</v>
          </cell>
          <cell r="E63" t="str">
            <v xml:space="preserve">ENVIRONMENTAL MANAGEMENT      </v>
          </cell>
          <cell r="F63" t="str">
            <v>Sum of int</v>
          </cell>
          <cell r="G63">
            <v>43125</v>
          </cell>
        </row>
        <row r="64">
          <cell r="C64">
            <v>22440</v>
          </cell>
          <cell r="D64" t="str">
            <v>XDR</v>
          </cell>
          <cell r="E64" t="str">
            <v xml:space="preserve">FOURTH EDUCATION              </v>
          </cell>
          <cell r="F64" t="str">
            <v>Sum of int</v>
          </cell>
          <cell r="G64">
            <v>66584.756999999998</v>
          </cell>
        </row>
        <row r="65">
          <cell r="C65">
            <v>23780</v>
          </cell>
          <cell r="D65" t="str">
            <v>XDR</v>
          </cell>
          <cell r="E65" t="str">
            <v xml:space="preserve">PUBLIC INSTITUTIONAL DEV      </v>
          </cell>
          <cell r="F65" t="str">
            <v>Sum of int</v>
          </cell>
          <cell r="G65">
            <v>30334.752637499998</v>
          </cell>
        </row>
        <row r="66">
          <cell r="C66">
            <v>23810</v>
          </cell>
          <cell r="D66" t="str">
            <v>XDR</v>
          </cell>
          <cell r="E66" t="str">
            <v>AGRICULTURAL SECTOR ADJUSTMENT</v>
          </cell>
          <cell r="F66" t="str">
            <v>Sum of int</v>
          </cell>
          <cell r="G66">
            <v>77250</v>
          </cell>
        </row>
        <row r="67">
          <cell r="C67">
            <v>24140</v>
          </cell>
          <cell r="D67" t="str">
            <v>XDR</v>
          </cell>
          <cell r="E67" t="str">
            <v xml:space="preserve">FOOD SECURITY AND NUTRITION   </v>
          </cell>
          <cell r="F67" t="str">
            <v>Sum of int</v>
          </cell>
          <cell r="G67">
            <v>19919.250712500001</v>
          </cell>
        </row>
        <row r="68">
          <cell r="C68">
            <v>24720</v>
          </cell>
          <cell r="D68" t="str">
            <v>XDR</v>
          </cell>
          <cell r="E68" t="str">
            <v xml:space="preserve">PRIVATE SECTOR ASSISTANCE     </v>
          </cell>
          <cell r="F68" t="str">
            <v>Sum of int</v>
          </cell>
          <cell r="G68">
            <v>10174.854074999999</v>
          </cell>
        </row>
        <row r="69">
          <cell r="C69">
            <v>25190</v>
          </cell>
          <cell r="D69" t="str">
            <v>XDR</v>
          </cell>
          <cell r="E69" t="str">
            <v xml:space="preserve">WATER SUPPLY ENGINEERING      </v>
          </cell>
          <cell r="F69" t="str">
            <v>Sum of int</v>
          </cell>
          <cell r="G69">
            <v>10846.665000000001</v>
          </cell>
        </row>
        <row r="70">
          <cell r="C70">
            <v>25900</v>
          </cell>
          <cell r="D70" t="str">
            <v>XDR</v>
          </cell>
          <cell r="E70" t="str">
            <v xml:space="preserve">ECONOMIC RECOVERY             </v>
          </cell>
          <cell r="F70" t="str">
            <v>Sum of int</v>
          </cell>
          <cell r="G70">
            <v>67500</v>
          </cell>
        </row>
        <row r="71">
          <cell r="C71">
            <v>25950</v>
          </cell>
          <cell r="D71" t="str">
            <v>XDR</v>
          </cell>
          <cell r="E71" t="str">
            <v xml:space="preserve">HEALTH AND NUTRITION          </v>
          </cell>
          <cell r="F71" t="str">
            <v>Sum of int</v>
          </cell>
          <cell r="G71">
            <v>52630.330087499999</v>
          </cell>
        </row>
        <row r="72">
          <cell r="C72">
            <v>26190</v>
          </cell>
          <cell r="D72" t="str">
            <v>XDR</v>
          </cell>
          <cell r="E72" t="str">
            <v xml:space="preserve">POPULATION AND AIDS CONTROL   </v>
          </cell>
          <cell r="F72" t="str">
            <v>Sum of int</v>
          </cell>
          <cell r="G72">
            <v>48396.948675</v>
          </cell>
        </row>
        <row r="73">
          <cell r="C73">
            <v>31410</v>
          </cell>
          <cell r="D73" t="str">
            <v>XDR</v>
          </cell>
          <cell r="E73" t="str">
            <v xml:space="preserve">ECONOMIC MGMNT REFORM SUPPORT </v>
          </cell>
          <cell r="F73" t="str">
            <v>Sum of int</v>
          </cell>
          <cell r="G73">
            <v>41250</v>
          </cell>
        </row>
        <row r="74">
          <cell r="C74">
            <v>32990</v>
          </cell>
          <cell r="D74" t="str">
            <v>XDR</v>
          </cell>
          <cell r="E74" t="str">
            <v xml:space="preserve">THIRD STRUCTURAL ADJUSTMENT   </v>
          </cell>
          <cell r="F74" t="str">
            <v>Sum of int</v>
          </cell>
          <cell r="G74">
            <v>67500</v>
          </cell>
        </row>
        <row r="75">
          <cell r="C75">
            <v>7060</v>
          </cell>
          <cell r="D75" t="str">
            <v>USD</v>
          </cell>
          <cell r="E75" t="str">
            <v xml:space="preserve">WEST VOLTA AGRICULTURAL DEV.  </v>
          </cell>
          <cell r="F75" t="str">
            <v>Sum of int</v>
          </cell>
          <cell r="G75">
            <v>11137.5</v>
          </cell>
        </row>
        <row r="76">
          <cell r="C76">
            <v>7440</v>
          </cell>
          <cell r="D76" t="str">
            <v>USD</v>
          </cell>
          <cell r="E76" t="str">
            <v xml:space="preserve">REGIONAL RAILWAY              </v>
          </cell>
          <cell r="F76" t="str">
            <v>Sum of int</v>
          </cell>
          <cell r="G76">
            <v>16380</v>
          </cell>
        </row>
        <row r="77">
          <cell r="C77">
            <v>7660</v>
          </cell>
          <cell r="D77" t="str">
            <v>USD</v>
          </cell>
          <cell r="E77" t="str">
            <v xml:space="preserve">URBAN DEVELOPMENT             </v>
          </cell>
          <cell r="F77" t="str">
            <v>Sum of int</v>
          </cell>
          <cell r="G77">
            <v>25812.316999999999</v>
          </cell>
        </row>
        <row r="78">
          <cell r="C78">
            <v>10130</v>
          </cell>
          <cell r="D78" t="str">
            <v>USD</v>
          </cell>
          <cell r="E78" t="str">
            <v xml:space="preserve">NIENA DIONKELE RICE DEV.      </v>
          </cell>
          <cell r="F78" t="str">
            <v>Sum of int</v>
          </cell>
          <cell r="G78">
            <v>12462.197</v>
          </cell>
        </row>
        <row r="79">
          <cell r="C79">
            <v>12840</v>
          </cell>
          <cell r="D79" t="str">
            <v>XDR</v>
          </cell>
          <cell r="E79" t="str">
            <v xml:space="preserve">VOLTA NOIRE AGRICULTURAL DEV. </v>
          </cell>
          <cell r="F79" t="str">
            <v>Sum of int</v>
          </cell>
          <cell r="G79">
            <v>7932.8810000000003</v>
          </cell>
        </row>
        <row r="80">
          <cell r="C80">
            <v>12850</v>
          </cell>
          <cell r="D80" t="str">
            <v>XDR</v>
          </cell>
          <cell r="E80" t="str">
            <v>HAUTS-BASSINS AGRICULTURAL DEV</v>
          </cell>
          <cell r="F80" t="str">
            <v>Sum of int</v>
          </cell>
          <cell r="G80">
            <v>5587.3890000000001</v>
          </cell>
        </row>
        <row r="81">
          <cell r="C81">
            <v>12930</v>
          </cell>
          <cell r="D81" t="str">
            <v>XDR</v>
          </cell>
          <cell r="E81" t="str">
            <v xml:space="preserve">KOUDOUGOU PILOT AGRICULTURAL  </v>
          </cell>
          <cell r="F81" t="str">
            <v>Sum of int</v>
          </cell>
          <cell r="G81">
            <v>15550.316999999999</v>
          </cell>
        </row>
        <row r="82">
          <cell r="C82">
            <v>14820</v>
          </cell>
          <cell r="D82" t="str">
            <v>XDR</v>
          </cell>
          <cell r="E82" t="str">
            <v xml:space="preserve">MINING EXPLOR. &amp; TECH ASSIST  </v>
          </cell>
          <cell r="F82" t="str">
            <v>Sum of int</v>
          </cell>
          <cell r="G82">
            <v>17767.3</v>
          </cell>
        </row>
        <row r="83">
          <cell r="C83">
            <v>1410</v>
          </cell>
          <cell r="D83" t="str">
            <v>USD</v>
          </cell>
          <cell r="E83" t="str">
            <v xml:space="preserve">TELECOMMUNICATIONS            </v>
          </cell>
          <cell r="F83" t="str">
            <v>Sum of int</v>
          </cell>
          <cell r="G83">
            <v>1855.3620000000001</v>
          </cell>
        </row>
        <row r="84">
          <cell r="C84">
            <v>2250</v>
          </cell>
          <cell r="D84" t="str">
            <v>USD</v>
          </cell>
          <cell r="E84" t="str">
            <v xml:space="preserve">COTTON                        </v>
          </cell>
          <cell r="F84" t="str">
            <v>Sum of int</v>
          </cell>
          <cell r="G84">
            <v>14970.147000000001</v>
          </cell>
        </row>
        <row r="85">
          <cell r="C85">
            <v>3161</v>
          </cell>
          <cell r="D85" t="str">
            <v>USD</v>
          </cell>
          <cell r="E85" t="str">
            <v xml:space="preserve">ROAD                          </v>
          </cell>
          <cell r="F85" t="str">
            <v>Sum of int</v>
          </cell>
          <cell r="G85">
            <v>7087.5</v>
          </cell>
        </row>
        <row r="86">
          <cell r="C86">
            <v>3162</v>
          </cell>
          <cell r="D86" t="str">
            <v>USD</v>
          </cell>
          <cell r="E86" t="str">
            <v xml:space="preserve">ROAD                          </v>
          </cell>
          <cell r="F86" t="str">
            <v>Sum of int</v>
          </cell>
          <cell r="G86">
            <v>3417.1880000000001</v>
          </cell>
        </row>
        <row r="87">
          <cell r="C87">
            <v>3170</v>
          </cell>
          <cell r="D87" t="str">
            <v>USD</v>
          </cell>
          <cell r="E87" t="str">
            <v xml:space="preserve">RURAL DEVELOPMENT FUND        </v>
          </cell>
          <cell r="F87" t="str">
            <v>Sum of int</v>
          </cell>
          <cell r="G87">
            <v>5568.75</v>
          </cell>
        </row>
        <row r="88">
          <cell r="C88">
            <v>4300</v>
          </cell>
          <cell r="D88" t="str">
            <v>USD</v>
          </cell>
          <cell r="E88" t="str">
            <v xml:space="preserve">EDUCATION                     </v>
          </cell>
          <cell r="F88" t="str">
            <v>Sum of int</v>
          </cell>
          <cell r="G88">
            <v>7534.6880000000001</v>
          </cell>
        </row>
        <row r="89">
          <cell r="C89">
            <v>4310</v>
          </cell>
          <cell r="D89" t="str">
            <v>USD</v>
          </cell>
          <cell r="E89" t="str">
            <v xml:space="preserve">SECOND TELECOMMUNICATIONS     </v>
          </cell>
          <cell r="F89" t="str">
            <v>Sum of int</v>
          </cell>
          <cell r="G89">
            <v>11896.875</v>
          </cell>
        </row>
        <row r="90">
          <cell r="C90">
            <v>4960</v>
          </cell>
          <cell r="D90" t="str">
            <v>USD</v>
          </cell>
          <cell r="E90" t="str">
            <v xml:space="preserve">BOUGOURIBA AGRICULTURAL DEV.  </v>
          </cell>
          <cell r="F90" t="str">
            <v>Sum of int</v>
          </cell>
          <cell r="G90">
            <v>22050</v>
          </cell>
        </row>
        <row r="91">
          <cell r="C91">
            <v>5570</v>
          </cell>
          <cell r="D91" t="str">
            <v>USD</v>
          </cell>
          <cell r="E91" t="str">
            <v xml:space="preserve">LIVESTOCK DEVELOPMENT         </v>
          </cell>
          <cell r="F91" t="str">
            <v>Sum of int</v>
          </cell>
          <cell r="G91">
            <v>17212.5</v>
          </cell>
        </row>
        <row r="92">
          <cell r="C92">
            <v>5790</v>
          </cell>
          <cell r="D92" t="str">
            <v>USD</v>
          </cell>
          <cell r="E92" t="str">
            <v xml:space="preserve">RURAL ROADS                   </v>
          </cell>
          <cell r="F92" t="str">
            <v>Sum of int</v>
          </cell>
          <cell r="G92">
            <v>21499.114000000001</v>
          </cell>
        </row>
        <row r="93">
          <cell r="C93">
            <v>6400</v>
          </cell>
          <cell r="D93" t="str">
            <v>USD</v>
          </cell>
          <cell r="E93" t="str">
            <v xml:space="preserve">SECOND RURAL DEVELOPMENT FUND </v>
          </cell>
          <cell r="F93" t="str">
            <v>Sum of int</v>
          </cell>
          <cell r="G93">
            <v>28017.054</v>
          </cell>
        </row>
        <row r="94">
          <cell r="C94">
            <v>6530</v>
          </cell>
          <cell r="D94" t="str">
            <v>USD</v>
          </cell>
          <cell r="E94" t="str">
            <v xml:space="preserve">THIRD HIGHWAY                 </v>
          </cell>
          <cell r="F94" t="str">
            <v>Sum of int</v>
          </cell>
          <cell r="G94">
            <v>59625</v>
          </cell>
        </row>
        <row r="95">
          <cell r="C95">
            <v>7590</v>
          </cell>
          <cell r="D95" t="str">
            <v>USD</v>
          </cell>
          <cell r="E95" t="str">
            <v xml:space="preserve">ARTISAN SMALL &amp; MEDIUM SCALE  </v>
          </cell>
          <cell r="F95" t="str">
            <v>Sum of int</v>
          </cell>
          <cell r="G95">
            <v>10038.311</v>
          </cell>
        </row>
        <row r="96">
          <cell r="C96">
            <v>9560</v>
          </cell>
          <cell r="D96" t="str">
            <v>USD</v>
          </cell>
          <cell r="E96" t="str">
            <v xml:space="preserve">SECOND EDUCATION              </v>
          </cell>
          <cell r="F96" t="str">
            <v>Sum of int</v>
          </cell>
          <cell r="G96">
            <v>35078.398999999998</v>
          </cell>
        </row>
        <row r="97">
          <cell r="C97">
            <v>11640</v>
          </cell>
          <cell r="D97" t="str">
            <v>XDR</v>
          </cell>
          <cell r="E97" t="str">
            <v xml:space="preserve">FOURTH HIGHWAY                </v>
          </cell>
          <cell r="F97" t="str">
            <v>Sum of int</v>
          </cell>
          <cell r="G97">
            <v>128001.795</v>
          </cell>
        </row>
        <row r="98">
          <cell r="C98">
            <v>12180</v>
          </cell>
          <cell r="D98" t="str">
            <v>XDR</v>
          </cell>
          <cell r="E98" t="str">
            <v xml:space="preserve">3RD RURAL DEVELOPMENT FUND    </v>
          </cell>
          <cell r="F98" t="str">
            <v>Sum of int</v>
          </cell>
          <cell r="G98">
            <v>46920</v>
          </cell>
        </row>
        <row r="99">
          <cell r="C99">
            <v>15500</v>
          </cell>
          <cell r="D99" t="str">
            <v>XDR</v>
          </cell>
          <cell r="E99" t="str">
            <v xml:space="preserve">FERTILIZER                    </v>
          </cell>
          <cell r="F99" t="str">
            <v>Sum of int</v>
          </cell>
          <cell r="G99">
            <v>27342.881000000001</v>
          </cell>
        </row>
        <row r="100">
          <cell r="C100">
            <v>15980</v>
          </cell>
          <cell r="D100" t="str">
            <v>XDR</v>
          </cell>
          <cell r="E100" t="str">
            <v xml:space="preserve">PRIMARY EDUCATION DEV.        </v>
          </cell>
          <cell r="F100" t="str">
            <v>Sum of int</v>
          </cell>
          <cell r="G100">
            <v>73231.323000000004</v>
          </cell>
        </row>
        <row r="101">
          <cell r="C101">
            <v>18960</v>
          </cell>
          <cell r="D101" t="str">
            <v>XDR</v>
          </cell>
          <cell r="E101" t="str">
            <v xml:space="preserve">AGRICULTURAL RESEARCH         </v>
          </cell>
          <cell r="F101" t="str">
            <v>Sum of int</v>
          </cell>
          <cell r="G101">
            <v>50760</v>
          </cell>
        </row>
        <row r="102">
          <cell r="C102">
            <v>22810</v>
          </cell>
          <cell r="D102" t="str">
            <v>XDR</v>
          </cell>
          <cell r="E102" t="str">
            <v xml:space="preserve">STRUCTURAL ADJUSTMENT         </v>
          </cell>
          <cell r="F102" t="str">
            <v>Sum of int</v>
          </cell>
          <cell r="G102">
            <v>225000</v>
          </cell>
        </row>
        <row r="103">
          <cell r="C103">
            <v>22820</v>
          </cell>
          <cell r="D103" t="str">
            <v>XDR</v>
          </cell>
          <cell r="E103" t="str">
            <v xml:space="preserve">PUBLIC WORKS &amp; EMPLOYMENT     </v>
          </cell>
          <cell r="F103" t="str">
            <v>Sum of int</v>
          </cell>
          <cell r="G103">
            <v>56250</v>
          </cell>
        </row>
        <row r="104">
          <cell r="C104">
            <v>23320</v>
          </cell>
          <cell r="D104" t="str">
            <v>XDR</v>
          </cell>
          <cell r="E104" t="str">
            <v xml:space="preserve">TRANSPORT SECTOR ADJUSTMENT   </v>
          </cell>
          <cell r="F104" t="str">
            <v>Sum of int</v>
          </cell>
          <cell r="G104">
            <v>170195.64517500001</v>
          </cell>
        </row>
        <row r="105">
          <cell r="C105">
            <v>27280</v>
          </cell>
          <cell r="D105" t="str">
            <v>XDR</v>
          </cell>
          <cell r="E105" t="str">
            <v xml:space="preserve">URBAN ENVIRONMENT             </v>
          </cell>
          <cell r="F105" t="str">
            <v>Sum of int</v>
          </cell>
          <cell r="G105">
            <v>35676.802125000002</v>
          </cell>
        </row>
        <row r="106">
          <cell r="C106">
            <v>29740</v>
          </cell>
          <cell r="D106" t="str">
            <v>XDR</v>
          </cell>
          <cell r="E106" t="str">
            <v xml:space="preserve">2ND NTL AGRICUL SERVICES      </v>
          </cell>
          <cell r="F106" t="str">
            <v>Sum of int</v>
          </cell>
          <cell r="G106">
            <v>15142.856249999999</v>
          </cell>
        </row>
        <row r="107">
          <cell r="C107">
            <v>31610</v>
          </cell>
          <cell r="D107" t="str">
            <v>XDR</v>
          </cell>
          <cell r="E107" t="str">
            <v xml:space="preserve">PILOT PRIVATE IRRIGATION DEV  </v>
          </cell>
          <cell r="F107" t="str">
            <v>Sum of int</v>
          </cell>
          <cell r="G107">
            <v>1715.9456249999998</v>
          </cell>
        </row>
        <row r="108">
          <cell r="C108">
            <v>4420</v>
          </cell>
          <cell r="D108" t="str">
            <v>USD</v>
          </cell>
          <cell r="E108" t="str">
            <v xml:space="preserve">DROUGHT RELIEF                </v>
          </cell>
          <cell r="F108" t="str">
            <v>Sum of int</v>
          </cell>
          <cell r="G108">
            <v>5287.5</v>
          </cell>
        </row>
        <row r="109">
          <cell r="C109">
            <v>9820</v>
          </cell>
          <cell r="D109" t="str">
            <v>USD</v>
          </cell>
          <cell r="E109" t="str">
            <v xml:space="preserve">FORESTRY                      </v>
          </cell>
          <cell r="F109" t="str">
            <v>Sum of int</v>
          </cell>
          <cell r="G109">
            <v>16260.058999999999</v>
          </cell>
        </row>
        <row r="110">
          <cell r="C110">
            <v>12350</v>
          </cell>
          <cell r="D110" t="str">
            <v>XDR</v>
          </cell>
          <cell r="E110" t="str">
            <v xml:space="preserve">THIRD TELECOMMUNICATIONS      </v>
          </cell>
          <cell r="F110" t="str">
            <v>Sum of int</v>
          </cell>
          <cell r="G110">
            <v>51405</v>
          </cell>
        </row>
        <row r="111">
          <cell r="C111" t="str">
            <v>N0070</v>
          </cell>
          <cell r="D111" t="str">
            <v>XDR</v>
          </cell>
          <cell r="E111" t="str">
            <v xml:space="preserve">POST-PRIMARY EDUCATION        </v>
          </cell>
          <cell r="F111" t="str">
            <v>Sum of int</v>
          </cell>
          <cell r="G111">
            <v>12008.654437499999</v>
          </cell>
        </row>
        <row r="112">
          <cell r="C112" t="str">
            <v>N0290</v>
          </cell>
          <cell r="D112" t="str">
            <v>XDR</v>
          </cell>
          <cell r="E112" t="str">
            <v>MINING SECTOR CAPACITY BUILDIN</v>
          </cell>
          <cell r="F112" t="str">
            <v>Sum of int</v>
          </cell>
          <cell r="G112">
            <v>6942.3496875000001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Fig1"/>
      <sheetName val="Fig2"/>
      <sheetName val="Fig3"/>
      <sheetName val="Fig4"/>
      <sheetName val="Fig5"/>
      <sheetName val="Fig6"/>
      <sheetName val="Table 1"/>
      <sheetName val="Table 4"/>
      <sheetName val="Table 5"/>
      <sheetName val="Table 6"/>
      <sheetName val="Data"/>
      <sheetName val="BSA Matrix"/>
      <sheetName val="EDSS ER data"/>
      <sheetName val="EDSS data"/>
      <sheetName val="QEDS"/>
      <sheetName val="QEDS data"/>
      <sheetName val="JEDH"/>
      <sheetName val="CPIS"/>
      <sheetName val="CB"/>
      <sheetName val="Govt"/>
      <sheetName val="ODC"/>
      <sheetName val="OFC"/>
      <sheetName val="NFC"/>
      <sheetName val="OR"/>
      <sheetName val="NR"/>
      <sheetName val="Figure 4"/>
      <sheetName val="Figure 5"/>
      <sheetName val="Figure 6"/>
      <sheetName val="Data for charts"/>
      <sheetName val="Chart1"/>
      <sheetName val="Chart2"/>
      <sheetName val="Chart3"/>
      <sheetName val="Chart4"/>
      <sheetName val="ipc"/>
      <sheetName val="Empresas Publicas deta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DEBT"/>
      <sheetName val="DIS"/>
      <sheetName val="AMO"/>
      <sheetName val="INT"/>
      <sheetName val="Sheet4"/>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heet4"/>
      <sheetName val="Q4"/>
      <sheetName val="DA"/>
      <sheetName val="RED-GDP"/>
      <sheetName val="Check_Interest"/>
      <sheetName val="G(Disb_)"/>
      <sheetName val="Debt_scenario"/>
      <sheetName val="J(Priv_Cap)"/>
      <sheetName val="J(Fin__accou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J(Priv.Cap)"/>
    </sheetNames>
    <sheetDataSet>
      <sheetData sheetId="0"/>
      <sheetData sheetId="1"/>
      <sheetData sheetId="2" refreshError="1"/>
      <sheetData sheetId="3" refreshError="1"/>
      <sheetData sheetId="4" refreshError="1"/>
      <sheetData sheetId="5"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gos"/>
      <sheetName val="Exportaciones Anuales"/>
      <sheetName val="Exportaciones Mensuales"/>
      <sheetName val="Export. Mensual Comparada"/>
      <sheetName val="Export. Trimestrales"/>
      <sheetName val="Exportaciones Acumuladas"/>
      <sheetName val="Export. Trimestrales Comparadas"/>
      <sheetName val="Export. ZF"/>
      <sheetName val="Export. Nacionales x Productos"/>
      <sheetName val="Anexo 5 Inf_Eco"/>
      <sheetName val="Importaciones Anuales"/>
      <sheetName val="Importaciones Mensuales"/>
      <sheetName val="Importaciones Trimestrales"/>
      <sheetName val="Importaciones Acumuladas"/>
      <sheetName val="Import. Trimestrales Comparadas"/>
      <sheetName val="Importaciones_Crudo_y_Derivados"/>
      <sheetName val="Export. Trim. (Proy)"/>
      <sheetName val="Import. Trim. (Proy)"/>
      <sheetName val="Cacao Total US$"/>
      <sheetName val="Cacao Total Volumen"/>
      <sheetName val="Export. Anuales"/>
      <sheetName val="Export. Trim (t  t-1)"/>
      <sheetName val="Export. Trim (t  t-1) completo"/>
      <sheetName val="Export. Mensual"/>
      <sheetName val="Import. Anuales"/>
      <sheetName val="Import. Trim (t  t-1)"/>
      <sheetName val="Import. Trim (t  t-1) Completo"/>
      <sheetName val="Import. Mensuales"/>
      <sheetName val="Exportaciones x Productos"/>
      <sheetName val="Cacao Total US$ y Volumen"/>
      <sheetName val="Export. Mensual Comparada 1"/>
      <sheetName val="Export. Mensual Comparada (2)"/>
      <sheetName val="Import. Mensual Comparada (2)"/>
      <sheetName val="Petróleo 2019 (26-06-2019)"/>
    </sheetNames>
    <sheetDataSet>
      <sheetData sheetId="0">
        <row r="5">
          <cell r="A5" t="str">
            <v>I</v>
          </cell>
          <cell r="B5">
            <v>1</v>
          </cell>
          <cell r="C5">
            <v>3</v>
          </cell>
          <cell r="D5" t="str">
            <v>Ene - Mar</v>
          </cell>
          <cell r="E5" t="str">
            <v>Enero - Marzo</v>
          </cell>
        </row>
        <row r="6">
          <cell r="A6" t="str">
            <v>II</v>
          </cell>
          <cell r="B6">
            <v>4</v>
          </cell>
          <cell r="C6">
            <v>6</v>
          </cell>
          <cell r="D6" t="str">
            <v>Abr - Jun</v>
          </cell>
          <cell r="E6" t="str">
            <v>Abril - Junio</v>
          </cell>
        </row>
        <row r="7">
          <cell r="A7" t="str">
            <v>IIa</v>
          </cell>
          <cell r="B7">
            <v>1</v>
          </cell>
          <cell r="C7">
            <v>6</v>
          </cell>
          <cell r="D7" t="str">
            <v>Ene - Jun</v>
          </cell>
          <cell r="E7" t="str">
            <v>Enero - Junio</v>
          </cell>
        </row>
        <row r="8">
          <cell r="A8" t="str">
            <v>III</v>
          </cell>
          <cell r="B8">
            <v>7</v>
          </cell>
          <cell r="C8">
            <v>9</v>
          </cell>
          <cell r="D8" t="str">
            <v>Jul - Sep</v>
          </cell>
          <cell r="E8" t="str">
            <v>Julio - Septiembre</v>
          </cell>
        </row>
        <row r="9">
          <cell r="A9" t="str">
            <v>IIIa</v>
          </cell>
          <cell r="B9">
            <v>1</v>
          </cell>
          <cell r="C9">
            <v>9</v>
          </cell>
          <cell r="D9" t="str">
            <v>Ene - Sep</v>
          </cell>
          <cell r="E9" t="str">
            <v>Enero - Septiembre</v>
          </cell>
        </row>
        <row r="10">
          <cell r="A10" t="str">
            <v>IV</v>
          </cell>
          <cell r="B10">
            <v>10</v>
          </cell>
          <cell r="C10">
            <v>12</v>
          </cell>
          <cell r="D10" t="str">
            <v>Oct - Dic</v>
          </cell>
          <cell r="E10" t="str">
            <v>Octubre - Diciembre</v>
          </cell>
        </row>
        <row r="11">
          <cell r="A11" t="str">
            <v>IVa</v>
          </cell>
          <cell r="B11">
            <v>1</v>
          </cell>
          <cell r="C11">
            <v>12</v>
          </cell>
          <cell r="D11" t="str">
            <v>Ene - Dic</v>
          </cell>
          <cell r="E11" t="str">
            <v>Enero - Diciembre</v>
          </cell>
        </row>
        <row r="14">
          <cell r="A14">
            <v>1</v>
          </cell>
          <cell r="B14" t="str">
            <v>Enero</v>
          </cell>
        </row>
        <row r="15">
          <cell r="A15">
            <v>2</v>
          </cell>
          <cell r="B15" t="str">
            <v>Febrero</v>
          </cell>
        </row>
        <row r="16">
          <cell r="A16">
            <v>3</v>
          </cell>
          <cell r="B16" t="str">
            <v>Marzo</v>
          </cell>
        </row>
        <row r="17">
          <cell r="A17">
            <v>4</v>
          </cell>
          <cell r="B17" t="str">
            <v>Abril</v>
          </cell>
        </row>
        <row r="18">
          <cell r="A18">
            <v>5</v>
          </cell>
          <cell r="B18" t="str">
            <v>Mayo</v>
          </cell>
        </row>
        <row r="19">
          <cell r="A19">
            <v>6</v>
          </cell>
          <cell r="B19" t="str">
            <v>Junio</v>
          </cell>
        </row>
        <row r="20">
          <cell r="A20">
            <v>7</v>
          </cell>
          <cell r="B20" t="str">
            <v>Julio</v>
          </cell>
        </row>
        <row r="21">
          <cell r="A21">
            <v>8</v>
          </cell>
          <cell r="B21" t="str">
            <v>Agosto</v>
          </cell>
        </row>
        <row r="22">
          <cell r="A22">
            <v>9</v>
          </cell>
          <cell r="B22" t="str">
            <v>Septiembre</v>
          </cell>
        </row>
        <row r="23">
          <cell r="A23">
            <v>10</v>
          </cell>
          <cell r="B23" t="str">
            <v>Octubre</v>
          </cell>
        </row>
        <row r="24">
          <cell r="A24">
            <v>11</v>
          </cell>
          <cell r="B24" t="str">
            <v>Noviembre</v>
          </cell>
        </row>
        <row r="25">
          <cell r="A25">
            <v>12</v>
          </cell>
          <cell r="B25" t="str">
            <v>Diciembre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sheetData sheetId="32"/>
      <sheetData sheetId="33"/>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private debt flows"/>
      <sheetName val="GDP per capita"/>
      <sheetName val="Ave grant element"/>
      <sheetName val="Official share of debt"/>
      <sheetName val="Money and credit"/>
      <sheetName val="LICs share of bank loans"/>
      <sheetName val="1st time issues - GDP per cap"/>
      <sheetName val="Loans vs GDP"/>
      <sheetName val="Credit ratings on 1st issues"/>
      <sheetName val="Spreads on 1st issues"/>
      <sheetName val="Credit Ratings &amp; GNI per capita"/>
      <sheetName val="Private bond flows"/>
      <sheetName val="Debt burden - LICs"/>
      <sheetName val="Credit ratings LICs vs LMICs"/>
      <sheetName val="Credit ratings LICs 2001-6"/>
      <sheetName val="EMBI &amp; US corp spreads"/>
      <sheetName val="Maturity structure of dom debt"/>
      <sheetName val="LICs share of private debt"/>
      <sheetName val="GNI per capita"/>
      <sheetName val="private debt vs GNI per capita"/>
      <sheetName val="Corp vs sovereign debt flows"/>
      <sheetName val="FDI inflows vs GNI per capita"/>
      <sheetName val="FDI % of GNI vs GNI per capita"/>
      <sheetName val="FDI and private debt flows"/>
      <sheetName val="FDI &amp; private debt % of GNI"/>
      <sheetName val="ODA &amp; private debt % of GNI"/>
      <sheetName val="Ave maturity and int rate"/>
      <sheetName val="SD of growth"/>
      <sheetName val="Money and credit vs GNI per 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capital flows"/>
      <sheetName val="Table 2.1 from DDP program"/>
      <sheetName val="Net equity inflows"/>
      <sheetName val="Net equity outflows"/>
      <sheetName val="Net private debt flows"/>
    </sheetNames>
    <sheetDataSet>
      <sheetData sheetId="0">
        <row r="2">
          <cell r="A2" t="str">
            <v>$ billions</v>
          </cell>
        </row>
      </sheetData>
      <sheetData sheetId="1">
        <row r="2">
          <cell r="A2" t="str">
            <v xml:space="preserve">           </v>
          </cell>
        </row>
      </sheetData>
      <sheetData sheetId="2" refreshError="1"/>
      <sheetData sheetId="3" refreshError="1"/>
      <sheetData sheetId="4"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T"/>
      <sheetName val="All developing countries"/>
      <sheetName val="Ext debt % of GNI - regions"/>
      <sheetName val="Ext debt % of exports - regions"/>
      <sheetName val="External debt - regions"/>
      <sheetName val="External debt burden - regions"/>
    </sheetNames>
    <sheetDataSet>
      <sheetData sheetId="0">
        <row r="3">
          <cell r="A3" t="str">
            <v xml:space="preserve">           </v>
          </cell>
          <cell r="B3" t="str">
            <v>1980</v>
          </cell>
          <cell r="C3" t="str">
            <v>1981</v>
          </cell>
          <cell r="D3" t="str">
            <v>1982</v>
          </cell>
          <cell r="E3" t="str">
            <v>1983</v>
          </cell>
          <cell r="F3" t="str">
            <v>1984</v>
          </cell>
          <cell r="G3" t="str">
            <v>1985</v>
          </cell>
          <cell r="H3" t="str">
            <v>1986</v>
          </cell>
          <cell r="I3" t="str">
            <v>1987</v>
          </cell>
          <cell r="J3" t="str">
            <v>1988</v>
          </cell>
          <cell r="K3" t="str">
            <v>1989</v>
          </cell>
          <cell r="L3" t="str">
            <v>1990</v>
          </cell>
          <cell r="M3" t="str">
            <v>1991</v>
          </cell>
          <cell r="N3" t="str">
            <v>1992</v>
          </cell>
          <cell r="O3" t="str">
            <v>1993</v>
          </cell>
          <cell r="P3" t="str">
            <v>1994</v>
          </cell>
          <cell r="Q3" t="str">
            <v>1995</v>
          </cell>
          <cell r="R3" t="str">
            <v>1996</v>
          </cell>
          <cell r="S3" t="str">
            <v>1997</v>
          </cell>
          <cell r="T3" t="str">
            <v>1998</v>
          </cell>
          <cell r="U3" t="str">
            <v>1999</v>
          </cell>
          <cell r="V3" t="str">
            <v>2000</v>
          </cell>
          <cell r="W3" t="str">
            <v>2001</v>
          </cell>
          <cell r="X3" t="str">
            <v>2002</v>
          </cell>
          <cell r="Y3" t="str">
            <v>2003</v>
          </cell>
          <cell r="Z3" t="str">
            <v>2004</v>
          </cell>
          <cell r="AA3" t="str">
            <v>2005</v>
          </cell>
        </row>
        <row r="4">
          <cell r="A4" t="str">
            <v xml:space="preserve">  Albania</v>
          </cell>
          <cell r="B4" t="str">
            <v>..</v>
          </cell>
          <cell r="C4" t="str">
            <v>..</v>
          </cell>
          <cell r="D4" t="str">
            <v>..</v>
          </cell>
          <cell r="E4" t="str">
            <v>..</v>
          </cell>
          <cell r="F4" t="str">
            <v>..</v>
          </cell>
          <cell r="G4" t="str">
            <v>..</v>
          </cell>
          <cell r="H4" t="str">
            <v>..</v>
          </cell>
          <cell r="I4" t="str">
            <v>..</v>
          </cell>
          <cell r="J4" t="str">
            <v>..</v>
          </cell>
          <cell r="K4" t="str">
            <v>..</v>
          </cell>
          <cell r="L4" t="str">
            <v>..</v>
          </cell>
          <cell r="M4">
            <v>0.5</v>
          </cell>
          <cell r="N4">
            <v>0.6</v>
          </cell>
          <cell r="O4">
            <v>0.8</v>
          </cell>
          <cell r="P4">
            <v>0.9</v>
          </cell>
          <cell r="Q4">
            <v>0.5</v>
          </cell>
          <cell r="R4">
            <v>0.5</v>
          </cell>
          <cell r="S4">
            <v>0.5</v>
          </cell>
          <cell r="T4">
            <v>0.6</v>
          </cell>
          <cell r="U4">
            <v>0.7</v>
          </cell>
          <cell r="V4">
            <v>1.1000000000000001</v>
          </cell>
          <cell r="W4">
            <v>1.1000000000000001</v>
          </cell>
          <cell r="X4">
            <v>1.1000000000000001</v>
          </cell>
          <cell r="Y4">
            <v>1.5</v>
          </cell>
          <cell r="Z4">
            <v>1.5</v>
          </cell>
          <cell r="AA4">
            <v>1.8</v>
          </cell>
        </row>
        <row r="5">
          <cell r="A5" t="str">
            <v xml:space="preserve">  Algeria</v>
          </cell>
          <cell r="B5">
            <v>19.399999999999999</v>
          </cell>
          <cell r="C5">
            <v>18.399999999999999</v>
          </cell>
          <cell r="D5">
            <v>17.600000000000001</v>
          </cell>
          <cell r="E5">
            <v>16.399999999999999</v>
          </cell>
          <cell r="F5">
            <v>15.9</v>
          </cell>
          <cell r="G5">
            <v>18.3</v>
          </cell>
          <cell r="H5">
            <v>22.7</v>
          </cell>
          <cell r="I5">
            <v>24.4</v>
          </cell>
          <cell r="J5">
            <v>26.1</v>
          </cell>
          <cell r="K5">
            <v>27.2</v>
          </cell>
          <cell r="L5">
            <v>28.1</v>
          </cell>
          <cell r="M5">
            <v>28.5</v>
          </cell>
          <cell r="N5">
            <v>27.3</v>
          </cell>
          <cell r="O5">
            <v>26.3</v>
          </cell>
          <cell r="P5">
            <v>30.2</v>
          </cell>
          <cell r="Q5">
            <v>33</v>
          </cell>
          <cell r="R5">
            <v>33.6</v>
          </cell>
          <cell r="S5">
            <v>30.9</v>
          </cell>
          <cell r="T5">
            <v>30.7</v>
          </cell>
          <cell r="U5">
            <v>28</v>
          </cell>
          <cell r="V5">
            <v>25.3</v>
          </cell>
          <cell r="W5">
            <v>22.6</v>
          </cell>
          <cell r="X5">
            <v>22.8</v>
          </cell>
          <cell r="Y5">
            <v>23.5</v>
          </cell>
          <cell r="Z5">
            <v>22.2</v>
          </cell>
          <cell r="AA5">
            <v>16.899999999999999</v>
          </cell>
        </row>
        <row r="6">
          <cell r="A6" t="str">
            <v xml:space="preserve">  Angola</v>
          </cell>
          <cell r="B6" t="str">
            <v>..</v>
          </cell>
          <cell r="C6" t="str">
            <v>..</v>
          </cell>
          <cell r="D6" t="str">
            <v>..</v>
          </cell>
          <cell r="E6" t="str">
            <v>..</v>
          </cell>
          <cell r="F6" t="str">
            <v>..</v>
          </cell>
          <cell r="G6" t="str">
            <v>..</v>
          </cell>
          <cell r="H6" t="str">
            <v>..</v>
          </cell>
          <cell r="I6" t="str">
            <v>..</v>
          </cell>
          <cell r="J6" t="str">
            <v>..</v>
          </cell>
          <cell r="K6">
            <v>7.3</v>
          </cell>
          <cell r="L6">
            <v>8.6</v>
          </cell>
          <cell r="M6">
            <v>9</v>
          </cell>
          <cell r="N6">
            <v>10.1</v>
          </cell>
          <cell r="O6">
            <v>10.6</v>
          </cell>
          <cell r="P6">
            <v>11.3</v>
          </cell>
          <cell r="Q6">
            <v>11.5</v>
          </cell>
          <cell r="R6">
            <v>10.5</v>
          </cell>
          <cell r="S6">
            <v>9.9</v>
          </cell>
          <cell r="T6">
            <v>10.8</v>
          </cell>
          <cell r="U6">
            <v>10.3</v>
          </cell>
          <cell r="V6">
            <v>9.4</v>
          </cell>
          <cell r="W6">
            <v>8.4</v>
          </cell>
          <cell r="X6">
            <v>8.6999999999999993</v>
          </cell>
          <cell r="Y6">
            <v>8.6999999999999993</v>
          </cell>
          <cell r="Z6">
            <v>9.3000000000000007</v>
          </cell>
          <cell r="AA6">
            <v>11.8</v>
          </cell>
        </row>
        <row r="7">
          <cell r="A7" t="str">
            <v xml:space="preserve">  Argentina</v>
          </cell>
          <cell r="B7">
            <v>27.2</v>
          </cell>
          <cell r="C7">
            <v>35.700000000000003</v>
          </cell>
          <cell r="D7">
            <v>43.6</v>
          </cell>
          <cell r="E7">
            <v>45.9</v>
          </cell>
          <cell r="F7">
            <v>48.9</v>
          </cell>
          <cell r="G7">
            <v>50.9</v>
          </cell>
          <cell r="H7">
            <v>52.4</v>
          </cell>
          <cell r="I7">
            <v>58.5</v>
          </cell>
          <cell r="J7">
            <v>58.8</v>
          </cell>
          <cell r="K7">
            <v>65.3</v>
          </cell>
          <cell r="L7">
            <v>62.2</v>
          </cell>
          <cell r="M7">
            <v>65.400000000000006</v>
          </cell>
          <cell r="N7">
            <v>68.3</v>
          </cell>
          <cell r="O7">
            <v>64.5</v>
          </cell>
          <cell r="P7">
            <v>74.8</v>
          </cell>
          <cell r="Q7">
            <v>98.5</v>
          </cell>
          <cell r="R7">
            <v>111.1</v>
          </cell>
          <cell r="S7">
            <v>128.19999999999999</v>
          </cell>
          <cell r="T7">
            <v>141.4</v>
          </cell>
          <cell r="U7">
            <v>145.69999999999999</v>
          </cell>
          <cell r="V7">
            <v>147.4</v>
          </cell>
          <cell r="W7">
            <v>154.1</v>
          </cell>
          <cell r="X7">
            <v>150.80000000000001</v>
          </cell>
          <cell r="Y7">
            <v>166.8</v>
          </cell>
          <cell r="Z7">
            <v>169.5</v>
          </cell>
          <cell r="AA7">
            <v>114.3</v>
          </cell>
        </row>
        <row r="8">
          <cell r="A8" t="str">
            <v xml:space="preserve">  Armenia</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v>0.1</v>
          </cell>
          <cell r="P8">
            <v>0.2</v>
          </cell>
          <cell r="Q8">
            <v>0.4</v>
          </cell>
          <cell r="R8">
            <v>0.5</v>
          </cell>
          <cell r="S8">
            <v>0.6</v>
          </cell>
          <cell r="T8">
            <v>0.8</v>
          </cell>
          <cell r="U8">
            <v>0.9</v>
          </cell>
          <cell r="V8">
            <v>0.9</v>
          </cell>
          <cell r="W8">
            <v>1.1000000000000001</v>
          </cell>
          <cell r="X8">
            <v>1.4</v>
          </cell>
          <cell r="Y8">
            <v>1.8</v>
          </cell>
          <cell r="Z8">
            <v>1.9</v>
          </cell>
          <cell r="AA8">
            <v>1.9</v>
          </cell>
        </row>
        <row r="9">
          <cell r="A9" t="str">
            <v xml:space="preserve">  Azerbaijan</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v>0</v>
          </cell>
          <cell r="P9">
            <v>0.1</v>
          </cell>
          <cell r="Q9">
            <v>0.3</v>
          </cell>
          <cell r="R9">
            <v>0.4</v>
          </cell>
          <cell r="S9">
            <v>0.5</v>
          </cell>
          <cell r="T9">
            <v>0.7</v>
          </cell>
          <cell r="U9">
            <v>1.1000000000000001</v>
          </cell>
          <cell r="V9">
            <v>1.4</v>
          </cell>
          <cell r="W9">
            <v>1.3</v>
          </cell>
          <cell r="X9">
            <v>1.5</v>
          </cell>
          <cell r="Y9">
            <v>1.7</v>
          </cell>
          <cell r="Z9">
            <v>2</v>
          </cell>
          <cell r="AA9">
            <v>1.9</v>
          </cell>
        </row>
        <row r="10">
          <cell r="A10" t="str">
            <v xml:space="preserve">  Bangladesh</v>
          </cell>
          <cell r="B10">
            <v>3.9</v>
          </cell>
          <cell r="C10">
            <v>4.3</v>
          </cell>
          <cell r="D10">
            <v>5.0999999999999996</v>
          </cell>
          <cell r="E10">
            <v>5.5</v>
          </cell>
          <cell r="F10">
            <v>5.7</v>
          </cell>
          <cell r="G10">
            <v>6.7</v>
          </cell>
          <cell r="H10">
            <v>8.1</v>
          </cell>
          <cell r="I10">
            <v>9.9</v>
          </cell>
          <cell r="J10">
            <v>10.4</v>
          </cell>
          <cell r="K10">
            <v>10.8</v>
          </cell>
          <cell r="L10">
            <v>12.4</v>
          </cell>
          <cell r="M10">
            <v>13.1</v>
          </cell>
          <cell r="N10">
            <v>13.6</v>
          </cell>
          <cell r="O10">
            <v>14.3</v>
          </cell>
          <cell r="P10">
            <v>15.6</v>
          </cell>
          <cell r="Q10">
            <v>15.9</v>
          </cell>
          <cell r="R10">
            <v>15.3</v>
          </cell>
          <cell r="S10">
            <v>14.4</v>
          </cell>
          <cell r="T10">
            <v>15.7</v>
          </cell>
          <cell r="U10">
            <v>16.600000000000001</v>
          </cell>
          <cell r="V10">
            <v>15.7</v>
          </cell>
          <cell r="W10">
            <v>15.3</v>
          </cell>
          <cell r="X10">
            <v>17</v>
          </cell>
          <cell r="Y10">
            <v>18.8</v>
          </cell>
          <cell r="Z10">
            <v>20.100000000000001</v>
          </cell>
          <cell r="AA10">
            <v>18.899999999999999</v>
          </cell>
        </row>
        <row r="11">
          <cell r="A11" t="str">
            <v xml:space="preserve">  Barbados</v>
          </cell>
          <cell r="B11">
            <v>0.2</v>
          </cell>
          <cell r="C11">
            <v>0.2</v>
          </cell>
          <cell r="D11">
            <v>0.3</v>
          </cell>
          <cell r="E11">
            <v>0.6</v>
          </cell>
          <cell r="F11">
            <v>0.4</v>
          </cell>
          <cell r="G11">
            <v>0.5</v>
          </cell>
          <cell r="H11">
            <v>0.6</v>
          </cell>
          <cell r="I11">
            <v>0.6</v>
          </cell>
          <cell r="J11">
            <v>0.7</v>
          </cell>
          <cell r="K11">
            <v>0.6</v>
          </cell>
          <cell r="L11">
            <v>0.7</v>
          </cell>
          <cell r="M11">
            <v>0.7</v>
          </cell>
          <cell r="N11">
            <v>0.6</v>
          </cell>
          <cell r="O11">
            <v>0.6</v>
          </cell>
          <cell r="P11">
            <v>0.6</v>
          </cell>
          <cell r="Q11">
            <v>0.5</v>
          </cell>
          <cell r="R11">
            <v>0.4</v>
          </cell>
          <cell r="S11">
            <v>0.4</v>
          </cell>
          <cell r="T11">
            <v>0.4</v>
          </cell>
          <cell r="U11">
            <v>0.4</v>
          </cell>
          <cell r="V11">
            <v>0.5</v>
          </cell>
          <cell r="W11">
            <v>0.7</v>
          </cell>
          <cell r="X11">
            <v>0.7</v>
          </cell>
          <cell r="Y11">
            <v>0.7</v>
          </cell>
          <cell r="Z11">
            <v>0.7</v>
          </cell>
          <cell r="AA11">
            <v>0.7</v>
          </cell>
        </row>
        <row r="12">
          <cell r="A12" t="str">
            <v xml:space="preserve">  Belarus</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v>1</v>
          </cell>
          <cell r="P12">
            <v>1.3</v>
          </cell>
          <cell r="Q12">
            <v>1.7</v>
          </cell>
          <cell r="R12">
            <v>2</v>
          </cell>
          <cell r="S12">
            <v>2.1</v>
          </cell>
          <cell r="T12">
            <v>2.4</v>
          </cell>
          <cell r="U12">
            <v>2.2999999999999998</v>
          </cell>
          <cell r="V12">
            <v>2.1</v>
          </cell>
          <cell r="W12">
            <v>2.2999999999999998</v>
          </cell>
          <cell r="X12">
            <v>2.9</v>
          </cell>
          <cell r="Y12">
            <v>3.2</v>
          </cell>
          <cell r="Z12">
            <v>4</v>
          </cell>
          <cell r="AA12">
            <v>4.7</v>
          </cell>
        </row>
        <row r="13">
          <cell r="A13" t="str">
            <v xml:space="preserve">  Belize</v>
          </cell>
          <cell r="B13">
            <v>0.1</v>
          </cell>
          <cell r="C13">
            <v>0.1</v>
          </cell>
          <cell r="D13">
            <v>0.1</v>
          </cell>
          <cell r="E13">
            <v>0.1</v>
          </cell>
          <cell r="F13">
            <v>0.1</v>
          </cell>
          <cell r="G13">
            <v>0.1</v>
          </cell>
          <cell r="H13">
            <v>0.1</v>
          </cell>
          <cell r="I13">
            <v>0.1</v>
          </cell>
          <cell r="J13">
            <v>0.1</v>
          </cell>
          <cell r="K13">
            <v>0.1</v>
          </cell>
          <cell r="L13">
            <v>0.1</v>
          </cell>
          <cell r="M13">
            <v>0.2</v>
          </cell>
          <cell r="N13">
            <v>0.2</v>
          </cell>
          <cell r="O13">
            <v>0.2</v>
          </cell>
          <cell r="P13">
            <v>0.2</v>
          </cell>
          <cell r="Q13">
            <v>0.3</v>
          </cell>
          <cell r="R13">
            <v>0.3</v>
          </cell>
          <cell r="S13">
            <v>0.5</v>
          </cell>
          <cell r="T13">
            <v>0.3</v>
          </cell>
          <cell r="U13">
            <v>0.4</v>
          </cell>
          <cell r="V13">
            <v>0.6</v>
          </cell>
          <cell r="W13">
            <v>0.7</v>
          </cell>
          <cell r="X13">
            <v>0.9</v>
          </cell>
          <cell r="Y13">
            <v>1.1000000000000001</v>
          </cell>
          <cell r="Z13">
            <v>1</v>
          </cell>
          <cell r="AA13">
            <v>1</v>
          </cell>
        </row>
        <row r="14">
          <cell r="A14" t="str">
            <v xml:space="preserve">  Benin</v>
          </cell>
          <cell r="B14">
            <v>0.4</v>
          </cell>
          <cell r="C14">
            <v>0.5</v>
          </cell>
          <cell r="D14">
            <v>0.7</v>
          </cell>
          <cell r="E14">
            <v>0.7</v>
          </cell>
          <cell r="F14">
            <v>0.7</v>
          </cell>
          <cell r="G14">
            <v>0.9</v>
          </cell>
          <cell r="H14">
            <v>1</v>
          </cell>
          <cell r="I14">
            <v>1.2</v>
          </cell>
          <cell r="J14">
            <v>1.1000000000000001</v>
          </cell>
          <cell r="K14">
            <v>1.2</v>
          </cell>
          <cell r="L14">
            <v>1.3</v>
          </cell>
          <cell r="M14">
            <v>1.3</v>
          </cell>
          <cell r="N14">
            <v>1.4</v>
          </cell>
          <cell r="O14">
            <v>1.4</v>
          </cell>
          <cell r="P14">
            <v>1.6</v>
          </cell>
          <cell r="Q14">
            <v>1.6</v>
          </cell>
          <cell r="R14">
            <v>1.6</v>
          </cell>
          <cell r="S14">
            <v>1.6</v>
          </cell>
          <cell r="T14">
            <v>1.7</v>
          </cell>
          <cell r="U14">
            <v>1.7</v>
          </cell>
          <cell r="V14">
            <v>1.6</v>
          </cell>
          <cell r="W14">
            <v>1.7</v>
          </cell>
          <cell r="X14">
            <v>1.8</v>
          </cell>
          <cell r="Y14">
            <v>1.8</v>
          </cell>
          <cell r="Z14">
            <v>1.9</v>
          </cell>
          <cell r="AA14">
            <v>1.9</v>
          </cell>
        </row>
        <row r="15">
          <cell r="A15" t="str">
            <v xml:space="preserve">  Bhutan</v>
          </cell>
          <cell r="B15" t="str">
            <v>..</v>
          </cell>
          <cell r="C15">
            <v>0</v>
          </cell>
          <cell r="D15">
            <v>0</v>
          </cell>
          <cell r="E15">
            <v>0</v>
          </cell>
          <cell r="F15">
            <v>0</v>
          </cell>
          <cell r="G15">
            <v>0</v>
          </cell>
          <cell r="H15">
            <v>0</v>
          </cell>
          <cell r="I15">
            <v>0</v>
          </cell>
          <cell r="J15">
            <v>0.1</v>
          </cell>
          <cell r="K15">
            <v>0.1</v>
          </cell>
          <cell r="L15">
            <v>0.1</v>
          </cell>
          <cell r="M15">
            <v>0.1</v>
          </cell>
          <cell r="N15">
            <v>0.1</v>
          </cell>
          <cell r="O15">
            <v>0.1</v>
          </cell>
          <cell r="P15">
            <v>0.1</v>
          </cell>
          <cell r="Q15">
            <v>0.1</v>
          </cell>
          <cell r="R15">
            <v>0.1</v>
          </cell>
          <cell r="S15">
            <v>0.1</v>
          </cell>
          <cell r="T15">
            <v>0.2</v>
          </cell>
          <cell r="U15">
            <v>0.2</v>
          </cell>
          <cell r="V15">
            <v>0.2</v>
          </cell>
          <cell r="W15">
            <v>0.3</v>
          </cell>
          <cell r="X15">
            <v>0.4</v>
          </cell>
          <cell r="Y15">
            <v>0.5</v>
          </cell>
          <cell r="Z15">
            <v>0.6</v>
          </cell>
          <cell r="AA15">
            <v>0.6</v>
          </cell>
        </row>
        <row r="16">
          <cell r="A16" t="str">
            <v xml:space="preserve">  Bolivia</v>
          </cell>
          <cell r="B16">
            <v>2.7</v>
          </cell>
          <cell r="C16">
            <v>3.2</v>
          </cell>
          <cell r="D16">
            <v>3.3</v>
          </cell>
          <cell r="E16">
            <v>4.0999999999999996</v>
          </cell>
          <cell r="F16">
            <v>4.3</v>
          </cell>
          <cell r="G16">
            <v>4.8</v>
          </cell>
          <cell r="H16">
            <v>5.6</v>
          </cell>
          <cell r="I16">
            <v>5.8</v>
          </cell>
          <cell r="J16">
            <v>4.9000000000000004</v>
          </cell>
          <cell r="K16">
            <v>4.0999999999999996</v>
          </cell>
          <cell r="L16">
            <v>4.3</v>
          </cell>
          <cell r="M16">
            <v>4.0999999999999996</v>
          </cell>
          <cell r="N16">
            <v>4.2</v>
          </cell>
          <cell r="O16">
            <v>4.3</v>
          </cell>
          <cell r="P16">
            <v>4.9000000000000004</v>
          </cell>
          <cell r="Q16">
            <v>5.3</v>
          </cell>
          <cell r="R16">
            <v>5.2</v>
          </cell>
          <cell r="S16">
            <v>5.2</v>
          </cell>
          <cell r="T16">
            <v>5.6</v>
          </cell>
          <cell r="U16">
            <v>5.5</v>
          </cell>
          <cell r="V16">
            <v>5.8</v>
          </cell>
          <cell r="W16">
            <v>4.7</v>
          </cell>
          <cell r="X16">
            <v>5</v>
          </cell>
          <cell r="Y16">
            <v>5.8</v>
          </cell>
          <cell r="Z16">
            <v>6.2</v>
          </cell>
          <cell r="AA16">
            <v>6.4</v>
          </cell>
        </row>
        <row r="17">
          <cell r="A17" t="str">
            <v xml:space="preserve">  Bosnia and Herzegovina</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v>2.4</v>
          </cell>
          <cell r="V17">
            <v>2.8</v>
          </cell>
          <cell r="W17">
            <v>2.7</v>
          </cell>
          <cell r="X17">
            <v>3.1</v>
          </cell>
          <cell r="Y17">
            <v>4.5</v>
          </cell>
          <cell r="Z17">
            <v>5.2</v>
          </cell>
          <cell r="AA17">
            <v>5.6</v>
          </cell>
        </row>
        <row r="18">
          <cell r="A18" t="str">
            <v xml:space="preserve">  Botswana</v>
          </cell>
          <cell r="B18">
            <v>0.1</v>
          </cell>
          <cell r="C18">
            <v>0.2</v>
          </cell>
          <cell r="D18">
            <v>0.2</v>
          </cell>
          <cell r="E18">
            <v>0.2</v>
          </cell>
          <cell r="F18">
            <v>0.3</v>
          </cell>
          <cell r="G18">
            <v>0.3</v>
          </cell>
          <cell r="H18">
            <v>0.4</v>
          </cell>
          <cell r="I18">
            <v>0.5</v>
          </cell>
          <cell r="J18">
            <v>0.5</v>
          </cell>
          <cell r="K18">
            <v>0.5</v>
          </cell>
          <cell r="L18">
            <v>0.6</v>
          </cell>
          <cell r="M18">
            <v>0.6</v>
          </cell>
          <cell r="N18">
            <v>0.6</v>
          </cell>
          <cell r="O18">
            <v>0.7</v>
          </cell>
          <cell r="P18">
            <v>0.7</v>
          </cell>
          <cell r="Q18">
            <v>0.7</v>
          </cell>
          <cell r="R18">
            <v>0.6</v>
          </cell>
          <cell r="S18">
            <v>0.6</v>
          </cell>
          <cell r="T18">
            <v>0.5</v>
          </cell>
          <cell r="U18">
            <v>0.5</v>
          </cell>
          <cell r="V18">
            <v>0.5</v>
          </cell>
          <cell r="W18">
            <v>0.4</v>
          </cell>
          <cell r="X18">
            <v>0.5</v>
          </cell>
          <cell r="Y18">
            <v>0.5</v>
          </cell>
          <cell r="Z18">
            <v>0.5</v>
          </cell>
          <cell r="AA18">
            <v>0.5</v>
          </cell>
        </row>
        <row r="19">
          <cell r="A19" t="str">
            <v xml:space="preserve">  Brazil</v>
          </cell>
          <cell r="B19">
            <v>71.5</v>
          </cell>
          <cell r="C19">
            <v>81.5</v>
          </cell>
          <cell r="D19">
            <v>93.9</v>
          </cell>
          <cell r="E19">
            <v>98.5</v>
          </cell>
          <cell r="F19">
            <v>103.9</v>
          </cell>
          <cell r="G19">
            <v>103.6</v>
          </cell>
          <cell r="H19">
            <v>109.1</v>
          </cell>
          <cell r="I19">
            <v>119.9</v>
          </cell>
          <cell r="J19">
            <v>117.5</v>
          </cell>
          <cell r="K19">
            <v>114.6</v>
          </cell>
          <cell r="L19">
            <v>120</v>
          </cell>
          <cell r="M19">
            <v>121</v>
          </cell>
          <cell r="N19">
            <v>129.1</v>
          </cell>
          <cell r="O19">
            <v>144.1</v>
          </cell>
          <cell r="P19">
            <v>152.4</v>
          </cell>
          <cell r="Q19">
            <v>160.5</v>
          </cell>
          <cell r="R19">
            <v>181.3</v>
          </cell>
          <cell r="S19">
            <v>198.5</v>
          </cell>
          <cell r="T19">
            <v>242</v>
          </cell>
          <cell r="U19">
            <v>245.5</v>
          </cell>
          <cell r="V19">
            <v>243.7</v>
          </cell>
          <cell r="W19">
            <v>231.1</v>
          </cell>
          <cell r="X19">
            <v>233.1</v>
          </cell>
          <cell r="Y19">
            <v>236.6</v>
          </cell>
          <cell r="Z19">
            <v>220.4</v>
          </cell>
          <cell r="AA19">
            <v>188</v>
          </cell>
        </row>
        <row r="20">
          <cell r="A20" t="str">
            <v xml:space="preserve">  Bulgaria</v>
          </cell>
          <cell r="B20" t="str">
            <v>..</v>
          </cell>
          <cell r="C20" t="str">
            <v>..</v>
          </cell>
          <cell r="D20" t="str">
            <v>..</v>
          </cell>
          <cell r="E20" t="str">
            <v>..</v>
          </cell>
          <cell r="F20" t="str">
            <v>..</v>
          </cell>
          <cell r="G20" t="str">
            <v>..</v>
          </cell>
          <cell r="H20" t="str">
            <v>..</v>
          </cell>
          <cell r="I20" t="str">
            <v>..</v>
          </cell>
          <cell r="J20" t="str">
            <v>..</v>
          </cell>
          <cell r="K20" t="str">
            <v>..</v>
          </cell>
          <cell r="L20" t="str">
            <v>..</v>
          </cell>
          <cell r="M20">
            <v>11.7</v>
          </cell>
          <cell r="N20">
            <v>11.8</v>
          </cell>
          <cell r="O20">
            <v>12.2</v>
          </cell>
          <cell r="P20">
            <v>9.8000000000000007</v>
          </cell>
          <cell r="Q20">
            <v>10.4</v>
          </cell>
          <cell r="R20">
            <v>10.4</v>
          </cell>
          <cell r="S20">
            <v>11.1</v>
          </cell>
          <cell r="T20">
            <v>11.4</v>
          </cell>
          <cell r="U20">
            <v>11</v>
          </cell>
          <cell r="V20">
            <v>11.2</v>
          </cell>
          <cell r="W20">
            <v>10.5</v>
          </cell>
          <cell r="X20">
            <v>11.5</v>
          </cell>
          <cell r="Y20">
            <v>13</v>
          </cell>
          <cell r="Z20">
            <v>15</v>
          </cell>
          <cell r="AA20">
            <v>16.8</v>
          </cell>
        </row>
        <row r="21">
          <cell r="A21" t="str">
            <v xml:space="preserve">  Burkina Faso</v>
          </cell>
          <cell r="B21">
            <v>0.3</v>
          </cell>
          <cell r="C21">
            <v>0.3</v>
          </cell>
          <cell r="D21">
            <v>0.4</v>
          </cell>
          <cell r="E21">
            <v>0.4</v>
          </cell>
          <cell r="F21">
            <v>0.4</v>
          </cell>
          <cell r="G21">
            <v>0.5</v>
          </cell>
          <cell r="H21">
            <v>0.6</v>
          </cell>
          <cell r="I21">
            <v>0.8</v>
          </cell>
          <cell r="J21">
            <v>0.8</v>
          </cell>
          <cell r="K21">
            <v>0.7</v>
          </cell>
          <cell r="L21">
            <v>0.8</v>
          </cell>
          <cell r="M21">
            <v>1</v>
          </cell>
          <cell r="N21">
            <v>1</v>
          </cell>
          <cell r="O21">
            <v>1.1000000000000001</v>
          </cell>
          <cell r="P21">
            <v>1.1000000000000001</v>
          </cell>
          <cell r="Q21">
            <v>1.3</v>
          </cell>
          <cell r="R21">
            <v>1.3</v>
          </cell>
          <cell r="S21">
            <v>1.3</v>
          </cell>
          <cell r="T21">
            <v>1.5</v>
          </cell>
          <cell r="U21">
            <v>1.6</v>
          </cell>
          <cell r="V21">
            <v>1.4</v>
          </cell>
          <cell r="W21">
            <v>1.5</v>
          </cell>
          <cell r="X21">
            <v>1.5</v>
          </cell>
          <cell r="Y21">
            <v>1.7</v>
          </cell>
          <cell r="Z21">
            <v>2</v>
          </cell>
          <cell r="AA21">
            <v>2</v>
          </cell>
        </row>
        <row r="22">
          <cell r="A22" t="str">
            <v xml:space="preserve">  Burundi</v>
          </cell>
          <cell r="B22">
            <v>0.2</v>
          </cell>
          <cell r="C22">
            <v>0.2</v>
          </cell>
          <cell r="D22">
            <v>0.2</v>
          </cell>
          <cell r="E22">
            <v>0.3</v>
          </cell>
          <cell r="F22">
            <v>0.3</v>
          </cell>
          <cell r="G22">
            <v>0.5</v>
          </cell>
          <cell r="H22">
            <v>0.6</v>
          </cell>
          <cell r="I22">
            <v>0.8</v>
          </cell>
          <cell r="J22">
            <v>0.8</v>
          </cell>
          <cell r="K22">
            <v>0.9</v>
          </cell>
          <cell r="L22">
            <v>0.9</v>
          </cell>
          <cell r="M22">
            <v>1</v>
          </cell>
          <cell r="N22">
            <v>1</v>
          </cell>
          <cell r="O22">
            <v>1.1000000000000001</v>
          </cell>
          <cell r="P22">
            <v>1.1000000000000001</v>
          </cell>
          <cell r="Q22">
            <v>1.2</v>
          </cell>
          <cell r="R22">
            <v>1.1000000000000001</v>
          </cell>
          <cell r="S22">
            <v>1.1000000000000001</v>
          </cell>
          <cell r="T22">
            <v>1.1000000000000001</v>
          </cell>
          <cell r="U22">
            <v>1.1000000000000001</v>
          </cell>
          <cell r="V22">
            <v>1.1000000000000001</v>
          </cell>
          <cell r="W22">
            <v>1.1000000000000001</v>
          </cell>
          <cell r="X22">
            <v>1.2</v>
          </cell>
          <cell r="Y22">
            <v>1.3</v>
          </cell>
          <cell r="Z22">
            <v>1.4</v>
          </cell>
          <cell r="AA22">
            <v>1.3</v>
          </cell>
        </row>
        <row r="23">
          <cell r="A23" t="str">
            <v xml:space="preserve">  Cambodia</v>
          </cell>
          <cell r="B23" t="str">
            <v>..</v>
          </cell>
          <cell r="C23">
            <v>0</v>
          </cell>
          <cell r="D23">
            <v>0</v>
          </cell>
          <cell r="E23">
            <v>0</v>
          </cell>
          <cell r="F23">
            <v>0</v>
          </cell>
          <cell r="G23">
            <v>0</v>
          </cell>
          <cell r="H23">
            <v>0</v>
          </cell>
          <cell r="I23">
            <v>0</v>
          </cell>
          <cell r="J23">
            <v>0</v>
          </cell>
          <cell r="K23">
            <v>1.7</v>
          </cell>
          <cell r="L23">
            <v>1.8</v>
          </cell>
          <cell r="M23">
            <v>1.9</v>
          </cell>
          <cell r="N23">
            <v>1.8</v>
          </cell>
          <cell r="O23">
            <v>1.8</v>
          </cell>
          <cell r="P23">
            <v>1.9</v>
          </cell>
          <cell r="Q23">
            <v>2.2999999999999998</v>
          </cell>
          <cell r="R23">
            <v>2.4</v>
          </cell>
          <cell r="S23">
            <v>2.4</v>
          </cell>
          <cell r="T23">
            <v>2.5</v>
          </cell>
          <cell r="U23">
            <v>2.5</v>
          </cell>
          <cell r="V23">
            <v>2.6</v>
          </cell>
          <cell r="W23">
            <v>2.7</v>
          </cell>
          <cell r="X23">
            <v>2.9</v>
          </cell>
          <cell r="Y23">
            <v>3.2</v>
          </cell>
          <cell r="Z23">
            <v>3.4</v>
          </cell>
          <cell r="AA23">
            <v>3.5</v>
          </cell>
        </row>
        <row r="24">
          <cell r="A24" t="str">
            <v xml:space="preserve">  Cameroon</v>
          </cell>
          <cell r="B24">
            <v>2.6</v>
          </cell>
          <cell r="C24">
            <v>2.6</v>
          </cell>
          <cell r="D24">
            <v>2.8</v>
          </cell>
          <cell r="E24">
            <v>2.9</v>
          </cell>
          <cell r="F24">
            <v>2.9</v>
          </cell>
          <cell r="G24">
            <v>3.2</v>
          </cell>
          <cell r="H24">
            <v>4.0999999999999996</v>
          </cell>
          <cell r="I24">
            <v>4.5999999999999996</v>
          </cell>
          <cell r="J24">
            <v>4.7</v>
          </cell>
          <cell r="K24">
            <v>5.2</v>
          </cell>
          <cell r="L24">
            <v>6.4</v>
          </cell>
          <cell r="M24">
            <v>6.6</v>
          </cell>
          <cell r="N24">
            <v>7.2</v>
          </cell>
          <cell r="O24">
            <v>7.2</v>
          </cell>
          <cell r="P24">
            <v>8.3000000000000007</v>
          </cell>
          <cell r="Q24">
            <v>9.6</v>
          </cell>
          <cell r="R24">
            <v>9.8000000000000007</v>
          </cell>
          <cell r="S24">
            <v>9.6</v>
          </cell>
          <cell r="T24">
            <v>10</v>
          </cell>
          <cell r="U24">
            <v>9.6</v>
          </cell>
          <cell r="V24">
            <v>9.4</v>
          </cell>
          <cell r="W24">
            <v>8.6</v>
          </cell>
          <cell r="X24">
            <v>8.8000000000000007</v>
          </cell>
          <cell r="Y24">
            <v>9.6999999999999993</v>
          </cell>
          <cell r="Z24">
            <v>9.1</v>
          </cell>
          <cell r="AA24">
            <v>7.2</v>
          </cell>
        </row>
        <row r="25">
          <cell r="A25" t="str">
            <v xml:space="preserve">  Cape Verde</v>
          </cell>
          <cell r="B25" t="str">
            <v>..</v>
          </cell>
          <cell r="C25">
            <v>0</v>
          </cell>
          <cell r="D25">
            <v>0.1</v>
          </cell>
          <cell r="E25">
            <v>0.1</v>
          </cell>
          <cell r="F25">
            <v>0.1</v>
          </cell>
          <cell r="G25">
            <v>0.1</v>
          </cell>
          <cell r="H25">
            <v>0.1</v>
          </cell>
          <cell r="I25">
            <v>0.1</v>
          </cell>
          <cell r="J25">
            <v>0.1</v>
          </cell>
          <cell r="K25">
            <v>0.1</v>
          </cell>
          <cell r="L25">
            <v>0.1</v>
          </cell>
          <cell r="M25">
            <v>0.1</v>
          </cell>
          <cell r="N25">
            <v>0.1</v>
          </cell>
          <cell r="O25">
            <v>0.1</v>
          </cell>
          <cell r="P25">
            <v>0.2</v>
          </cell>
          <cell r="Q25">
            <v>0.2</v>
          </cell>
          <cell r="R25">
            <v>0.2</v>
          </cell>
          <cell r="S25">
            <v>0.2</v>
          </cell>
          <cell r="T25">
            <v>0.2</v>
          </cell>
          <cell r="U25">
            <v>0.3</v>
          </cell>
          <cell r="V25">
            <v>0.3</v>
          </cell>
          <cell r="W25">
            <v>0.4</v>
          </cell>
          <cell r="X25">
            <v>0.4</v>
          </cell>
          <cell r="Y25">
            <v>0.5</v>
          </cell>
          <cell r="Z25">
            <v>0.5</v>
          </cell>
          <cell r="AA25">
            <v>0.5</v>
          </cell>
        </row>
        <row r="26">
          <cell r="A26" t="str">
            <v xml:space="preserve">  Central African Republic</v>
          </cell>
          <cell r="B26">
            <v>0.2</v>
          </cell>
          <cell r="C26">
            <v>0.2</v>
          </cell>
          <cell r="D26">
            <v>0.3</v>
          </cell>
          <cell r="E26">
            <v>0.3</v>
          </cell>
          <cell r="F26">
            <v>0.3</v>
          </cell>
          <cell r="G26">
            <v>0.3</v>
          </cell>
          <cell r="H26">
            <v>0.5</v>
          </cell>
          <cell r="I26">
            <v>0.6</v>
          </cell>
          <cell r="J26">
            <v>0.7</v>
          </cell>
          <cell r="K26">
            <v>0.7</v>
          </cell>
          <cell r="L26">
            <v>0.7</v>
          </cell>
          <cell r="M26">
            <v>0.8</v>
          </cell>
          <cell r="N26">
            <v>0.8</v>
          </cell>
          <cell r="O26">
            <v>0.9</v>
          </cell>
          <cell r="P26">
            <v>0.9</v>
          </cell>
          <cell r="Q26">
            <v>0.9</v>
          </cell>
          <cell r="R26">
            <v>0.9</v>
          </cell>
          <cell r="S26">
            <v>0.9</v>
          </cell>
          <cell r="T26">
            <v>0.9</v>
          </cell>
          <cell r="U26">
            <v>0.9</v>
          </cell>
          <cell r="V26">
            <v>0.9</v>
          </cell>
          <cell r="W26">
            <v>0.8</v>
          </cell>
          <cell r="X26">
            <v>1.1000000000000001</v>
          </cell>
          <cell r="Y26">
            <v>1</v>
          </cell>
          <cell r="Z26">
            <v>1.1000000000000001</v>
          </cell>
          <cell r="AA26">
            <v>1</v>
          </cell>
        </row>
        <row r="27">
          <cell r="A27" t="str">
            <v xml:space="preserve">  Chad</v>
          </cell>
          <cell r="B27">
            <v>0.3</v>
          </cell>
          <cell r="C27">
            <v>0.3</v>
          </cell>
          <cell r="D27">
            <v>0.2</v>
          </cell>
          <cell r="E27">
            <v>0.2</v>
          </cell>
          <cell r="F27">
            <v>0.2</v>
          </cell>
          <cell r="G27">
            <v>0.2</v>
          </cell>
          <cell r="H27">
            <v>0.3</v>
          </cell>
          <cell r="I27">
            <v>0.3</v>
          </cell>
          <cell r="J27">
            <v>0.4</v>
          </cell>
          <cell r="K27">
            <v>0.4</v>
          </cell>
          <cell r="L27">
            <v>0.5</v>
          </cell>
          <cell r="M27">
            <v>0.6</v>
          </cell>
          <cell r="N27">
            <v>0.7</v>
          </cell>
          <cell r="O27">
            <v>0.8</v>
          </cell>
          <cell r="P27">
            <v>0.8</v>
          </cell>
          <cell r="Q27">
            <v>0.9</v>
          </cell>
          <cell r="R27">
            <v>1</v>
          </cell>
          <cell r="S27">
            <v>1</v>
          </cell>
          <cell r="T27">
            <v>1.1000000000000001</v>
          </cell>
          <cell r="U27">
            <v>1.2</v>
          </cell>
          <cell r="V27">
            <v>1.1000000000000001</v>
          </cell>
          <cell r="W27">
            <v>1.1000000000000001</v>
          </cell>
          <cell r="X27">
            <v>1.3</v>
          </cell>
          <cell r="Y27">
            <v>1.6</v>
          </cell>
          <cell r="Z27">
            <v>1.7</v>
          </cell>
          <cell r="AA27">
            <v>1.6</v>
          </cell>
        </row>
        <row r="28">
          <cell r="A28" t="str">
            <v xml:space="preserve">  Chile</v>
          </cell>
          <cell r="B28">
            <v>12.1</v>
          </cell>
          <cell r="C28">
            <v>15.7</v>
          </cell>
          <cell r="D28">
            <v>17.3</v>
          </cell>
          <cell r="E28">
            <v>17.899999999999999</v>
          </cell>
          <cell r="F28">
            <v>19.7</v>
          </cell>
          <cell r="G28">
            <v>20.399999999999999</v>
          </cell>
          <cell r="H28">
            <v>21.1</v>
          </cell>
          <cell r="I28">
            <v>21.5</v>
          </cell>
          <cell r="J28">
            <v>19.600000000000001</v>
          </cell>
          <cell r="K28">
            <v>18</v>
          </cell>
          <cell r="L28">
            <v>19.2</v>
          </cell>
          <cell r="M28">
            <v>17.899999999999999</v>
          </cell>
          <cell r="N28">
            <v>19.100000000000001</v>
          </cell>
          <cell r="O28">
            <v>20</v>
          </cell>
          <cell r="P28">
            <v>22.2</v>
          </cell>
          <cell r="Q28">
            <v>22</v>
          </cell>
          <cell r="R28">
            <v>27.5</v>
          </cell>
          <cell r="S28">
            <v>27</v>
          </cell>
          <cell r="T28">
            <v>33.700000000000003</v>
          </cell>
          <cell r="U28">
            <v>34.799999999999997</v>
          </cell>
          <cell r="V28">
            <v>37.299999999999997</v>
          </cell>
          <cell r="W28">
            <v>38.6</v>
          </cell>
          <cell r="X28">
            <v>41.2</v>
          </cell>
          <cell r="Y28">
            <v>42.8</v>
          </cell>
          <cell r="Z28">
            <v>43.8</v>
          </cell>
          <cell r="AA28">
            <v>45.2</v>
          </cell>
        </row>
        <row r="29">
          <cell r="A29" t="str">
            <v xml:space="preserve">  China</v>
          </cell>
          <cell r="B29" t="str">
            <v>..</v>
          </cell>
          <cell r="C29">
            <v>5.8</v>
          </cell>
          <cell r="D29">
            <v>8.4</v>
          </cell>
          <cell r="E29">
            <v>9.6</v>
          </cell>
          <cell r="F29">
            <v>12.1</v>
          </cell>
          <cell r="G29">
            <v>16.7</v>
          </cell>
          <cell r="H29">
            <v>23.7</v>
          </cell>
          <cell r="I29">
            <v>35.299999999999997</v>
          </cell>
          <cell r="J29">
            <v>42.4</v>
          </cell>
          <cell r="K29">
            <v>44.9</v>
          </cell>
          <cell r="L29">
            <v>55.3</v>
          </cell>
          <cell r="M29">
            <v>60.3</v>
          </cell>
          <cell r="N29">
            <v>72.400000000000006</v>
          </cell>
          <cell r="O29">
            <v>85.9</v>
          </cell>
          <cell r="P29">
            <v>100.5</v>
          </cell>
          <cell r="Q29">
            <v>118.1</v>
          </cell>
          <cell r="R29">
            <v>128.80000000000001</v>
          </cell>
          <cell r="S29">
            <v>146.69999999999999</v>
          </cell>
          <cell r="T29">
            <v>144</v>
          </cell>
          <cell r="U29">
            <v>152.1</v>
          </cell>
          <cell r="V29">
            <v>145.69999999999999</v>
          </cell>
          <cell r="W29">
            <v>184.8</v>
          </cell>
          <cell r="X29">
            <v>186.1</v>
          </cell>
          <cell r="Y29">
            <v>208.5</v>
          </cell>
          <cell r="Z29">
            <v>247.7</v>
          </cell>
          <cell r="AA29">
            <v>281.60000000000002</v>
          </cell>
        </row>
        <row r="30">
          <cell r="A30" t="str">
            <v xml:space="preserve">  Colombia</v>
          </cell>
          <cell r="B30">
            <v>6.9</v>
          </cell>
          <cell r="C30">
            <v>8.6999999999999993</v>
          </cell>
          <cell r="D30">
            <v>10.3</v>
          </cell>
          <cell r="E30">
            <v>11.4</v>
          </cell>
          <cell r="F30">
            <v>12</v>
          </cell>
          <cell r="G30">
            <v>14.2</v>
          </cell>
          <cell r="H30">
            <v>15.4</v>
          </cell>
          <cell r="I30">
            <v>17</v>
          </cell>
          <cell r="J30">
            <v>17</v>
          </cell>
          <cell r="K30">
            <v>16.899999999999999</v>
          </cell>
          <cell r="L30">
            <v>17.2</v>
          </cell>
          <cell r="M30">
            <v>17.2</v>
          </cell>
          <cell r="N30">
            <v>17.3</v>
          </cell>
          <cell r="O30">
            <v>18.899999999999999</v>
          </cell>
          <cell r="P30">
            <v>21.9</v>
          </cell>
          <cell r="Q30">
            <v>25</v>
          </cell>
          <cell r="R30">
            <v>28.9</v>
          </cell>
          <cell r="S30">
            <v>31.9</v>
          </cell>
          <cell r="T30">
            <v>33.1</v>
          </cell>
          <cell r="U30">
            <v>34.4</v>
          </cell>
          <cell r="V30">
            <v>33.9</v>
          </cell>
          <cell r="W30">
            <v>36.200000000000003</v>
          </cell>
          <cell r="X30">
            <v>33.200000000000003</v>
          </cell>
          <cell r="Y30">
            <v>37</v>
          </cell>
          <cell r="Z30">
            <v>37.9</v>
          </cell>
          <cell r="AA30">
            <v>37.700000000000003</v>
          </cell>
        </row>
        <row r="31">
          <cell r="A31" t="str">
            <v xml:space="preserve">  Comoros</v>
          </cell>
          <cell r="B31">
            <v>0</v>
          </cell>
          <cell r="C31">
            <v>0.1</v>
          </cell>
          <cell r="D31">
            <v>0.1</v>
          </cell>
          <cell r="E31">
            <v>0.1</v>
          </cell>
          <cell r="F31">
            <v>0.1</v>
          </cell>
          <cell r="G31">
            <v>0.1</v>
          </cell>
          <cell r="H31">
            <v>0.2</v>
          </cell>
          <cell r="I31">
            <v>0.2</v>
          </cell>
          <cell r="J31">
            <v>0.2</v>
          </cell>
          <cell r="K31">
            <v>0.2</v>
          </cell>
          <cell r="L31">
            <v>0.2</v>
          </cell>
          <cell r="M31">
            <v>0.2</v>
          </cell>
          <cell r="N31">
            <v>0.2</v>
          </cell>
          <cell r="O31">
            <v>0.2</v>
          </cell>
          <cell r="P31">
            <v>0.2</v>
          </cell>
          <cell r="Q31">
            <v>0.2</v>
          </cell>
          <cell r="R31">
            <v>0.2</v>
          </cell>
          <cell r="S31">
            <v>0.2</v>
          </cell>
          <cell r="T31">
            <v>0.2</v>
          </cell>
          <cell r="U31">
            <v>0.2</v>
          </cell>
          <cell r="V31">
            <v>0.2</v>
          </cell>
          <cell r="W31">
            <v>0.2</v>
          </cell>
          <cell r="X31">
            <v>0.3</v>
          </cell>
          <cell r="Y31">
            <v>0.3</v>
          </cell>
          <cell r="Z31">
            <v>0.3</v>
          </cell>
          <cell r="AA31">
            <v>0.3</v>
          </cell>
        </row>
        <row r="32">
          <cell r="A32" t="str">
            <v xml:space="preserve">  Congo, Dem. Rep.</v>
          </cell>
          <cell r="B32">
            <v>4.8</v>
          </cell>
          <cell r="C32">
            <v>5.0999999999999996</v>
          </cell>
          <cell r="D32">
            <v>5.0999999999999996</v>
          </cell>
          <cell r="E32">
            <v>5.3</v>
          </cell>
          <cell r="F32">
            <v>5.3</v>
          </cell>
          <cell r="G32">
            <v>6.2</v>
          </cell>
          <cell r="H32">
            <v>7.2</v>
          </cell>
          <cell r="I32">
            <v>8.8000000000000007</v>
          </cell>
          <cell r="J32">
            <v>8.6</v>
          </cell>
          <cell r="K32">
            <v>9.3000000000000007</v>
          </cell>
          <cell r="L32">
            <v>10.3</v>
          </cell>
          <cell r="M32">
            <v>10.8</v>
          </cell>
          <cell r="N32">
            <v>11</v>
          </cell>
          <cell r="O32">
            <v>11.3</v>
          </cell>
          <cell r="P32">
            <v>12.3</v>
          </cell>
          <cell r="Q32">
            <v>13.2</v>
          </cell>
          <cell r="R32">
            <v>12.8</v>
          </cell>
          <cell r="S32">
            <v>12.3</v>
          </cell>
          <cell r="T32">
            <v>13.2</v>
          </cell>
          <cell r="U32">
            <v>12</v>
          </cell>
          <cell r="V32">
            <v>11.7</v>
          </cell>
          <cell r="W32">
            <v>11.5</v>
          </cell>
          <cell r="X32">
            <v>10.1</v>
          </cell>
          <cell r="Y32">
            <v>11.3</v>
          </cell>
          <cell r="Z32">
            <v>11.4</v>
          </cell>
          <cell r="AA32">
            <v>10.6</v>
          </cell>
        </row>
        <row r="33">
          <cell r="A33" t="str">
            <v xml:space="preserve">  Congo, Rep.</v>
          </cell>
          <cell r="B33">
            <v>1.5</v>
          </cell>
          <cell r="C33">
            <v>1.4</v>
          </cell>
          <cell r="D33">
            <v>1.9</v>
          </cell>
          <cell r="E33">
            <v>2</v>
          </cell>
          <cell r="F33">
            <v>2</v>
          </cell>
          <cell r="G33">
            <v>3</v>
          </cell>
          <cell r="H33">
            <v>3.5</v>
          </cell>
          <cell r="I33">
            <v>4.3</v>
          </cell>
          <cell r="J33">
            <v>4.0999999999999996</v>
          </cell>
          <cell r="K33">
            <v>4.3</v>
          </cell>
          <cell r="L33">
            <v>4.9000000000000004</v>
          </cell>
          <cell r="M33">
            <v>4.8</v>
          </cell>
          <cell r="N33">
            <v>4.8</v>
          </cell>
          <cell r="O33">
            <v>5.0999999999999996</v>
          </cell>
          <cell r="P33">
            <v>5.4</v>
          </cell>
          <cell r="Q33">
            <v>6</v>
          </cell>
          <cell r="R33">
            <v>5.2</v>
          </cell>
          <cell r="S33">
            <v>5</v>
          </cell>
          <cell r="T33">
            <v>5.0999999999999996</v>
          </cell>
          <cell r="U33">
            <v>5</v>
          </cell>
          <cell r="V33">
            <v>4.9000000000000004</v>
          </cell>
          <cell r="W33">
            <v>4.5</v>
          </cell>
          <cell r="X33">
            <v>5.0999999999999996</v>
          </cell>
          <cell r="Y33">
            <v>5.5</v>
          </cell>
          <cell r="Z33">
            <v>6.7</v>
          </cell>
          <cell r="AA33">
            <v>5.9</v>
          </cell>
        </row>
        <row r="34">
          <cell r="A34" t="str">
            <v xml:space="preserve">  Costa Rica</v>
          </cell>
          <cell r="B34">
            <v>2.7</v>
          </cell>
          <cell r="C34">
            <v>3.3</v>
          </cell>
          <cell r="D34">
            <v>3.6</v>
          </cell>
          <cell r="E34">
            <v>4.2</v>
          </cell>
          <cell r="F34">
            <v>4</v>
          </cell>
          <cell r="G34">
            <v>4.4000000000000004</v>
          </cell>
          <cell r="H34">
            <v>4.5999999999999996</v>
          </cell>
          <cell r="I34">
            <v>4.7</v>
          </cell>
          <cell r="J34">
            <v>4.5</v>
          </cell>
          <cell r="K34">
            <v>4.5999999999999996</v>
          </cell>
          <cell r="L34">
            <v>3.8</v>
          </cell>
          <cell r="M34">
            <v>4</v>
          </cell>
          <cell r="N34">
            <v>3.9</v>
          </cell>
          <cell r="O34">
            <v>3.9</v>
          </cell>
          <cell r="P34">
            <v>3.9</v>
          </cell>
          <cell r="Q34">
            <v>3.8</v>
          </cell>
          <cell r="R34">
            <v>3.5</v>
          </cell>
          <cell r="S34">
            <v>3.5</v>
          </cell>
          <cell r="T34">
            <v>4</v>
          </cell>
          <cell r="U34">
            <v>4.2</v>
          </cell>
          <cell r="V34">
            <v>4.5</v>
          </cell>
          <cell r="W34">
            <v>4.5999999999999996</v>
          </cell>
          <cell r="X34">
            <v>4.8</v>
          </cell>
          <cell r="Y34">
            <v>5.4</v>
          </cell>
          <cell r="Z34">
            <v>5.7</v>
          </cell>
          <cell r="AA34">
            <v>6.2</v>
          </cell>
        </row>
        <row r="35">
          <cell r="A35" t="str">
            <v xml:space="preserve">  Cote d'Ivoire</v>
          </cell>
          <cell r="B35">
            <v>7.5</v>
          </cell>
          <cell r="C35">
            <v>8.1</v>
          </cell>
          <cell r="D35">
            <v>9</v>
          </cell>
          <cell r="E35">
            <v>8.9</v>
          </cell>
          <cell r="F35">
            <v>8.5</v>
          </cell>
          <cell r="G35">
            <v>9.6999999999999993</v>
          </cell>
          <cell r="H35">
            <v>11.4</v>
          </cell>
          <cell r="I35">
            <v>13.6</v>
          </cell>
          <cell r="J35">
            <v>13.3</v>
          </cell>
          <cell r="K35">
            <v>14.8</v>
          </cell>
          <cell r="L35">
            <v>17.3</v>
          </cell>
          <cell r="M35">
            <v>18.2</v>
          </cell>
          <cell r="N35">
            <v>18.5</v>
          </cell>
          <cell r="O35">
            <v>19.100000000000001</v>
          </cell>
          <cell r="P35">
            <v>17.399999999999999</v>
          </cell>
          <cell r="Q35">
            <v>18.899999999999999</v>
          </cell>
          <cell r="R35">
            <v>19.5</v>
          </cell>
          <cell r="S35">
            <v>15.6</v>
          </cell>
          <cell r="T35">
            <v>14.9</v>
          </cell>
          <cell r="U35">
            <v>13.2</v>
          </cell>
          <cell r="V35">
            <v>12.1</v>
          </cell>
          <cell r="W35">
            <v>11.6</v>
          </cell>
          <cell r="X35">
            <v>11.8</v>
          </cell>
          <cell r="Y35">
            <v>12.2</v>
          </cell>
          <cell r="Z35">
            <v>11.7</v>
          </cell>
          <cell r="AA35">
            <v>10.7</v>
          </cell>
        </row>
        <row r="36">
          <cell r="A36" t="str">
            <v xml:space="preserve">  Croatia</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v>1.6</v>
          </cell>
          <cell r="P36">
            <v>2.1</v>
          </cell>
          <cell r="Q36">
            <v>3.8</v>
          </cell>
          <cell r="R36">
            <v>5.3</v>
          </cell>
          <cell r="S36">
            <v>8</v>
          </cell>
          <cell r="T36">
            <v>11.4</v>
          </cell>
          <cell r="U36">
            <v>11.4</v>
          </cell>
          <cell r="V36">
            <v>12.4</v>
          </cell>
          <cell r="W36">
            <v>12.7</v>
          </cell>
          <cell r="X36">
            <v>16.7</v>
          </cell>
          <cell r="Y36">
            <v>25.7</v>
          </cell>
          <cell r="Z36">
            <v>32.9</v>
          </cell>
          <cell r="AA36">
            <v>30.2</v>
          </cell>
        </row>
      </sheetData>
      <sheetData sheetId="1"/>
      <sheetData sheetId="2"/>
      <sheetData sheetId="3"/>
      <sheetData sheetId="4"/>
      <sheetData sheetId="5"/>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Fig net capital flows"/>
      <sheetName val="Fig private flows"/>
      <sheetName val="Net private debt flows"/>
      <sheetName val="Net FDI flows"/>
      <sheetName val="Net FDI flows % of GDP"/>
      <sheetName val="Fig private flows (2)"/>
    </sheetNames>
    <sheetDataSet>
      <sheetData sheetId="0">
        <row r="3">
          <cell r="A3" t="str">
            <v xml:space="preserve">           </v>
          </cell>
        </row>
        <row r="29">
          <cell r="A29" t="str">
            <v>Sources: World Bank Debtor Reporting System and staff estimates.</v>
          </cell>
        </row>
        <row r="30">
          <cell r="A30" t="str">
            <v>Note: P = Projection.  a. Combination of errors and omissions and net acquisition of foreign assets (including FDI) by developing-country private entities.</v>
          </cell>
        </row>
      </sheetData>
      <sheetData sheetId="1"/>
      <sheetData sheetId="2"/>
      <sheetData sheetId="3"/>
      <sheetData sheetId="4"/>
      <sheetData sheetId="5"/>
      <sheetData sheetId="6"/>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QEDS"/>
    </sheetNames>
    <sheetDataSet>
      <sheetData sheetId="0" refreshError="1"/>
      <sheetData sheetId="1"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CP"/>
    </sheetNames>
    <definedNames>
      <definedName name="OnShow" sheetId="0"/>
      <definedName name="spnf" sheetId="0"/>
      <definedName name="will" sheetId="0"/>
    </definedNames>
    <sheetDataSet>
      <sheetData sheetId="0" refreshError="1"/>
      <sheetData sheetId="1"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sheetName val="GOES"/>
      <sheetName val="RGG"/>
      <sheetName val="EPNF"/>
      <sheetName val="TRANSF2002-MIHAC"/>
    </sheetNames>
    <sheetDataSet>
      <sheetData sheetId="0" refreshError="1"/>
      <sheetData sheetId="1" refreshError="1"/>
      <sheetData sheetId="2" refreshError="1"/>
      <sheetData sheetId="3" refreshError="1"/>
      <sheetData sheetId="4"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sheetName val="UPLOAD"/>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BOP Input"/>
      <sheetName val="sources"/>
      <sheetName val="Interest"/>
      <sheetName val="Petrol tax"/>
      <sheetName val="cocoa tax"/>
      <sheetName val="SR tables"/>
      <sheetName val="SR newtable"/>
      <sheetName val="RED tables"/>
      <sheetName val="Chart inputs"/>
      <sheetName val="chart"/>
      <sheetName val="output to SEI and NA"/>
      <sheetName val="C_basef14.3p10.6"/>
      <sheetName val="gas112601"/>
      <sheetName val="2001-02 Debt Service "/>
      <sheetName val="Debtind"/>
      <sheetName val="Q5"/>
      <sheetName val="Codigos"/>
      <sheetName val="SPNF"/>
      <sheetName val="MDGs"/>
      <sheetName val="Tabl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PROM"/>
      <sheetName val="promotores"/>
      <sheetName val="sucursales"/>
      <sheetName val="datos"/>
      <sheetName val="GRAFSUC"/>
    </sheetNames>
    <sheetDataSet>
      <sheetData sheetId="0" refreshError="1"/>
      <sheetData sheetId="1" refreshError="1"/>
      <sheetData sheetId="2" refreshError="1"/>
      <sheetData sheetId="3" refreshError="1"/>
      <sheetData sheetId="4"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 val="GRAFPROM"/>
      <sheetName val="sources"/>
    </sheetNames>
    <sheetDataSet>
      <sheetData sheetId="0" refreshError="1"/>
      <sheetData sheetId="1" refreshError="1"/>
      <sheetData sheetId="2" refreshError="1"/>
      <sheetData sheetId="3" refreshError="1"/>
      <sheetData sheetId="4" refreshError="1"/>
      <sheetData sheetId="5" refreshError="1">
        <row r="4">
          <cell r="D4">
            <v>950</v>
          </cell>
          <cell r="E4" t="str">
            <v xml:space="preserve">RAILWAY                       </v>
          </cell>
          <cell r="F4" t="str">
            <v>USD</v>
          </cell>
          <cell r="G4">
            <v>1</v>
          </cell>
          <cell r="H4">
            <v>5483870.5700000003</v>
          </cell>
          <cell r="I4">
            <v>0.75</v>
          </cell>
          <cell r="J4">
            <v>20564.514999999999</v>
          </cell>
          <cell r="K4">
            <v>0</v>
          </cell>
          <cell r="L4">
            <v>0</v>
          </cell>
          <cell r="M4">
            <v>0</v>
          </cell>
          <cell r="N4">
            <v>161290.29999999999</v>
          </cell>
          <cell r="O4">
            <v>0</v>
          </cell>
          <cell r="P4">
            <v>5322580.2699999996</v>
          </cell>
          <cell r="Q4">
            <v>0</v>
          </cell>
          <cell r="R4">
            <v>5483870.5700000003</v>
          </cell>
          <cell r="S4">
            <v>0</v>
          </cell>
          <cell r="U4">
            <v>5483870.5700000003</v>
          </cell>
          <cell r="V4">
            <v>161290.29999999999</v>
          </cell>
          <cell r="W4">
            <v>20564.514999999999</v>
          </cell>
        </row>
        <row r="5">
          <cell r="D5">
            <v>4910</v>
          </cell>
          <cell r="E5" t="str">
            <v xml:space="preserve">INTEGRATED RURAL DEVELOPMENT  </v>
          </cell>
          <cell r="F5" t="str">
            <v>USD</v>
          </cell>
          <cell r="G5">
            <v>1</v>
          </cell>
          <cell r="H5">
            <v>5880000</v>
          </cell>
          <cell r="I5">
            <v>0.75</v>
          </cell>
          <cell r="J5">
            <v>22050</v>
          </cell>
          <cell r="K5">
            <v>0</v>
          </cell>
          <cell r="L5">
            <v>0</v>
          </cell>
          <cell r="M5">
            <v>0</v>
          </cell>
          <cell r="N5">
            <v>120000</v>
          </cell>
          <cell r="O5">
            <v>0</v>
          </cell>
          <cell r="P5">
            <v>5760000</v>
          </cell>
          <cell r="Q5">
            <v>0</v>
          </cell>
          <cell r="R5">
            <v>5880000</v>
          </cell>
          <cell r="S5">
            <v>0</v>
          </cell>
          <cell r="U5">
            <v>5880000</v>
          </cell>
          <cell r="V5">
            <v>120000</v>
          </cell>
          <cell r="W5">
            <v>22050</v>
          </cell>
        </row>
        <row r="6">
          <cell r="D6">
            <v>5380</v>
          </cell>
          <cell r="E6" t="str">
            <v xml:space="preserve">LIVESTOCK                     </v>
          </cell>
          <cell r="F6" t="str">
            <v>USD</v>
          </cell>
          <cell r="G6">
            <v>1</v>
          </cell>
          <cell r="H6">
            <v>10174500</v>
          </cell>
          <cell r="I6">
            <v>0.75</v>
          </cell>
          <cell r="J6">
            <v>38154.375</v>
          </cell>
          <cell r="K6">
            <v>0</v>
          </cell>
          <cell r="L6">
            <v>0</v>
          </cell>
          <cell r="M6">
            <v>0</v>
          </cell>
          <cell r="N6">
            <v>199500</v>
          </cell>
          <cell r="O6">
            <v>0</v>
          </cell>
          <cell r="P6">
            <v>9975000</v>
          </cell>
          <cell r="Q6">
            <v>0</v>
          </cell>
          <cell r="R6">
            <v>10174500</v>
          </cell>
          <cell r="S6">
            <v>0</v>
          </cell>
          <cell r="U6">
            <v>10174500</v>
          </cell>
          <cell r="V6">
            <v>199500</v>
          </cell>
          <cell r="W6">
            <v>38154.375</v>
          </cell>
        </row>
        <row r="7">
          <cell r="D7">
            <v>9860</v>
          </cell>
          <cell r="E7" t="str">
            <v xml:space="preserve">INDUSTRIAL DEVELOPMENT        </v>
          </cell>
          <cell r="F7" t="str">
            <v>USD</v>
          </cell>
          <cell r="G7">
            <v>1</v>
          </cell>
          <cell r="H7">
            <v>7216585.0099999998</v>
          </cell>
          <cell r="I7">
            <v>0.75</v>
          </cell>
          <cell r="J7">
            <v>27062.194</v>
          </cell>
          <cell r="K7">
            <v>0</v>
          </cell>
          <cell r="L7">
            <v>0</v>
          </cell>
          <cell r="M7">
            <v>0</v>
          </cell>
          <cell r="N7">
            <v>39870</v>
          </cell>
          <cell r="O7">
            <v>0</v>
          </cell>
          <cell r="P7">
            <v>7176715.0099999998</v>
          </cell>
          <cell r="Q7">
            <v>0</v>
          </cell>
          <cell r="R7">
            <v>7216585.0099999998</v>
          </cell>
          <cell r="S7">
            <v>0</v>
          </cell>
          <cell r="U7">
            <v>7216585.0099999998</v>
          </cell>
          <cell r="V7">
            <v>39870</v>
          </cell>
          <cell r="W7">
            <v>27062.194</v>
          </cell>
        </row>
        <row r="8">
          <cell r="D8">
            <v>11040</v>
          </cell>
          <cell r="E8" t="str">
            <v xml:space="preserve">ROAD MAINTENANCE              </v>
          </cell>
          <cell r="F8" t="str">
            <v>XDR</v>
          </cell>
          <cell r="G8">
            <v>1</v>
          </cell>
          <cell r="H8">
            <v>12237955.35</v>
          </cell>
          <cell r="I8">
            <v>0.75</v>
          </cell>
          <cell r="J8">
            <v>45892.332999999999</v>
          </cell>
          <cell r="K8">
            <v>0</v>
          </cell>
          <cell r="L8">
            <v>0</v>
          </cell>
          <cell r="M8">
            <v>0</v>
          </cell>
          <cell r="N8">
            <v>66874</v>
          </cell>
          <cell r="O8">
            <v>0</v>
          </cell>
          <cell r="P8">
            <v>12171081.35</v>
          </cell>
          <cell r="Q8">
            <v>0</v>
          </cell>
          <cell r="R8">
            <v>12237955.35</v>
          </cell>
          <cell r="S8">
            <v>0</v>
          </cell>
          <cell r="U8">
            <v>12237955.35</v>
          </cell>
          <cell r="V8">
            <v>66874</v>
          </cell>
          <cell r="W8">
            <v>45892.332999999999</v>
          </cell>
        </row>
        <row r="9">
          <cell r="D9">
            <v>3210</v>
          </cell>
          <cell r="E9" t="str">
            <v xml:space="preserve">TELECOMMUNICATIONS            </v>
          </cell>
          <cell r="F9" t="str">
            <v>USD</v>
          </cell>
          <cell r="G9">
            <v>1</v>
          </cell>
          <cell r="H9">
            <v>2430000</v>
          </cell>
          <cell r="I9">
            <v>0.75</v>
          </cell>
          <cell r="J9">
            <v>9112.5</v>
          </cell>
          <cell r="K9">
            <v>0</v>
          </cell>
          <cell r="L9">
            <v>0</v>
          </cell>
          <cell r="M9">
            <v>0</v>
          </cell>
          <cell r="N9">
            <v>54000</v>
          </cell>
          <cell r="O9">
            <v>0</v>
          </cell>
          <cell r="P9">
            <v>2376000</v>
          </cell>
          <cell r="Q9">
            <v>0</v>
          </cell>
          <cell r="R9">
            <v>2430000</v>
          </cell>
          <cell r="S9">
            <v>0</v>
          </cell>
          <cell r="U9">
            <v>2430000</v>
          </cell>
          <cell r="V9">
            <v>54000</v>
          </cell>
          <cell r="W9">
            <v>9112.5</v>
          </cell>
        </row>
        <row r="10">
          <cell r="D10">
            <v>3840</v>
          </cell>
          <cell r="E10" t="str">
            <v xml:space="preserve">SECOND RAILWAYS               </v>
          </cell>
          <cell r="F10" t="str">
            <v>USD</v>
          </cell>
          <cell r="G10">
            <v>1</v>
          </cell>
          <cell r="H10">
            <v>4723500</v>
          </cell>
          <cell r="I10">
            <v>0.75</v>
          </cell>
          <cell r="J10">
            <v>17713.125</v>
          </cell>
          <cell r="K10">
            <v>0</v>
          </cell>
          <cell r="L10">
            <v>0</v>
          </cell>
          <cell r="M10">
            <v>0</v>
          </cell>
          <cell r="N10">
            <v>100500</v>
          </cell>
          <cell r="O10">
            <v>0</v>
          </cell>
          <cell r="P10">
            <v>4623000</v>
          </cell>
          <cell r="Q10">
            <v>0</v>
          </cell>
          <cell r="R10">
            <v>4723500</v>
          </cell>
          <cell r="S10">
            <v>0</v>
          </cell>
          <cell r="U10">
            <v>4723500</v>
          </cell>
          <cell r="V10">
            <v>100500</v>
          </cell>
          <cell r="W10">
            <v>17713.125</v>
          </cell>
        </row>
        <row r="11">
          <cell r="D11">
            <v>4200</v>
          </cell>
          <cell r="E11" t="str">
            <v xml:space="preserve">EDUCATION                     </v>
          </cell>
          <cell r="F11" t="str">
            <v>USD</v>
          </cell>
          <cell r="G11">
            <v>1</v>
          </cell>
          <cell r="H11">
            <v>3525000</v>
          </cell>
          <cell r="I11">
            <v>0.75</v>
          </cell>
          <cell r="J11">
            <v>13218.75</v>
          </cell>
          <cell r="K11">
            <v>0</v>
          </cell>
          <cell r="L11">
            <v>0</v>
          </cell>
          <cell r="M11">
            <v>0</v>
          </cell>
          <cell r="N11">
            <v>75000</v>
          </cell>
          <cell r="O11">
            <v>0</v>
          </cell>
          <cell r="P11">
            <v>3450000</v>
          </cell>
          <cell r="Q11">
            <v>0</v>
          </cell>
          <cell r="R11">
            <v>3525000</v>
          </cell>
          <cell r="S11">
            <v>0</v>
          </cell>
          <cell r="U11">
            <v>3525000</v>
          </cell>
          <cell r="V11">
            <v>75000</v>
          </cell>
          <cell r="W11">
            <v>13218.75</v>
          </cell>
        </row>
        <row r="12">
          <cell r="D12">
            <v>4430</v>
          </cell>
          <cell r="E12" t="str">
            <v xml:space="preserve">DROUGHT RELIEF                </v>
          </cell>
          <cell r="F12" t="str">
            <v>USD</v>
          </cell>
          <cell r="G12">
            <v>1</v>
          </cell>
          <cell r="H12">
            <v>1800000</v>
          </cell>
          <cell r="I12">
            <v>0.75</v>
          </cell>
          <cell r="J12">
            <v>6750</v>
          </cell>
          <cell r="K12">
            <v>0</v>
          </cell>
          <cell r="L12">
            <v>0</v>
          </cell>
          <cell r="M12">
            <v>0</v>
          </cell>
          <cell r="N12">
            <v>37500</v>
          </cell>
          <cell r="O12">
            <v>0</v>
          </cell>
          <cell r="P12">
            <v>1762500</v>
          </cell>
          <cell r="Q12">
            <v>0</v>
          </cell>
          <cell r="R12">
            <v>1800000</v>
          </cell>
          <cell r="S12">
            <v>0</v>
          </cell>
          <cell r="U12">
            <v>1800000</v>
          </cell>
          <cell r="V12">
            <v>37500</v>
          </cell>
          <cell r="W12">
            <v>6750</v>
          </cell>
        </row>
        <row r="13">
          <cell r="D13">
            <v>7130</v>
          </cell>
          <cell r="E13" t="str">
            <v xml:space="preserve">THIRD RAILWAY                 </v>
          </cell>
          <cell r="F13" t="str">
            <v>USD</v>
          </cell>
          <cell r="G13">
            <v>1</v>
          </cell>
          <cell r="H13">
            <v>8662500</v>
          </cell>
          <cell r="I13">
            <v>0.75</v>
          </cell>
          <cell r="J13">
            <v>32484.375</v>
          </cell>
          <cell r="K13">
            <v>0</v>
          </cell>
          <cell r="L13">
            <v>0</v>
          </cell>
          <cell r="M13">
            <v>0</v>
          </cell>
          <cell r="N13">
            <v>157500</v>
          </cell>
          <cell r="O13">
            <v>0</v>
          </cell>
          <cell r="P13">
            <v>8505000</v>
          </cell>
          <cell r="Q13">
            <v>0</v>
          </cell>
          <cell r="R13">
            <v>8662500</v>
          </cell>
          <cell r="S13">
            <v>0</v>
          </cell>
          <cell r="U13">
            <v>8662500</v>
          </cell>
          <cell r="V13">
            <v>157500</v>
          </cell>
          <cell r="W13">
            <v>32484.375</v>
          </cell>
        </row>
        <row r="14">
          <cell r="D14">
            <v>12820</v>
          </cell>
          <cell r="E14" t="str">
            <v xml:space="preserve">POWER/WATER                   </v>
          </cell>
          <cell r="F14" t="str">
            <v>XDR</v>
          </cell>
          <cell r="G14">
            <v>1</v>
          </cell>
          <cell r="H14">
            <v>18864428.760000002</v>
          </cell>
          <cell r="I14">
            <v>0.75</v>
          </cell>
          <cell r="J14">
            <v>70741.607999999993</v>
          </cell>
          <cell r="K14">
            <v>0</v>
          </cell>
          <cell r="L14">
            <v>0</v>
          </cell>
          <cell r="M14">
            <v>0</v>
          </cell>
          <cell r="N14">
            <v>101969</v>
          </cell>
          <cell r="O14">
            <v>0</v>
          </cell>
          <cell r="P14">
            <v>18762459.760000002</v>
          </cell>
          <cell r="Q14">
            <v>0</v>
          </cell>
          <cell r="R14">
            <v>18864428.760000002</v>
          </cell>
          <cell r="S14">
            <v>0</v>
          </cell>
          <cell r="U14">
            <v>18864428.760000002</v>
          </cell>
          <cell r="V14">
            <v>101969</v>
          </cell>
          <cell r="W14">
            <v>70741.607999999993</v>
          </cell>
        </row>
        <row r="15">
          <cell r="D15">
            <v>15970</v>
          </cell>
          <cell r="E15" t="str">
            <v xml:space="preserve">MOPTI AREA DEVELOPMENT        </v>
          </cell>
          <cell r="F15" t="str">
            <v>XDR</v>
          </cell>
          <cell r="G15">
            <v>1</v>
          </cell>
          <cell r="H15">
            <v>13306744.02</v>
          </cell>
          <cell r="I15">
            <v>0.75</v>
          </cell>
          <cell r="J15">
            <v>49900.29</v>
          </cell>
          <cell r="K15">
            <v>0</v>
          </cell>
          <cell r="L15">
            <v>0</v>
          </cell>
          <cell r="M15">
            <v>0</v>
          </cell>
          <cell r="N15">
            <v>69668</v>
          </cell>
          <cell r="O15">
            <v>0</v>
          </cell>
          <cell r="P15">
            <v>13237076.02</v>
          </cell>
          <cell r="Q15">
            <v>0</v>
          </cell>
          <cell r="R15">
            <v>13306744.02</v>
          </cell>
          <cell r="S15">
            <v>0</v>
          </cell>
          <cell r="U15">
            <v>13306744.02</v>
          </cell>
          <cell r="V15">
            <v>69668</v>
          </cell>
          <cell r="W15">
            <v>49900.29</v>
          </cell>
        </row>
        <row r="16">
          <cell r="D16">
            <v>21630</v>
          </cell>
          <cell r="E16" t="str">
            <v xml:space="preserve">AGRICULTURAL SECTOR           </v>
          </cell>
          <cell r="F16" t="str">
            <v>XDR</v>
          </cell>
          <cell r="G16">
            <v>1</v>
          </cell>
          <cell r="H16">
            <v>40106938.899999999</v>
          </cell>
          <cell r="I16">
            <v>0.75</v>
          </cell>
          <cell r="J16">
            <v>150401.02100000001</v>
          </cell>
          <cell r="K16">
            <v>0</v>
          </cell>
          <cell r="L16">
            <v>0</v>
          </cell>
          <cell r="M16">
            <v>0</v>
          </cell>
          <cell r="N16">
            <v>0</v>
          </cell>
          <cell r="O16">
            <v>0</v>
          </cell>
          <cell r="P16">
            <v>40106938.899999999</v>
          </cell>
          <cell r="Q16">
            <v>0</v>
          </cell>
          <cell r="R16">
            <v>40106938.899999999</v>
          </cell>
          <cell r="S16">
            <v>0</v>
          </cell>
          <cell r="U16">
            <v>40106938.899999999</v>
          </cell>
          <cell r="V16">
            <v>0</v>
          </cell>
          <cell r="W16">
            <v>150401.02100000001</v>
          </cell>
        </row>
        <row r="17">
          <cell r="D17">
            <v>28280</v>
          </cell>
          <cell r="E17" t="str">
            <v xml:space="preserve">VOCATIONAL EDUCATION &amp; TRNG   </v>
          </cell>
          <cell r="F17" t="str">
            <v>XDR</v>
          </cell>
          <cell r="G17">
            <v>1</v>
          </cell>
          <cell r="H17">
            <v>3530050.13</v>
          </cell>
          <cell r="I17">
            <v>0.75</v>
          </cell>
          <cell r="J17">
            <v>13237.688</v>
          </cell>
          <cell r="K17">
            <v>5469949.8700000001</v>
          </cell>
          <cell r="L17">
            <v>0</v>
          </cell>
          <cell r="M17">
            <v>0</v>
          </cell>
          <cell r="N17">
            <v>0</v>
          </cell>
          <cell r="O17">
            <v>0</v>
          </cell>
          <cell r="P17">
            <v>3530050.13</v>
          </cell>
          <cell r="Q17">
            <v>5469949.8700000001</v>
          </cell>
          <cell r="R17">
            <v>3530050.13</v>
          </cell>
          <cell r="S17">
            <v>5469949.8700000001</v>
          </cell>
          <cell r="T17">
            <v>9000000</v>
          </cell>
          <cell r="U17">
            <v>3530050.13</v>
          </cell>
          <cell r="V17">
            <v>0</v>
          </cell>
          <cell r="W17">
            <v>13237.6879875</v>
          </cell>
        </row>
        <row r="18">
          <cell r="D18">
            <v>13070</v>
          </cell>
          <cell r="E18" t="str">
            <v>ECONOMIC MANAGEMENT &amp; TRAINING</v>
          </cell>
          <cell r="F18" t="str">
            <v>XDR</v>
          </cell>
          <cell r="G18">
            <v>2</v>
          </cell>
          <cell r="H18">
            <v>8935574.3499999996</v>
          </cell>
          <cell r="I18">
            <v>0.75</v>
          </cell>
          <cell r="J18">
            <v>33508.404000000002</v>
          </cell>
          <cell r="K18">
            <v>0</v>
          </cell>
          <cell r="L18">
            <v>0</v>
          </cell>
          <cell r="M18">
            <v>0</v>
          </cell>
          <cell r="N18">
            <v>48067</v>
          </cell>
          <cell r="O18">
            <v>0</v>
          </cell>
          <cell r="P18">
            <v>8887507.3499999996</v>
          </cell>
          <cell r="Q18">
            <v>0</v>
          </cell>
          <cell r="R18">
            <v>8935574.3499999996</v>
          </cell>
          <cell r="S18">
            <v>0</v>
          </cell>
          <cell r="U18">
            <v>8935574.3499999996</v>
          </cell>
          <cell r="V18">
            <v>48067</v>
          </cell>
          <cell r="W18">
            <v>33508.404000000002</v>
          </cell>
        </row>
        <row r="19">
          <cell r="D19">
            <v>11340</v>
          </cell>
          <cell r="E19" t="str">
            <v xml:space="preserve">PETROLEUM EXPLORATN PROMOTION </v>
          </cell>
          <cell r="F19" t="str">
            <v>XDR</v>
          </cell>
          <cell r="G19">
            <v>2</v>
          </cell>
          <cell r="H19">
            <v>2759007.95</v>
          </cell>
          <cell r="I19">
            <v>0.75</v>
          </cell>
          <cell r="J19">
            <v>10346.280000000001</v>
          </cell>
          <cell r="K19">
            <v>0</v>
          </cell>
          <cell r="L19">
            <v>0</v>
          </cell>
          <cell r="M19">
            <v>0</v>
          </cell>
          <cell r="N19">
            <v>15076</v>
          </cell>
          <cell r="O19">
            <v>0</v>
          </cell>
          <cell r="P19">
            <v>2743931.95</v>
          </cell>
          <cell r="Q19">
            <v>0</v>
          </cell>
          <cell r="R19">
            <v>2759007.95</v>
          </cell>
          <cell r="S19">
            <v>0</v>
          </cell>
          <cell r="U19">
            <v>2759007.95</v>
          </cell>
          <cell r="V19">
            <v>15076</v>
          </cell>
          <cell r="W19">
            <v>10346.280000000001</v>
          </cell>
        </row>
        <row r="20">
          <cell r="D20">
            <v>12000</v>
          </cell>
          <cell r="E20" t="str">
            <v xml:space="preserve">SECOND TELECOMMUNICATIONS     </v>
          </cell>
          <cell r="F20" t="str">
            <v>XDR</v>
          </cell>
          <cell r="G20">
            <v>2</v>
          </cell>
          <cell r="H20">
            <v>10856000</v>
          </cell>
          <cell r="I20">
            <v>0.75</v>
          </cell>
          <cell r="J20">
            <v>40710</v>
          </cell>
          <cell r="K20">
            <v>0</v>
          </cell>
          <cell r="L20">
            <v>0</v>
          </cell>
          <cell r="M20">
            <v>0</v>
          </cell>
          <cell r="N20">
            <v>59000</v>
          </cell>
          <cell r="O20">
            <v>0</v>
          </cell>
          <cell r="P20">
            <v>10797000</v>
          </cell>
          <cell r="Q20">
            <v>0</v>
          </cell>
          <cell r="R20">
            <v>10856000</v>
          </cell>
          <cell r="S20">
            <v>0</v>
          </cell>
          <cell r="U20">
            <v>10856000</v>
          </cell>
          <cell r="V20">
            <v>59000</v>
          </cell>
          <cell r="W20">
            <v>40710</v>
          </cell>
        </row>
        <row r="21">
          <cell r="D21">
            <v>14310</v>
          </cell>
          <cell r="E21" t="str">
            <v xml:space="preserve">RURAL WATER SUPPLY            </v>
          </cell>
          <cell r="F21" t="str">
            <v>XDR</v>
          </cell>
          <cell r="G21">
            <v>2</v>
          </cell>
          <cell r="H21">
            <v>3750811.27</v>
          </cell>
          <cell r="I21">
            <v>0.75</v>
          </cell>
          <cell r="J21">
            <v>14065.541999999999</v>
          </cell>
          <cell r="K21">
            <v>0</v>
          </cell>
          <cell r="L21">
            <v>0</v>
          </cell>
          <cell r="M21">
            <v>0</v>
          </cell>
          <cell r="N21">
            <v>51652</v>
          </cell>
          <cell r="O21">
            <v>0</v>
          </cell>
          <cell r="P21">
            <v>3699159.27</v>
          </cell>
          <cell r="Q21">
            <v>0</v>
          </cell>
          <cell r="R21">
            <v>3750811.27</v>
          </cell>
          <cell r="S21">
            <v>0</v>
          </cell>
          <cell r="U21">
            <v>3750811.27</v>
          </cell>
          <cell r="V21">
            <v>51652</v>
          </cell>
          <cell r="W21">
            <v>14065.541999999999</v>
          </cell>
        </row>
        <row r="22">
          <cell r="D22">
            <v>14420</v>
          </cell>
          <cell r="E22" t="str">
            <v xml:space="preserve">THIRD EDUCATION               </v>
          </cell>
          <cell r="F22" t="str">
            <v>XDR</v>
          </cell>
          <cell r="G22">
            <v>2</v>
          </cell>
          <cell r="H22">
            <v>4195800</v>
          </cell>
          <cell r="I22">
            <v>0.75</v>
          </cell>
          <cell r="J22">
            <v>15734.25</v>
          </cell>
          <cell r="K22">
            <v>0</v>
          </cell>
          <cell r="L22">
            <v>0</v>
          </cell>
          <cell r="M22">
            <v>0</v>
          </cell>
          <cell r="N22">
            <v>22200</v>
          </cell>
          <cell r="O22">
            <v>0</v>
          </cell>
          <cell r="P22">
            <v>4173600</v>
          </cell>
          <cell r="Q22">
            <v>0</v>
          </cell>
          <cell r="R22">
            <v>4195800</v>
          </cell>
          <cell r="S22">
            <v>0</v>
          </cell>
          <cell r="U22">
            <v>4195800</v>
          </cell>
          <cell r="V22">
            <v>22200</v>
          </cell>
          <cell r="W22">
            <v>15734.25</v>
          </cell>
        </row>
        <row r="23">
          <cell r="D23" t="str">
            <v>F0070</v>
          </cell>
          <cell r="E23" t="str">
            <v xml:space="preserve">RURAL WATER SUPPLY            </v>
          </cell>
          <cell r="F23" t="str">
            <v>XDR</v>
          </cell>
          <cell r="G23">
            <v>2</v>
          </cell>
          <cell r="H23">
            <v>5093829.28</v>
          </cell>
          <cell r="I23">
            <v>0.75</v>
          </cell>
          <cell r="J23">
            <v>19101.86</v>
          </cell>
          <cell r="K23">
            <v>0</v>
          </cell>
          <cell r="L23">
            <v>0</v>
          </cell>
          <cell r="M23">
            <v>0</v>
          </cell>
          <cell r="N23">
            <v>27094</v>
          </cell>
          <cell r="O23">
            <v>0</v>
          </cell>
          <cell r="P23">
            <v>5066735.28</v>
          </cell>
          <cell r="Q23">
            <v>0</v>
          </cell>
          <cell r="R23">
            <v>5093829.28</v>
          </cell>
          <cell r="S23">
            <v>0</v>
          </cell>
          <cell r="U23">
            <v>5093829.28</v>
          </cell>
          <cell r="V23">
            <v>27094</v>
          </cell>
          <cell r="W23">
            <v>19101.86</v>
          </cell>
        </row>
        <row r="24">
          <cell r="D24" t="str">
            <v>F0100</v>
          </cell>
          <cell r="E24" t="str">
            <v xml:space="preserve">THIRD EDUCATION               </v>
          </cell>
          <cell r="F24" t="str">
            <v>XDR</v>
          </cell>
          <cell r="G24">
            <v>2</v>
          </cell>
          <cell r="H24">
            <v>4374241.41</v>
          </cell>
          <cell r="I24">
            <v>0.75</v>
          </cell>
          <cell r="J24">
            <v>16403.404999999999</v>
          </cell>
          <cell r="K24">
            <v>0</v>
          </cell>
          <cell r="L24">
            <v>0</v>
          </cell>
          <cell r="M24">
            <v>0</v>
          </cell>
          <cell r="N24">
            <v>23144</v>
          </cell>
          <cell r="O24">
            <v>0</v>
          </cell>
          <cell r="P24">
            <v>4351097.41</v>
          </cell>
          <cell r="Q24">
            <v>0</v>
          </cell>
          <cell r="R24">
            <v>4374241.41</v>
          </cell>
          <cell r="S24">
            <v>0</v>
          </cell>
          <cell r="U24">
            <v>4374241.41</v>
          </cell>
          <cell r="V24">
            <v>23144</v>
          </cell>
          <cell r="W24">
            <v>16403.404999999999</v>
          </cell>
        </row>
        <row r="25">
          <cell r="D25">
            <v>27370</v>
          </cell>
          <cell r="E25" t="str">
            <v>AGRICUL TRADING AND PROCESSING</v>
          </cell>
          <cell r="F25" t="str">
            <v>XDR</v>
          </cell>
          <cell r="G25">
            <v>2</v>
          </cell>
          <cell r="H25">
            <v>2297447.41</v>
          </cell>
          <cell r="I25">
            <v>0.75</v>
          </cell>
          <cell r="J25">
            <v>8615.4279999999999</v>
          </cell>
          <cell r="K25">
            <v>1602552.59</v>
          </cell>
          <cell r="L25">
            <v>0</v>
          </cell>
          <cell r="M25">
            <v>0</v>
          </cell>
          <cell r="N25">
            <v>0</v>
          </cell>
          <cell r="O25">
            <v>0</v>
          </cell>
          <cell r="P25">
            <v>2297447.41</v>
          </cell>
          <cell r="Q25">
            <v>1602552.59</v>
          </cell>
          <cell r="R25">
            <v>2297447.41</v>
          </cell>
          <cell r="S25">
            <v>1602552.59</v>
          </cell>
          <cell r="T25">
            <v>3900000</v>
          </cell>
          <cell r="U25">
            <v>2297447.41</v>
          </cell>
          <cell r="V25">
            <v>0</v>
          </cell>
          <cell r="W25">
            <v>8615.4277875000007</v>
          </cell>
        </row>
        <row r="26">
          <cell r="D26">
            <v>31550</v>
          </cell>
          <cell r="E26" t="str">
            <v xml:space="preserve">HEALTH SECTOR DEV PROGRAM     </v>
          </cell>
          <cell r="F26" t="str">
            <v>XDR</v>
          </cell>
          <cell r="G26">
            <v>2</v>
          </cell>
          <cell r="H26">
            <v>646437.05000000005</v>
          </cell>
          <cell r="I26">
            <v>0.75</v>
          </cell>
          <cell r="J26">
            <v>2424.1390000000001</v>
          </cell>
          <cell r="K26">
            <v>27853562.949999999</v>
          </cell>
          <cell r="L26">
            <v>0</v>
          </cell>
          <cell r="M26">
            <v>0</v>
          </cell>
          <cell r="N26">
            <v>0</v>
          </cell>
          <cell r="O26">
            <v>0</v>
          </cell>
          <cell r="P26">
            <v>646437.05000000005</v>
          </cell>
          <cell r="Q26">
            <v>27853562.949999999</v>
          </cell>
          <cell r="R26">
            <v>646437.05000000005</v>
          </cell>
          <cell r="S26">
            <v>27853562.949999999</v>
          </cell>
          <cell r="T26">
            <v>28500000</v>
          </cell>
          <cell r="U26">
            <v>646437.05000000075</v>
          </cell>
          <cell r="V26">
            <v>0</v>
          </cell>
          <cell r="W26">
            <v>2424.1389375000026</v>
          </cell>
        </row>
        <row r="27">
          <cell r="D27">
            <v>16770</v>
          </cell>
          <cell r="E27" t="str">
            <v xml:space="preserve">SECOND URBAN                  </v>
          </cell>
          <cell r="F27" t="str">
            <v>XDR</v>
          </cell>
          <cell r="G27">
            <v>3</v>
          </cell>
          <cell r="H27">
            <v>24178345.93</v>
          </cell>
          <cell r="I27">
            <v>0.75</v>
          </cell>
          <cell r="J27">
            <v>90668.797000000006</v>
          </cell>
          <cell r="K27">
            <v>0</v>
          </cell>
          <cell r="L27">
            <v>0</v>
          </cell>
          <cell r="M27">
            <v>0</v>
          </cell>
          <cell r="N27">
            <v>125276</v>
          </cell>
          <cell r="O27">
            <v>0</v>
          </cell>
          <cell r="P27">
            <v>24053069.93</v>
          </cell>
          <cell r="Q27">
            <v>0</v>
          </cell>
          <cell r="R27">
            <v>24178345.93</v>
          </cell>
          <cell r="S27">
            <v>0</v>
          </cell>
          <cell r="U27">
            <v>24178345.93</v>
          </cell>
          <cell r="V27">
            <v>125276</v>
          </cell>
          <cell r="W27">
            <v>90668.797000000006</v>
          </cell>
        </row>
        <row r="28">
          <cell r="D28">
            <v>19060</v>
          </cell>
          <cell r="E28" t="str">
            <v xml:space="preserve">OFFICE DU NIGER CONSOLIDATION </v>
          </cell>
          <cell r="F28" t="str">
            <v>XDR</v>
          </cell>
          <cell r="G28">
            <v>3</v>
          </cell>
          <cell r="H28">
            <v>30049490.649999999</v>
          </cell>
          <cell r="I28">
            <v>0.75</v>
          </cell>
          <cell r="J28">
            <v>112685.59</v>
          </cell>
          <cell r="K28">
            <v>0</v>
          </cell>
          <cell r="L28">
            <v>0</v>
          </cell>
          <cell r="M28">
            <v>0</v>
          </cell>
          <cell r="N28">
            <v>309788</v>
          </cell>
          <cell r="O28">
            <v>0</v>
          </cell>
          <cell r="P28">
            <v>29739702.649999999</v>
          </cell>
          <cell r="Q28">
            <v>0</v>
          </cell>
          <cell r="R28">
            <v>30049490.649999999</v>
          </cell>
          <cell r="S28">
            <v>0</v>
          </cell>
          <cell r="U28">
            <v>30049490.649999999</v>
          </cell>
          <cell r="V28">
            <v>309788</v>
          </cell>
          <cell r="W28">
            <v>112685.59</v>
          </cell>
        </row>
        <row r="29">
          <cell r="D29" t="str">
            <v>A0350</v>
          </cell>
          <cell r="E29" t="str">
            <v xml:space="preserve">OFFICE DU NIGER CONSOLIDATION </v>
          </cell>
          <cell r="F29" t="str">
            <v>XDR</v>
          </cell>
          <cell r="G29">
            <v>3</v>
          </cell>
          <cell r="H29">
            <v>6961568.9699999997</v>
          </cell>
          <cell r="I29">
            <v>0.75</v>
          </cell>
          <cell r="J29">
            <v>26105.883999999998</v>
          </cell>
          <cell r="K29">
            <v>0</v>
          </cell>
          <cell r="L29">
            <v>0</v>
          </cell>
          <cell r="M29">
            <v>0</v>
          </cell>
          <cell r="N29">
            <v>35337</v>
          </cell>
          <cell r="O29">
            <v>0</v>
          </cell>
          <cell r="P29">
            <v>6926231.9699999997</v>
          </cell>
          <cell r="Q29">
            <v>0</v>
          </cell>
          <cell r="R29">
            <v>6961568.9699999997</v>
          </cell>
          <cell r="S29">
            <v>0</v>
          </cell>
          <cell r="U29">
            <v>6961568.9699999997</v>
          </cell>
          <cell r="V29">
            <v>35337</v>
          </cell>
          <cell r="W29">
            <v>26105.883999999998</v>
          </cell>
        </row>
        <row r="30">
          <cell r="D30">
            <v>23700</v>
          </cell>
          <cell r="E30" t="str">
            <v xml:space="preserve">NATURAL RESOURCE MANAGEMENT   </v>
          </cell>
          <cell r="F30" t="str">
            <v>XDR</v>
          </cell>
          <cell r="G30">
            <v>3</v>
          </cell>
          <cell r="H30">
            <v>13672630.92</v>
          </cell>
          <cell r="I30">
            <v>0.75</v>
          </cell>
          <cell r="J30">
            <v>51272.366000000002</v>
          </cell>
          <cell r="K30">
            <v>1327369.08</v>
          </cell>
          <cell r="L30">
            <v>0</v>
          </cell>
          <cell r="M30">
            <v>0</v>
          </cell>
          <cell r="N30">
            <v>0</v>
          </cell>
          <cell r="O30">
            <v>0</v>
          </cell>
          <cell r="P30">
            <v>13672630.92</v>
          </cell>
          <cell r="Q30">
            <v>1327369.08</v>
          </cell>
          <cell r="R30">
            <v>13672630.92</v>
          </cell>
          <cell r="S30">
            <v>1327369.08</v>
          </cell>
          <cell r="T30">
            <v>15000000</v>
          </cell>
          <cell r="U30">
            <v>13672630.92</v>
          </cell>
          <cell r="V30">
            <v>0</v>
          </cell>
          <cell r="W30">
            <v>51272.365949999999</v>
          </cell>
        </row>
        <row r="31">
          <cell r="D31">
            <v>19980</v>
          </cell>
          <cell r="E31" t="str">
            <v xml:space="preserve">SECOND POWER                  </v>
          </cell>
          <cell r="F31" t="str">
            <v>XDR</v>
          </cell>
          <cell r="G31">
            <v>3</v>
          </cell>
          <cell r="H31">
            <v>23434839.969999999</v>
          </cell>
          <cell r="I31">
            <v>0.75</v>
          </cell>
          <cell r="J31">
            <v>87880.65</v>
          </cell>
          <cell r="K31">
            <v>0</v>
          </cell>
          <cell r="L31">
            <v>0</v>
          </cell>
          <cell r="M31">
            <v>0</v>
          </cell>
          <cell r="N31">
            <v>236715</v>
          </cell>
          <cell r="O31">
            <v>0</v>
          </cell>
          <cell r="P31">
            <v>23198124.969999999</v>
          </cell>
          <cell r="Q31">
            <v>0</v>
          </cell>
          <cell r="R31">
            <v>23434839.969999999</v>
          </cell>
          <cell r="S31">
            <v>0</v>
          </cell>
          <cell r="U31">
            <v>23434839.969999999</v>
          </cell>
          <cell r="V31">
            <v>236715</v>
          </cell>
          <cell r="W31">
            <v>87880.65</v>
          </cell>
        </row>
        <row r="32">
          <cell r="D32">
            <v>20540</v>
          </cell>
          <cell r="E32" t="str">
            <v>EDUCATION SECTOR CONSOLIDATION</v>
          </cell>
          <cell r="F32" t="str">
            <v>XDR</v>
          </cell>
          <cell r="G32">
            <v>3</v>
          </cell>
          <cell r="H32">
            <v>18361199.170000002</v>
          </cell>
          <cell r="I32">
            <v>0.75</v>
          </cell>
          <cell r="J32">
            <v>68854.497000000003</v>
          </cell>
          <cell r="K32">
            <v>0</v>
          </cell>
          <cell r="L32">
            <v>0</v>
          </cell>
          <cell r="M32">
            <v>0</v>
          </cell>
          <cell r="N32">
            <v>185465</v>
          </cell>
          <cell r="O32">
            <v>0</v>
          </cell>
          <cell r="P32">
            <v>18175734.170000002</v>
          </cell>
          <cell r="Q32">
            <v>0</v>
          </cell>
          <cell r="R32">
            <v>18361199.170000002</v>
          </cell>
          <cell r="S32">
            <v>0</v>
          </cell>
          <cell r="U32">
            <v>18361199.170000002</v>
          </cell>
          <cell r="V32">
            <v>185465</v>
          </cell>
          <cell r="W32">
            <v>68854.497000000003</v>
          </cell>
        </row>
        <row r="33">
          <cell r="D33" t="str">
            <v>N0210</v>
          </cell>
          <cell r="E33" t="str">
            <v>PILOT PRIVATE IRRIGATION PROMO</v>
          </cell>
          <cell r="F33" t="str">
            <v>XDR</v>
          </cell>
          <cell r="G33">
            <v>3</v>
          </cell>
          <cell r="H33">
            <v>678299.1</v>
          </cell>
          <cell r="I33">
            <v>0.75</v>
          </cell>
          <cell r="J33">
            <v>2543.6219999999998</v>
          </cell>
          <cell r="K33">
            <v>2321700.9</v>
          </cell>
          <cell r="L33">
            <v>0</v>
          </cell>
          <cell r="M33">
            <v>0</v>
          </cell>
          <cell r="N33">
            <v>0</v>
          </cell>
          <cell r="O33">
            <v>0</v>
          </cell>
          <cell r="P33">
            <v>678299.1</v>
          </cell>
          <cell r="Q33">
            <v>2321700.9</v>
          </cell>
          <cell r="R33">
            <v>678299.1</v>
          </cell>
          <cell r="S33">
            <v>2321700.9</v>
          </cell>
          <cell r="T33">
            <v>3000000</v>
          </cell>
          <cell r="U33">
            <v>678299.1</v>
          </cell>
          <cell r="V33">
            <v>0</v>
          </cell>
          <cell r="W33">
            <v>2543.6216250000002</v>
          </cell>
        </row>
        <row r="34">
          <cell r="D34">
            <v>28500</v>
          </cell>
          <cell r="E34" t="str">
            <v xml:space="preserve">SELINGUE POWER REHABILITATION </v>
          </cell>
          <cell r="F34" t="str">
            <v>XDR</v>
          </cell>
          <cell r="G34">
            <v>3</v>
          </cell>
          <cell r="H34">
            <v>12391609.359999999</v>
          </cell>
          <cell r="I34">
            <v>0.75</v>
          </cell>
          <cell r="J34">
            <v>46468.535000000003</v>
          </cell>
          <cell r="K34">
            <v>6108390.6399999997</v>
          </cell>
          <cell r="L34">
            <v>0</v>
          </cell>
          <cell r="M34">
            <v>0</v>
          </cell>
          <cell r="N34">
            <v>0</v>
          </cell>
          <cell r="O34">
            <v>0</v>
          </cell>
          <cell r="P34">
            <v>12391609.359999999</v>
          </cell>
          <cell r="Q34">
            <v>6108390.6399999997</v>
          </cell>
          <cell r="R34">
            <v>12391609.359999999</v>
          </cell>
          <cell r="S34">
            <v>6108390.6399999997</v>
          </cell>
          <cell r="T34">
            <v>18500000</v>
          </cell>
          <cell r="U34">
            <v>12391609.359999999</v>
          </cell>
          <cell r="V34">
            <v>0</v>
          </cell>
          <cell r="W34">
            <v>46468.535099999994</v>
          </cell>
        </row>
        <row r="35">
          <cell r="D35">
            <v>29700</v>
          </cell>
          <cell r="E35" t="str">
            <v xml:space="preserve">REGIONAL HYDROPOWER DEV       </v>
          </cell>
          <cell r="F35" t="str">
            <v>XDR</v>
          </cell>
          <cell r="G35">
            <v>3</v>
          </cell>
          <cell r="H35">
            <v>4109800.04</v>
          </cell>
          <cell r="I35">
            <v>0.75</v>
          </cell>
          <cell r="J35">
            <v>15411.75</v>
          </cell>
          <cell r="K35">
            <v>8490199.9600000009</v>
          </cell>
          <cell r="L35">
            <v>0</v>
          </cell>
          <cell r="M35">
            <v>0</v>
          </cell>
          <cell r="N35">
            <v>0</v>
          </cell>
          <cell r="O35">
            <v>0</v>
          </cell>
          <cell r="P35">
            <v>4109800.04</v>
          </cell>
          <cell r="Q35">
            <v>8490199.9600000009</v>
          </cell>
          <cell r="R35">
            <v>4109800.04</v>
          </cell>
          <cell r="S35">
            <v>8490199.9600000009</v>
          </cell>
          <cell r="T35">
            <v>12600000</v>
          </cell>
          <cell r="U35">
            <v>4109800.04</v>
          </cell>
          <cell r="V35">
            <v>0</v>
          </cell>
          <cell r="W35">
            <v>15411.750149999996</v>
          </cell>
        </row>
        <row r="36">
          <cell r="D36" t="str">
            <v>N0040</v>
          </cell>
          <cell r="E36" t="str">
            <v xml:space="preserve">URBAN DEV. &amp; DECENTRALIZATION </v>
          </cell>
          <cell r="F36" t="str">
            <v>XDR</v>
          </cell>
          <cell r="G36">
            <v>3</v>
          </cell>
          <cell r="H36">
            <v>6033277.75</v>
          </cell>
          <cell r="I36">
            <v>0.75</v>
          </cell>
          <cell r="J36">
            <v>22624.792000000001</v>
          </cell>
          <cell r="K36">
            <v>49466722.25</v>
          </cell>
          <cell r="L36">
            <v>0</v>
          </cell>
          <cell r="M36">
            <v>0</v>
          </cell>
          <cell r="N36">
            <v>0</v>
          </cell>
          <cell r="O36">
            <v>0</v>
          </cell>
          <cell r="P36">
            <v>6033277.75</v>
          </cell>
          <cell r="Q36">
            <v>49466722.25</v>
          </cell>
          <cell r="R36">
            <v>6033277.75</v>
          </cell>
          <cell r="S36">
            <v>49466722.25</v>
          </cell>
          <cell r="T36">
            <v>55500000</v>
          </cell>
          <cell r="U36">
            <v>6033277.75</v>
          </cell>
          <cell r="V36">
            <v>0</v>
          </cell>
          <cell r="W36">
            <v>22624.791562499999</v>
          </cell>
        </row>
        <row r="37">
          <cell r="D37">
            <v>7330</v>
          </cell>
          <cell r="E37" t="str">
            <v xml:space="preserve">SECOND EDUCATION              </v>
          </cell>
          <cell r="F37" t="str">
            <v>USD</v>
          </cell>
          <cell r="G37">
            <v>4</v>
          </cell>
          <cell r="H37">
            <v>7962830.4299999997</v>
          </cell>
          <cell r="I37">
            <v>0.75</v>
          </cell>
          <cell r="J37">
            <v>29860.614000000001</v>
          </cell>
          <cell r="K37">
            <v>0</v>
          </cell>
          <cell r="L37">
            <v>0</v>
          </cell>
          <cell r="M37">
            <v>0</v>
          </cell>
          <cell r="N37">
            <v>144778</v>
          </cell>
          <cell r="O37">
            <v>0</v>
          </cell>
          <cell r="P37">
            <v>7818052.4299999997</v>
          </cell>
          <cell r="Q37">
            <v>0</v>
          </cell>
          <cell r="R37">
            <v>7962830.4299999997</v>
          </cell>
          <cell r="S37">
            <v>0</v>
          </cell>
          <cell r="U37">
            <v>7962830.4299999997</v>
          </cell>
          <cell r="V37">
            <v>144778</v>
          </cell>
          <cell r="W37">
            <v>29860.614000000001</v>
          </cell>
        </row>
        <row r="38">
          <cell r="D38">
            <v>7530</v>
          </cell>
          <cell r="E38" t="str">
            <v xml:space="preserve">SECOND MOPTI RICE             </v>
          </cell>
          <cell r="F38" t="str">
            <v>USD</v>
          </cell>
          <cell r="G38">
            <v>4</v>
          </cell>
          <cell r="H38">
            <v>12600000</v>
          </cell>
          <cell r="I38">
            <v>0.75</v>
          </cell>
          <cell r="J38">
            <v>47250</v>
          </cell>
          <cell r="K38">
            <v>0</v>
          </cell>
          <cell r="L38">
            <v>0</v>
          </cell>
          <cell r="M38">
            <v>0</v>
          </cell>
          <cell r="N38">
            <v>225000</v>
          </cell>
          <cell r="O38">
            <v>0</v>
          </cell>
          <cell r="P38">
            <v>12375000</v>
          </cell>
          <cell r="Q38">
            <v>0</v>
          </cell>
          <cell r="R38">
            <v>12600000</v>
          </cell>
          <cell r="S38">
            <v>0</v>
          </cell>
          <cell r="U38">
            <v>12600000</v>
          </cell>
          <cell r="V38">
            <v>225000</v>
          </cell>
          <cell r="W38">
            <v>47250</v>
          </cell>
        </row>
        <row r="39">
          <cell r="D39">
            <v>8540</v>
          </cell>
          <cell r="E39" t="str">
            <v>TECHNICAL ASSIST.&amp; ENGINEERING</v>
          </cell>
          <cell r="F39" t="str">
            <v>USD</v>
          </cell>
          <cell r="G39">
            <v>4</v>
          </cell>
          <cell r="H39">
            <v>3913747.78</v>
          </cell>
          <cell r="I39">
            <v>0.75</v>
          </cell>
          <cell r="J39">
            <v>14676.554</v>
          </cell>
          <cell r="K39">
            <v>0</v>
          </cell>
          <cell r="L39">
            <v>0</v>
          </cell>
          <cell r="M39">
            <v>0</v>
          </cell>
          <cell r="N39">
            <v>67478</v>
          </cell>
          <cell r="O39">
            <v>0</v>
          </cell>
          <cell r="P39">
            <v>3846269.78</v>
          </cell>
          <cell r="Q39">
            <v>0</v>
          </cell>
          <cell r="R39">
            <v>3913747.78</v>
          </cell>
          <cell r="S39">
            <v>0</v>
          </cell>
          <cell r="U39">
            <v>3913747.78</v>
          </cell>
          <cell r="V39">
            <v>67478</v>
          </cell>
          <cell r="W39">
            <v>14676.554</v>
          </cell>
        </row>
        <row r="40">
          <cell r="D40">
            <v>16290</v>
          </cell>
          <cell r="E40" t="str">
            <v xml:space="preserve">FIFTH HIGHWAY                 </v>
          </cell>
          <cell r="F40" t="str">
            <v>XDR</v>
          </cell>
          <cell r="G40">
            <v>4</v>
          </cell>
          <cell r="H40">
            <v>48418500</v>
          </cell>
          <cell r="I40">
            <v>0.75</v>
          </cell>
          <cell r="J40">
            <v>181569.375</v>
          </cell>
          <cell r="K40">
            <v>0</v>
          </cell>
          <cell r="L40">
            <v>0</v>
          </cell>
          <cell r="M40">
            <v>0</v>
          </cell>
          <cell r="N40">
            <v>253500</v>
          </cell>
          <cell r="O40">
            <v>0</v>
          </cell>
          <cell r="P40">
            <v>48165000</v>
          </cell>
          <cell r="Q40">
            <v>0</v>
          </cell>
          <cell r="R40">
            <v>48418500</v>
          </cell>
          <cell r="S40">
            <v>0</v>
          </cell>
          <cell r="U40">
            <v>48418500</v>
          </cell>
          <cell r="V40">
            <v>253500</v>
          </cell>
          <cell r="W40">
            <v>181569.375</v>
          </cell>
        </row>
        <row r="41">
          <cell r="D41">
            <v>23710</v>
          </cell>
          <cell r="E41" t="str">
            <v>PUBLIC WORKS AND CAPACITY BLDG</v>
          </cell>
          <cell r="F41" t="str">
            <v>XDR</v>
          </cell>
          <cell r="G41">
            <v>4</v>
          </cell>
          <cell r="H41">
            <v>14510908.390000001</v>
          </cell>
          <cell r="I41">
            <v>0.75</v>
          </cell>
          <cell r="J41">
            <v>54415.906000000003</v>
          </cell>
          <cell r="K41">
            <v>0</v>
          </cell>
          <cell r="L41">
            <v>0</v>
          </cell>
          <cell r="M41">
            <v>0</v>
          </cell>
          <cell r="N41">
            <v>0</v>
          </cell>
          <cell r="O41">
            <v>0</v>
          </cell>
          <cell r="P41">
            <v>14510908.390000001</v>
          </cell>
          <cell r="Q41">
            <v>0</v>
          </cell>
          <cell r="R41">
            <v>14510908.390000001</v>
          </cell>
          <cell r="S41">
            <v>0</v>
          </cell>
          <cell r="U41">
            <v>14510908.390000001</v>
          </cell>
          <cell r="V41">
            <v>0</v>
          </cell>
          <cell r="W41">
            <v>54415.906000000003</v>
          </cell>
        </row>
        <row r="42">
          <cell r="D42">
            <v>23711</v>
          </cell>
          <cell r="E42" t="str">
            <v>PUBLIC WORKS AND CAPACITY BLDG</v>
          </cell>
          <cell r="F42" t="str">
            <v>XDR</v>
          </cell>
          <cell r="G42">
            <v>4</v>
          </cell>
          <cell r="H42">
            <v>6602857.9299999997</v>
          </cell>
          <cell r="I42">
            <v>0.75</v>
          </cell>
          <cell r="J42">
            <v>24760.717000000001</v>
          </cell>
          <cell r="K42">
            <v>0</v>
          </cell>
          <cell r="L42">
            <v>0</v>
          </cell>
          <cell r="M42">
            <v>0</v>
          </cell>
          <cell r="N42">
            <v>0</v>
          </cell>
          <cell r="O42">
            <v>0</v>
          </cell>
          <cell r="P42">
            <v>6602857.9299999997</v>
          </cell>
          <cell r="Q42">
            <v>0</v>
          </cell>
          <cell r="R42">
            <v>6602857.9299999997</v>
          </cell>
          <cell r="S42">
            <v>0</v>
          </cell>
          <cell r="U42">
            <v>6602857.9299999997</v>
          </cell>
          <cell r="V42">
            <v>0</v>
          </cell>
          <cell r="W42">
            <v>24760.717000000001</v>
          </cell>
        </row>
        <row r="43">
          <cell r="D43">
            <v>23900</v>
          </cell>
          <cell r="E43" t="str">
            <v xml:space="preserve">MINING SECTOR CAPACITY-BLDG   </v>
          </cell>
          <cell r="F43" t="str">
            <v>XDR</v>
          </cell>
          <cell r="G43">
            <v>4</v>
          </cell>
          <cell r="H43">
            <v>4358718.6399999997</v>
          </cell>
          <cell r="I43">
            <v>0.75</v>
          </cell>
          <cell r="J43">
            <v>16345.195</v>
          </cell>
          <cell r="K43">
            <v>41281.360000000001</v>
          </cell>
          <cell r="L43">
            <v>0</v>
          </cell>
          <cell r="M43">
            <v>0</v>
          </cell>
          <cell r="N43">
            <v>0</v>
          </cell>
          <cell r="O43">
            <v>0</v>
          </cell>
          <cell r="P43">
            <v>4358718.6399999997</v>
          </cell>
          <cell r="Q43">
            <v>41281.360000000001</v>
          </cell>
          <cell r="R43">
            <v>4358718.6399999997</v>
          </cell>
          <cell r="S43">
            <v>41281.360000000001</v>
          </cell>
          <cell r="T43">
            <v>4400000</v>
          </cell>
          <cell r="U43">
            <v>4358718.6399999997</v>
          </cell>
          <cell r="V43">
            <v>0</v>
          </cell>
          <cell r="W43">
            <v>16345.194899999999</v>
          </cell>
        </row>
        <row r="44">
          <cell r="D44">
            <v>14030</v>
          </cell>
          <cell r="E44" t="str">
            <v xml:space="preserve">BIOMASS ALCOHOL &amp; ENERGY      </v>
          </cell>
          <cell r="F44" t="str">
            <v>XDR</v>
          </cell>
          <cell r="G44">
            <v>4</v>
          </cell>
          <cell r="H44">
            <v>6573831.2599999998</v>
          </cell>
          <cell r="I44">
            <v>0.75</v>
          </cell>
          <cell r="J44">
            <v>24651.866999999998</v>
          </cell>
          <cell r="K44">
            <v>0</v>
          </cell>
          <cell r="L44">
            <v>0</v>
          </cell>
          <cell r="M44">
            <v>0</v>
          </cell>
          <cell r="N44">
            <v>35154</v>
          </cell>
          <cell r="O44">
            <v>0</v>
          </cell>
          <cell r="P44">
            <v>6538677.2599999998</v>
          </cell>
          <cell r="Q44">
            <v>0</v>
          </cell>
          <cell r="R44">
            <v>6573831.2599999998</v>
          </cell>
          <cell r="S44">
            <v>0</v>
          </cell>
          <cell r="U44">
            <v>6573831.2599999998</v>
          </cell>
          <cell r="V44">
            <v>35154</v>
          </cell>
          <cell r="W44">
            <v>24651.866999999998</v>
          </cell>
        </row>
        <row r="45">
          <cell r="D45">
            <v>16540</v>
          </cell>
          <cell r="E45" t="str">
            <v xml:space="preserve">SECOND FORESTRY               </v>
          </cell>
          <cell r="F45" t="str">
            <v>XDR</v>
          </cell>
          <cell r="G45">
            <v>4</v>
          </cell>
          <cell r="H45">
            <v>5657477.4299999997</v>
          </cell>
          <cell r="I45">
            <v>0.75</v>
          </cell>
          <cell r="J45">
            <v>21215.54</v>
          </cell>
          <cell r="K45">
            <v>0</v>
          </cell>
          <cell r="L45">
            <v>0</v>
          </cell>
          <cell r="M45">
            <v>0</v>
          </cell>
          <cell r="N45">
            <v>29465</v>
          </cell>
          <cell r="O45">
            <v>0</v>
          </cell>
          <cell r="P45">
            <v>5628012.4299999997</v>
          </cell>
          <cell r="Q45">
            <v>0</v>
          </cell>
          <cell r="R45">
            <v>5657477.4299999997</v>
          </cell>
          <cell r="S45">
            <v>0</v>
          </cell>
          <cell r="U45">
            <v>5657477.4299999997</v>
          </cell>
          <cell r="V45">
            <v>29465</v>
          </cell>
          <cell r="W45">
            <v>21215.54</v>
          </cell>
        </row>
        <row r="46">
          <cell r="D46">
            <v>21880</v>
          </cell>
          <cell r="E46" t="str">
            <v xml:space="preserve">STRUCTURAL ADJUSTMENT         </v>
          </cell>
          <cell r="F46" t="str">
            <v>XDR</v>
          </cell>
          <cell r="G46">
            <v>4</v>
          </cell>
          <cell r="H46">
            <v>50290160.079999998</v>
          </cell>
          <cell r="I46">
            <v>0.75</v>
          </cell>
          <cell r="J46">
            <v>188588.1</v>
          </cell>
          <cell r="K46">
            <v>0</v>
          </cell>
          <cell r="L46">
            <v>0</v>
          </cell>
          <cell r="M46">
            <v>0</v>
          </cell>
          <cell r="N46">
            <v>0</v>
          </cell>
          <cell r="O46">
            <v>0</v>
          </cell>
          <cell r="P46">
            <v>50290160.079999998</v>
          </cell>
          <cell r="Q46">
            <v>0</v>
          </cell>
          <cell r="R46">
            <v>50290160.079999998</v>
          </cell>
          <cell r="S46">
            <v>0</v>
          </cell>
          <cell r="U46">
            <v>50290160.079999998</v>
          </cell>
          <cell r="V46">
            <v>0</v>
          </cell>
          <cell r="W46">
            <v>188588.1</v>
          </cell>
        </row>
        <row r="47">
          <cell r="D47">
            <v>22170</v>
          </cell>
          <cell r="E47" t="str">
            <v>2ND HEALTH, POPULATION &amp; RURAL</v>
          </cell>
          <cell r="F47" t="str">
            <v>XDR</v>
          </cell>
          <cell r="G47">
            <v>4</v>
          </cell>
          <cell r="H47">
            <v>19123353.859999999</v>
          </cell>
          <cell r="I47">
            <v>0.75</v>
          </cell>
          <cell r="J47">
            <v>71712.577000000005</v>
          </cell>
          <cell r="K47">
            <v>0</v>
          </cell>
          <cell r="L47">
            <v>0</v>
          </cell>
          <cell r="M47">
            <v>0</v>
          </cell>
          <cell r="N47">
            <v>0</v>
          </cell>
          <cell r="O47">
            <v>0</v>
          </cell>
          <cell r="P47">
            <v>19123353.859999999</v>
          </cell>
          <cell r="Q47">
            <v>0</v>
          </cell>
          <cell r="R47">
            <v>19123353.859999999</v>
          </cell>
          <cell r="S47">
            <v>0</v>
          </cell>
          <cell r="U47">
            <v>19123353.859999999</v>
          </cell>
          <cell r="V47">
            <v>0</v>
          </cell>
          <cell r="W47">
            <v>71712.577000000005</v>
          </cell>
        </row>
        <row r="48">
          <cell r="D48">
            <v>26730</v>
          </cell>
          <cell r="E48" t="str">
            <v xml:space="preserve">EDUCATION SECTORAL ADJUSTMENT </v>
          </cell>
          <cell r="F48" t="str">
            <v>XDR</v>
          </cell>
          <cell r="G48">
            <v>4</v>
          </cell>
          <cell r="H48">
            <v>34300000</v>
          </cell>
          <cell r="I48">
            <v>0.75</v>
          </cell>
          <cell r="J48">
            <v>128625</v>
          </cell>
          <cell r="K48">
            <v>0</v>
          </cell>
          <cell r="L48">
            <v>0</v>
          </cell>
          <cell r="M48">
            <v>0</v>
          </cell>
          <cell r="N48">
            <v>0</v>
          </cell>
          <cell r="O48">
            <v>0</v>
          </cell>
          <cell r="P48">
            <v>34300000</v>
          </cell>
          <cell r="Q48">
            <v>0</v>
          </cell>
          <cell r="R48">
            <v>34300000</v>
          </cell>
          <cell r="S48">
            <v>0</v>
          </cell>
          <cell r="U48">
            <v>34300000</v>
          </cell>
          <cell r="V48">
            <v>0</v>
          </cell>
          <cell r="W48">
            <v>128625</v>
          </cell>
        </row>
        <row r="49">
          <cell r="D49">
            <v>26170</v>
          </cell>
          <cell r="E49" t="str">
            <v xml:space="preserve">TRANSPORT SECTOR              </v>
          </cell>
          <cell r="F49" t="str">
            <v>XDR</v>
          </cell>
          <cell r="G49">
            <v>4</v>
          </cell>
          <cell r="H49">
            <v>30513173.690000001</v>
          </cell>
          <cell r="I49">
            <v>0.75</v>
          </cell>
          <cell r="J49">
            <v>114424.401</v>
          </cell>
          <cell r="K49">
            <v>15586826.310000001</v>
          </cell>
          <cell r="L49">
            <v>0</v>
          </cell>
          <cell r="M49">
            <v>0</v>
          </cell>
          <cell r="N49">
            <v>0</v>
          </cell>
          <cell r="O49">
            <v>0</v>
          </cell>
          <cell r="P49">
            <v>30513173.690000001</v>
          </cell>
          <cell r="Q49">
            <v>15586826.310000001</v>
          </cell>
          <cell r="R49">
            <v>30513173.690000001</v>
          </cell>
          <cell r="S49">
            <v>15586826.310000001</v>
          </cell>
          <cell r="T49">
            <v>46100000</v>
          </cell>
          <cell r="U49">
            <v>30513173.689999998</v>
          </cell>
          <cell r="V49">
            <v>0</v>
          </cell>
          <cell r="W49">
            <v>114424.40133749999</v>
          </cell>
        </row>
        <row r="50">
          <cell r="D50">
            <v>19370</v>
          </cell>
          <cell r="E50" t="str">
            <v xml:space="preserve">PUBLIC ENTERPRISE SECTOR ADJ. </v>
          </cell>
          <cell r="F50" t="str">
            <v>XDR</v>
          </cell>
          <cell r="G50">
            <v>5</v>
          </cell>
          <cell r="H50">
            <v>28518000</v>
          </cell>
          <cell r="I50">
            <v>0.75</v>
          </cell>
          <cell r="J50">
            <v>106942.5</v>
          </cell>
          <cell r="K50">
            <v>0</v>
          </cell>
          <cell r="L50">
            <v>0</v>
          </cell>
          <cell r="M50">
            <v>0</v>
          </cell>
          <cell r="N50">
            <v>294000</v>
          </cell>
          <cell r="O50">
            <v>0</v>
          </cell>
          <cell r="P50">
            <v>28224000</v>
          </cell>
          <cell r="Q50">
            <v>0</v>
          </cell>
          <cell r="R50">
            <v>28518000</v>
          </cell>
          <cell r="S50">
            <v>0</v>
          </cell>
          <cell r="U50">
            <v>28518000</v>
          </cell>
          <cell r="V50">
            <v>294000</v>
          </cell>
          <cell r="W50">
            <v>106942.5</v>
          </cell>
        </row>
        <row r="51">
          <cell r="D51">
            <v>19380</v>
          </cell>
          <cell r="E51" t="str">
            <v>PUBLIC ENTERPRISE INSTITU. DEV</v>
          </cell>
          <cell r="F51" t="str">
            <v>XDR</v>
          </cell>
          <cell r="G51">
            <v>5</v>
          </cell>
          <cell r="H51">
            <v>6641880.5499999998</v>
          </cell>
          <cell r="I51">
            <v>0.75</v>
          </cell>
          <cell r="J51">
            <v>24907.052</v>
          </cell>
          <cell r="K51">
            <v>0</v>
          </cell>
          <cell r="L51">
            <v>0</v>
          </cell>
          <cell r="M51">
            <v>0</v>
          </cell>
          <cell r="N51">
            <v>68472</v>
          </cell>
          <cell r="O51">
            <v>0</v>
          </cell>
          <cell r="P51">
            <v>6573408.5499999998</v>
          </cell>
          <cell r="Q51">
            <v>0</v>
          </cell>
          <cell r="R51">
            <v>6641880.5499999998</v>
          </cell>
          <cell r="S51">
            <v>0</v>
          </cell>
          <cell r="U51">
            <v>6641880.5499999998</v>
          </cell>
          <cell r="V51">
            <v>68472</v>
          </cell>
          <cell r="W51">
            <v>24907.052</v>
          </cell>
        </row>
        <row r="52">
          <cell r="D52">
            <v>22350</v>
          </cell>
          <cell r="E52" t="str">
            <v xml:space="preserve">AGRICULTURAL SERVICES         </v>
          </cell>
          <cell r="F52" t="str">
            <v>XDR</v>
          </cell>
          <cell r="G52">
            <v>5</v>
          </cell>
          <cell r="H52">
            <v>18300000</v>
          </cell>
          <cell r="I52">
            <v>0.75</v>
          </cell>
          <cell r="J52">
            <v>68625</v>
          </cell>
          <cell r="K52">
            <v>0</v>
          </cell>
          <cell r="L52">
            <v>0</v>
          </cell>
          <cell r="M52">
            <v>0</v>
          </cell>
          <cell r="N52">
            <v>0</v>
          </cell>
          <cell r="O52">
            <v>0</v>
          </cell>
          <cell r="P52">
            <v>18300000</v>
          </cell>
          <cell r="Q52">
            <v>0</v>
          </cell>
          <cell r="R52">
            <v>18300000</v>
          </cell>
          <cell r="S52">
            <v>0</v>
          </cell>
          <cell r="U52">
            <v>18300000</v>
          </cell>
          <cell r="V52">
            <v>0</v>
          </cell>
          <cell r="W52">
            <v>68625</v>
          </cell>
        </row>
        <row r="53">
          <cell r="D53">
            <v>25800</v>
          </cell>
          <cell r="E53" t="str">
            <v xml:space="preserve">ECONOMIC RECOVERY             </v>
          </cell>
          <cell r="F53" t="str">
            <v>XDR</v>
          </cell>
          <cell r="G53">
            <v>5</v>
          </cell>
          <cell r="H53">
            <v>18200000</v>
          </cell>
          <cell r="I53">
            <v>0.75</v>
          </cell>
          <cell r="J53">
            <v>68250</v>
          </cell>
          <cell r="K53">
            <v>0</v>
          </cell>
          <cell r="L53">
            <v>0</v>
          </cell>
          <cell r="M53">
            <v>0</v>
          </cell>
          <cell r="N53">
            <v>0</v>
          </cell>
          <cell r="O53">
            <v>0</v>
          </cell>
          <cell r="P53">
            <v>18200000</v>
          </cell>
          <cell r="Q53">
            <v>0</v>
          </cell>
          <cell r="R53">
            <v>18200000</v>
          </cell>
          <cell r="S53">
            <v>0</v>
          </cell>
          <cell r="U53">
            <v>18200000</v>
          </cell>
          <cell r="V53">
            <v>0</v>
          </cell>
          <cell r="W53">
            <v>68250</v>
          </cell>
        </row>
        <row r="54">
          <cell r="D54">
            <v>25570</v>
          </cell>
          <cell r="E54" t="str">
            <v>NATIONAL AGRICULTURAL RESEARCH</v>
          </cell>
          <cell r="F54" t="str">
            <v>XDR</v>
          </cell>
          <cell r="G54">
            <v>5</v>
          </cell>
          <cell r="H54">
            <v>10346435.42</v>
          </cell>
          <cell r="I54">
            <v>0.75</v>
          </cell>
          <cell r="J54">
            <v>38799.133000000002</v>
          </cell>
          <cell r="K54">
            <v>3853564.58</v>
          </cell>
          <cell r="L54">
            <v>0</v>
          </cell>
          <cell r="M54">
            <v>0</v>
          </cell>
          <cell r="N54">
            <v>0</v>
          </cell>
          <cell r="O54">
            <v>0</v>
          </cell>
          <cell r="P54">
            <v>10346435.42</v>
          </cell>
          <cell r="Q54">
            <v>3853564.58</v>
          </cell>
          <cell r="R54">
            <v>10346435.42</v>
          </cell>
          <cell r="S54">
            <v>3853564.58</v>
          </cell>
          <cell r="T54">
            <v>14200000</v>
          </cell>
          <cell r="U54">
            <v>10346435.42</v>
          </cell>
          <cell r="V54">
            <v>0</v>
          </cell>
          <cell r="W54">
            <v>38799.132825000001</v>
          </cell>
        </row>
        <row r="55">
          <cell r="D55">
            <v>8830</v>
          </cell>
          <cell r="E55" t="str">
            <v xml:space="preserve">FORESTRY                      </v>
          </cell>
          <cell r="F55" t="str">
            <v>USD</v>
          </cell>
          <cell r="G55">
            <v>5</v>
          </cell>
          <cell r="H55">
            <v>3915000</v>
          </cell>
          <cell r="I55">
            <v>0.75</v>
          </cell>
          <cell r="J55">
            <v>14681.25</v>
          </cell>
          <cell r="K55">
            <v>0</v>
          </cell>
          <cell r="L55">
            <v>0</v>
          </cell>
          <cell r="M55">
            <v>0</v>
          </cell>
          <cell r="N55">
            <v>67500</v>
          </cell>
          <cell r="O55">
            <v>0</v>
          </cell>
          <cell r="P55">
            <v>3847500</v>
          </cell>
          <cell r="Q55">
            <v>0</v>
          </cell>
          <cell r="R55">
            <v>3915000</v>
          </cell>
          <cell r="S55">
            <v>0</v>
          </cell>
          <cell r="U55">
            <v>3915000</v>
          </cell>
          <cell r="V55">
            <v>67500</v>
          </cell>
          <cell r="W55">
            <v>14681.25</v>
          </cell>
        </row>
        <row r="56">
          <cell r="D56">
            <v>11740</v>
          </cell>
          <cell r="E56" t="str">
            <v xml:space="preserve">ODIPAC TECHNICAL ASSISTANCE   </v>
          </cell>
          <cell r="F56" t="str">
            <v>XDR</v>
          </cell>
          <cell r="G56">
            <v>5</v>
          </cell>
          <cell r="H56">
            <v>5032500</v>
          </cell>
          <cell r="I56">
            <v>0.75</v>
          </cell>
          <cell r="J56">
            <v>18871.875</v>
          </cell>
          <cell r="K56">
            <v>0</v>
          </cell>
          <cell r="L56">
            <v>0</v>
          </cell>
          <cell r="M56">
            <v>0</v>
          </cell>
          <cell r="N56">
            <v>27500</v>
          </cell>
          <cell r="O56">
            <v>0</v>
          </cell>
          <cell r="P56">
            <v>5005000</v>
          </cell>
          <cell r="Q56">
            <v>0</v>
          </cell>
          <cell r="R56">
            <v>5032500</v>
          </cell>
          <cell r="S56">
            <v>0</v>
          </cell>
          <cell r="U56">
            <v>5032500</v>
          </cell>
          <cell r="V56">
            <v>27500</v>
          </cell>
          <cell r="W56">
            <v>18871.875</v>
          </cell>
        </row>
        <row r="57">
          <cell r="D57">
            <v>14220</v>
          </cell>
          <cell r="E57" t="str">
            <v xml:space="preserve">HEALTH DEVELOPMENT            </v>
          </cell>
          <cell r="F57" t="str">
            <v>XDR</v>
          </cell>
          <cell r="G57">
            <v>5</v>
          </cell>
          <cell r="H57">
            <v>14647893.75</v>
          </cell>
          <cell r="I57">
            <v>0.75</v>
          </cell>
          <cell r="J57">
            <v>54929.601999999999</v>
          </cell>
          <cell r="K57">
            <v>0</v>
          </cell>
          <cell r="L57">
            <v>0</v>
          </cell>
          <cell r="M57">
            <v>0</v>
          </cell>
          <cell r="N57">
            <v>77914</v>
          </cell>
          <cell r="O57">
            <v>0</v>
          </cell>
          <cell r="P57">
            <v>14569979.75</v>
          </cell>
          <cell r="Q57">
            <v>0</v>
          </cell>
          <cell r="R57">
            <v>14647893.75</v>
          </cell>
          <cell r="S57">
            <v>0</v>
          </cell>
          <cell r="U57">
            <v>14647893.75</v>
          </cell>
          <cell r="V57">
            <v>77914</v>
          </cell>
          <cell r="W57">
            <v>54929.601999999999</v>
          </cell>
        </row>
        <row r="58">
          <cell r="D58">
            <v>24320</v>
          </cell>
          <cell r="E58" t="str">
            <v xml:space="preserve">PRIVATE SECTOR ASSISTANCE     </v>
          </cell>
          <cell r="F58" t="str">
            <v>XDR</v>
          </cell>
          <cell r="G58">
            <v>5</v>
          </cell>
          <cell r="H58">
            <v>4205896.78</v>
          </cell>
          <cell r="I58">
            <v>0.75</v>
          </cell>
          <cell r="J58">
            <v>15772.112999999999</v>
          </cell>
          <cell r="K58">
            <v>3994103.22</v>
          </cell>
          <cell r="L58">
            <v>0</v>
          </cell>
          <cell r="M58">
            <v>0</v>
          </cell>
          <cell r="N58">
            <v>0</v>
          </cell>
          <cell r="O58">
            <v>0</v>
          </cell>
          <cell r="P58">
            <v>4205896.78</v>
          </cell>
          <cell r="Q58">
            <v>3994103.22</v>
          </cell>
          <cell r="R58">
            <v>4205896.78</v>
          </cell>
          <cell r="S58">
            <v>3994103.22</v>
          </cell>
          <cell r="T58">
            <v>8200000</v>
          </cell>
          <cell r="U58">
            <v>4205896.78</v>
          </cell>
          <cell r="V58">
            <v>0</v>
          </cell>
          <cell r="W58">
            <v>15772.112924999998</v>
          </cell>
        </row>
        <row r="59">
          <cell r="D59">
            <v>28940</v>
          </cell>
          <cell r="E59" t="str">
            <v xml:space="preserve">ECONOMIC MANAGEMENT           </v>
          </cell>
          <cell r="F59" t="str">
            <v>XDR</v>
          </cell>
          <cell r="G59">
            <v>5</v>
          </cell>
          <cell r="H59">
            <v>34520652.109999999</v>
          </cell>
          <cell r="I59">
            <v>0.75</v>
          </cell>
          <cell r="J59">
            <v>129452.44500000001</v>
          </cell>
          <cell r="K59">
            <v>7079347.8899999997</v>
          </cell>
          <cell r="L59">
            <v>0</v>
          </cell>
          <cell r="M59">
            <v>0</v>
          </cell>
          <cell r="N59">
            <v>0</v>
          </cell>
          <cell r="O59">
            <v>0</v>
          </cell>
          <cell r="P59">
            <v>34520652.109999999</v>
          </cell>
          <cell r="Q59">
            <v>7079347.8899999997</v>
          </cell>
          <cell r="R59">
            <v>34520652.109999999</v>
          </cell>
          <cell r="S59">
            <v>7079347.8899999997</v>
          </cell>
          <cell r="T59">
            <v>41600000</v>
          </cell>
          <cell r="U59">
            <v>34520652.109999999</v>
          </cell>
          <cell r="V59">
            <v>0</v>
          </cell>
          <cell r="W59">
            <v>129452.44541249999</v>
          </cell>
        </row>
        <row r="60">
          <cell r="D60">
            <v>1970</v>
          </cell>
          <cell r="E60" t="str">
            <v xml:space="preserve">HIGHWAY                       </v>
          </cell>
          <cell r="F60" t="str">
            <v>USD</v>
          </cell>
          <cell r="G60">
            <v>6</v>
          </cell>
          <cell r="H60">
            <v>5448468.3200000003</v>
          </cell>
          <cell r="I60">
            <v>0.75</v>
          </cell>
          <cell r="J60">
            <v>20431.756000000001</v>
          </cell>
          <cell r="K60">
            <v>0</v>
          </cell>
          <cell r="L60">
            <v>0</v>
          </cell>
          <cell r="M60">
            <v>0</v>
          </cell>
          <cell r="N60">
            <v>132889.47</v>
          </cell>
          <cell r="O60">
            <v>0</v>
          </cell>
          <cell r="P60">
            <v>5315578.8499999996</v>
          </cell>
          <cell r="Q60">
            <v>0</v>
          </cell>
          <cell r="R60">
            <v>5448468.3200000003</v>
          </cell>
          <cell r="S60">
            <v>0</v>
          </cell>
          <cell r="U60">
            <v>5448468.3200000003</v>
          </cell>
          <cell r="V60">
            <v>132889.47</v>
          </cell>
          <cell r="W60">
            <v>20431.756000000001</v>
          </cell>
        </row>
        <row r="61">
          <cell r="D61">
            <v>2770</v>
          </cell>
          <cell r="E61" t="str">
            <v xml:space="preserve">MOPTI RICE                    </v>
          </cell>
          <cell r="F61" t="str">
            <v>USD</v>
          </cell>
          <cell r="G61">
            <v>6</v>
          </cell>
          <cell r="H61">
            <v>4563672.46</v>
          </cell>
          <cell r="I61">
            <v>0.75</v>
          </cell>
          <cell r="J61">
            <v>17113.772000000001</v>
          </cell>
          <cell r="K61">
            <v>0</v>
          </cell>
          <cell r="L61">
            <v>0</v>
          </cell>
          <cell r="M61">
            <v>0</v>
          </cell>
          <cell r="N61">
            <v>103719.83</v>
          </cell>
          <cell r="O61">
            <v>0</v>
          </cell>
          <cell r="P61">
            <v>4459952.63</v>
          </cell>
          <cell r="Q61">
            <v>0</v>
          </cell>
          <cell r="R61">
            <v>4563672.46</v>
          </cell>
          <cell r="S61">
            <v>0</v>
          </cell>
          <cell r="U61">
            <v>4563672.46</v>
          </cell>
          <cell r="V61">
            <v>103719.83</v>
          </cell>
          <cell r="W61">
            <v>17113.772000000001</v>
          </cell>
        </row>
        <row r="62">
          <cell r="D62">
            <v>2771</v>
          </cell>
          <cell r="E62" t="str">
            <v xml:space="preserve">MOPTI RICE                    </v>
          </cell>
          <cell r="F62" t="str">
            <v>USD</v>
          </cell>
          <cell r="G62">
            <v>6</v>
          </cell>
          <cell r="H62">
            <v>1716000</v>
          </cell>
          <cell r="I62">
            <v>0.75</v>
          </cell>
          <cell r="J62">
            <v>6435</v>
          </cell>
          <cell r="K62">
            <v>0</v>
          </cell>
          <cell r="L62">
            <v>0</v>
          </cell>
          <cell r="M62">
            <v>0</v>
          </cell>
          <cell r="N62">
            <v>39000</v>
          </cell>
          <cell r="O62">
            <v>0</v>
          </cell>
          <cell r="P62">
            <v>1677000</v>
          </cell>
          <cell r="Q62">
            <v>0</v>
          </cell>
          <cell r="R62">
            <v>1716000</v>
          </cell>
          <cell r="S62">
            <v>0</v>
          </cell>
          <cell r="U62">
            <v>1716000</v>
          </cell>
          <cell r="V62">
            <v>39000</v>
          </cell>
          <cell r="W62">
            <v>6435</v>
          </cell>
        </row>
        <row r="63">
          <cell r="D63">
            <v>3830</v>
          </cell>
          <cell r="E63" t="str">
            <v xml:space="preserve">SECOND HIGHWAY                </v>
          </cell>
          <cell r="F63" t="str">
            <v>USD</v>
          </cell>
          <cell r="G63">
            <v>6</v>
          </cell>
          <cell r="H63">
            <v>6555000</v>
          </cell>
          <cell r="I63">
            <v>0.75</v>
          </cell>
          <cell r="J63">
            <v>24581.25</v>
          </cell>
          <cell r="K63">
            <v>0</v>
          </cell>
          <cell r="L63">
            <v>0</v>
          </cell>
          <cell r="M63">
            <v>0</v>
          </cell>
          <cell r="N63">
            <v>142500</v>
          </cell>
          <cell r="O63">
            <v>0</v>
          </cell>
          <cell r="P63">
            <v>6412500</v>
          </cell>
          <cell r="Q63">
            <v>0</v>
          </cell>
          <cell r="R63">
            <v>6555000</v>
          </cell>
          <cell r="S63">
            <v>0</v>
          </cell>
          <cell r="U63">
            <v>6555000</v>
          </cell>
          <cell r="V63">
            <v>142500</v>
          </cell>
          <cell r="W63">
            <v>24581.25</v>
          </cell>
        </row>
        <row r="64">
          <cell r="D64">
            <v>3831</v>
          </cell>
          <cell r="E64" t="str">
            <v xml:space="preserve">SECOND HIGHWAY                </v>
          </cell>
          <cell r="F64" t="str">
            <v>USD</v>
          </cell>
          <cell r="G64">
            <v>6</v>
          </cell>
          <cell r="H64">
            <v>5727000</v>
          </cell>
          <cell r="I64">
            <v>0.75</v>
          </cell>
          <cell r="J64">
            <v>21476.25</v>
          </cell>
          <cell r="K64">
            <v>0</v>
          </cell>
          <cell r="L64">
            <v>0</v>
          </cell>
          <cell r="M64">
            <v>0</v>
          </cell>
          <cell r="N64">
            <v>124500</v>
          </cell>
          <cell r="O64">
            <v>0</v>
          </cell>
          <cell r="P64">
            <v>5602500</v>
          </cell>
          <cell r="Q64">
            <v>0</v>
          </cell>
          <cell r="R64">
            <v>5727000</v>
          </cell>
          <cell r="S64">
            <v>0</v>
          </cell>
          <cell r="U64">
            <v>5727000</v>
          </cell>
          <cell r="V64">
            <v>124500</v>
          </cell>
          <cell r="W64">
            <v>21476.25</v>
          </cell>
        </row>
        <row r="65">
          <cell r="D65">
            <v>5990</v>
          </cell>
          <cell r="E65" t="str">
            <v xml:space="preserve">THIRD HIGHWAY                 </v>
          </cell>
          <cell r="F65" t="str">
            <v>USD</v>
          </cell>
          <cell r="G65">
            <v>6</v>
          </cell>
          <cell r="H65">
            <v>7771879.4199999999</v>
          </cell>
          <cell r="I65">
            <v>0.75</v>
          </cell>
          <cell r="J65">
            <v>29144.547999999999</v>
          </cell>
          <cell r="K65">
            <v>0</v>
          </cell>
          <cell r="L65">
            <v>0</v>
          </cell>
          <cell r="M65">
            <v>0</v>
          </cell>
          <cell r="N65">
            <v>149460</v>
          </cell>
          <cell r="O65">
            <v>0</v>
          </cell>
          <cell r="P65">
            <v>7622419.4199999999</v>
          </cell>
          <cell r="Q65">
            <v>0</v>
          </cell>
          <cell r="R65">
            <v>7771879.4199999999</v>
          </cell>
          <cell r="S65">
            <v>0</v>
          </cell>
          <cell r="U65">
            <v>7771879.4199999999</v>
          </cell>
          <cell r="V65">
            <v>149460</v>
          </cell>
          <cell r="W65">
            <v>29144.547999999999</v>
          </cell>
        </row>
        <row r="66">
          <cell r="D66">
            <v>6690</v>
          </cell>
          <cell r="E66" t="str">
            <v xml:space="preserve">MALI-SUD AGRICULTURAL         </v>
          </cell>
          <cell r="F66" t="str">
            <v>USD</v>
          </cell>
          <cell r="G66">
            <v>6</v>
          </cell>
          <cell r="H66">
            <v>11971600.779999999</v>
          </cell>
          <cell r="I66">
            <v>0.75</v>
          </cell>
          <cell r="J66">
            <v>44893.502999999997</v>
          </cell>
          <cell r="K66">
            <v>0</v>
          </cell>
          <cell r="L66">
            <v>0</v>
          </cell>
          <cell r="M66">
            <v>0</v>
          </cell>
          <cell r="N66">
            <v>225878</v>
          </cell>
          <cell r="O66">
            <v>0</v>
          </cell>
          <cell r="P66">
            <v>11745722.779999999</v>
          </cell>
          <cell r="Q66">
            <v>0</v>
          </cell>
          <cell r="R66">
            <v>11971600.779999999</v>
          </cell>
          <cell r="S66">
            <v>0</v>
          </cell>
          <cell r="U66">
            <v>11971600.779999999</v>
          </cell>
          <cell r="V66">
            <v>225878</v>
          </cell>
          <cell r="W66">
            <v>44893.502999999997</v>
          </cell>
        </row>
        <row r="67">
          <cell r="D67">
            <v>9430</v>
          </cell>
          <cell r="E67" t="str">
            <v xml:space="preserve">URBAN DEVELOPMENT             </v>
          </cell>
          <cell r="F67" t="str">
            <v>USD</v>
          </cell>
          <cell r="G67">
            <v>6</v>
          </cell>
          <cell r="H67">
            <v>10620000</v>
          </cell>
          <cell r="I67">
            <v>0.75</v>
          </cell>
          <cell r="J67">
            <v>39825</v>
          </cell>
          <cell r="K67">
            <v>0</v>
          </cell>
          <cell r="L67">
            <v>0</v>
          </cell>
          <cell r="M67">
            <v>0</v>
          </cell>
          <cell r="N67">
            <v>180000</v>
          </cell>
          <cell r="O67">
            <v>0</v>
          </cell>
          <cell r="P67">
            <v>10440000</v>
          </cell>
          <cell r="Q67">
            <v>0</v>
          </cell>
          <cell r="R67">
            <v>10620000</v>
          </cell>
          <cell r="S67">
            <v>0</v>
          </cell>
          <cell r="U67">
            <v>10620000</v>
          </cell>
          <cell r="V67">
            <v>180000</v>
          </cell>
          <cell r="W67">
            <v>39825</v>
          </cell>
        </row>
        <row r="68">
          <cell r="D68">
            <v>14150</v>
          </cell>
          <cell r="E68" t="str">
            <v>2ND MALI-SUD RURAL DEVELOPMENT</v>
          </cell>
          <cell r="F68" t="str">
            <v>XDR</v>
          </cell>
          <cell r="G68">
            <v>6</v>
          </cell>
          <cell r="H68">
            <v>22520840.969999999</v>
          </cell>
          <cell r="I68">
            <v>0.75</v>
          </cell>
          <cell r="J68">
            <v>84453.153999999995</v>
          </cell>
          <cell r="K68">
            <v>0</v>
          </cell>
          <cell r="L68">
            <v>0</v>
          </cell>
          <cell r="M68">
            <v>0</v>
          </cell>
          <cell r="N68">
            <v>120432</v>
          </cell>
          <cell r="O68">
            <v>0</v>
          </cell>
          <cell r="P68">
            <v>22400408.969999999</v>
          </cell>
          <cell r="Q68">
            <v>0</v>
          </cell>
          <cell r="R68">
            <v>22520840.969999999</v>
          </cell>
          <cell r="S68">
            <v>0</v>
          </cell>
          <cell r="U68">
            <v>22520840.969999999</v>
          </cell>
          <cell r="V68">
            <v>120432</v>
          </cell>
          <cell r="W68">
            <v>84453.153999999995</v>
          </cell>
        </row>
        <row r="69">
          <cell r="D69" t="str">
            <v>N0370</v>
          </cell>
          <cell r="E69" t="str">
            <v xml:space="preserve">GRASSROOTS HUNGER &amp; POVERTY   </v>
          </cell>
          <cell r="F69" t="str">
            <v>XDR</v>
          </cell>
          <cell r="G69">
            <v>6</v>
          </cell>
          <cell r="H69">
            <v>3194397.77</v>
          </cell>
          <cell r="I69">
            <v>0.75</v>
          </cell>
          <cell r="J69">
            <v>11978.992</v>
          </cell>
          <cell r="K69">
            <v>12705602.23</v>
          </cell>
          <cell r="L69">
            <v>0</v>
          </cell>
          <cell r="M69">
            <v>0</v>
          </cell>
          <cell r="N69">
            <v>0</v>
          </cell>
          <cell r="O69">
            <v>0</v>
          </cell>
          <cell r="P69">
            <v>3194397.77</v>
          </cell>
          <cell r="Q69">
            <v>12705602.23</v>
          </cell>
          <cell r="R69">
            <v>3194397.77</v>
          </cell>
          <cell r="S69">
            <v>12705602.23</v>
          </cell>
          <cell r="T69">
            <v>15900000</v>
          </cell>
          <cell r="U69">
            <v>3194397.77</v>
          </cell>
          <cell r="V69">
            <v>0</v>
          </cell>
          <cell r="W69">
            <v>11978.991637499998</v>
          </cell>
        </row>
        <row r="70">
          <cell r="D70">
            <v>950</v>
          </cell>
          <cell r="E70" t="str">
            <v xml:space="preserve">RAILWAY                       </v>
          </cell>
          <cell r="F70" t="str">
            <v>USD</v>
          </cell>
          <cell r="G70">
            <v>7</v>
          </cell>
          <cell r="H70">
            <v>5322580.2699999996</v>
          </cell>
          <cell r="I70">
            <v>0.75</v>
          </cell>
          <cell r="J70">
            <v>19959.675999999999</v>
          </cell>
          <cell r="K70">
            <v>0</v>
          </cell>
          <cell r="L70">
            <v>0</v>
          </cell>
          <cell r="M70">
            <v>0</v>
          </cell>
          <cell r="N70">
            <v>161290.29999999999</v>
          </cell>
          <cell r="O70">
            <v>0</v>
          </cell>
          <cell r="P70">
            <v>5161289.97</v>
          </cell>
          <cell r="Q70">
            <v>0</v>
          </cell>
          <cell r="V70">
            <v>161290.29999999999</v>
          </cell>
          <cell r="W70">
            <v>19959.675999999999</v>
          </cell>
        </row>
        <row r="71">
          <cell r="D71">
            <v>4910</v>
          </cell>
          <cell r="E71" t="str">
            <v xml:space="preserve">INTEGRATED RURAL DEVELOPMENT  </v>
          </cell>
          <cell r="F71" t="str">
            <v>USD</v>
          </cell>
          <cell r="G71">
            <v>7</v>
          </cell>
          <cell r="H71">
            <v>5760000</v>
          </cell>
          <cell r="I71">
            <v>0.75</v>
          </cell>
          <cell r="J71">
            <v>21600</v>
          </cell>
          <cell r="K71">
            <v>0</v>
          </cell>
          <cell r="L71">
            <v>0</v>
          </cell>
          <cell r="M71">
            <v>0</v>
          </cell>
          <cell r="N71">
            <v>120000</v>
          </cell>
          <cell r="O71">
            <v>0</v>
          </cell>
          <cell r="P71">
            <v>5640000</v>
          </cell>
          <cell r="Q71">
            <v>0</v>
          </cell>
          <cell r="V71">
            <v>120000</v>
          </cell>
          <cell r="W71">
            <v>21600</v>
          </cell>
        </row>
        <row r="72">
          <cell r="D72">
            <v>5380</v>
          </cell>
          <cell r="E72" t="str">
            <v xml:space="preserve">LIVESTOCK                     </v>
          </cell>
          <cell r="F72" t="str">
            <v>USD</v>
          </cell>
          <cell r="G72">
            <v>7</v>
          </cell>
          <cell r="H72">
            <v>9975000</v>
          </cell>
          <cell r="I72">
            <v>0.75</v>
          </cell>
          <cell r="J72">
            <v>37406.25</v>
          </cell>
          <cell r="K72">
            <v>0</v>
          </cell>
          <cell r="L72">
            <v>0</v>
          </cell>
          <cell r="M72">
            <v>0</v>
          </cell>
          <cell r="N72">
            <v>199500</v>
          </cell>
          <cell r="O72">
            <v>0</v>
          </cell>
          <cell r="P72">
            <v>9775500</v>
          </cell>
          <cell r="Q72">
            <v>0</v>
          </cell>
          <cell r="V72">
            <v>199500</v>
          </cell>
          <cell r="W72">
            <v>37406.25</v>
          </cell>
        </row>
        <row r="73">
          <cell r="D73">
            <v>9860</v>
          </cell>
          <cell r="E73" t="str">
            <v xml:space="preserve">INDUSTRIAL DEVELOPMENT        </v>
          </cell>
          <cell r="F73" t="str">
            <v>USD</v>
          </cell>
          <cell r="G73">
            <v>7</v>
          </cell>
          <cell r="H73">
            <v>7176715.0099999998</v>
          </cell>
          <cell r="I73">
            <v>0.75</v>
          </cell>
          <cell r="J73">
            <v>26912.681</v>
          </cell>
          <cell r="K73">
            <v>0</v>
          </cell>
          <cell r="L73">
            <v>0</v>
          </cell>
          <cell r="M73">
            <v>0</v>
          </cell>
          <cell r="N73">
            <v>119611</v>
          </cell>
          <cell r="O73">
            <v>0</v>
          </cell>
          <cell r="P73">
            <v>7057104.0099999998</v>
          </cell>
          <cell r="Q73">
            <v>0</v>
          </cell>
          <cell r="V73">
            <v>119611</v>
          </cell>
          <cell r="W73">
            <v>26912.681</v>
          </cell>
        </row>
        <row r="74">
          <cell r="D74">
            <v>11040</v>
          </cell>
          <cell r="E74" t="str">
            <v xml:space="preserve">ROAD MAINTENANCE              </v>
          </cell>
          <cell r="F74" t="str">
            <v>XDR</v>
          </cell>
          <cell r="G74">
            <v>7</v>
          </cell>
          <cell r="H74">
            <v>12171081.35</v>
          </cell>
          <cell r="I74">
            <v>0.75</v>
          </cell>
          <cell r="J74">
            <v>45641.555</v>
          </cell>
          <cell r="K74">
            <v>0</v>
          </cell>
          <cell r="L74">
            <v>0</v>
          </cell>
          <cell r="M74">
            <v>0</v>
          </cell>
          <cell r="N74">
            <v>66874</v>
          </cell>
          <cell r="O74">
            <v>0</v>
          </cell>
          <cell r="P74">
            <v>12104207.35</v>
          </cell>
          <cell r="Q74">
            <v>0</v>
          </cell>
          <cell r="V74">
            <v>66874</v>
          </cell>
          <cell r="W74">
            <v>45641.555</v>
          </cell>
        </row>
        <row r="75">
          <cell r="D75">
            <v>3210</v>
          </cell>
          <cell r="E75" t="str">
            <v xml:space="preserve">TELECOMMUNICATIONS            </v>
          </cell>
          <cell r="F75" t="str">
            <v>USD</v>
          </cell>
          <cell r="G75">
            <v>7</v>
          </cell>
          <cell r="H75">
            <v>2376000</v>
          </cell>
          <cell r="I75">
            <v>0.75</v>
          </cell>
          <cell r="J75">
            <v>8910</v>
          </cell>
          <cell r="K75">
            <v>0</v>
          </cell>
          <cell r="L75">
            <v>0</v>
          </cell>
          <cell r="M75">
            <v>0</v>
          </cell>
          <cell r="N75">
            <v>54000</v>
          </cell>
          <cell r="O75">
            <v>0</v>
          </cell>
          <cell r="P75">
            <v>2322000</v>
          </cell>
          <cell r="Q75">
            <v>0</v>
          </cell>
          <cell r="V75">
            <v>54000</v>
          </cell>
          <cell r="W75">
            <v>8910</v>
          </cell>
        </row>
        <row r="76">
          <cell r="D76">
            <v>3840</v>
          </cell>
          <cell r="E76" t="str">
            <v xml:space="preserve">SECOND RAILWAYS               </v>
          </cell>
          <cell r="F76" t="str">
            <v>USD</v>
          </cell>
          <cell r="G76">
            <v>7</v>
          </cell>
          <cell r="H76">
            <v>4623000</v>
          </cell>
          <cell r="I76">
            <v>0.75</v>
          </cell>
          <cell r="J76">
            <v>17336.25</v>
          </cell>
          <cell r="K76">
            <v>0</v>
          </cell>
          <cell r="L76">
            <v>0</v>
          </cell>
          <cell r="M76">
            <v>0</v>
          </cell>
          <cell r="N76">
            <v>100500</v>
          </cell>
          <cell r="O76">
            <v>0</v>
          </cell>
          <cell r="P76">
            <v>4522500</v>
          </cell>
          <cell r="Q76">
            <v>0</v>
          </cell>
          <cell r="V76">
            <v>100500</v>
          </cell>
          <cell r="W76">
            <v>17336.25</v>
          </cell>
        </row>
        <row r="77">
          <cell r="D77">
            <v>4200</v>
          </cell>
          <cell r="E77" t="str">
            <v xml:space="preserve">EDUCATION                     </v>
          </cell>
          <cell r="F77" t="str">
            <v>USD</v>
          </cell>
          <cell r="G77">
            <v>7</v>
          </cell>
          <cell r="H77">
            <v>3450000</v>
          </cell>
          <cell r="I77">
            <v>0.75</v>
          </cell>
          <cell r="J77">
            <v>12937.5</v>
          </cell>
          <cell r="K77">
            <v>0</v>
          </cell>
          <cell r="L77">
            <v>0</v>
          </cell>
          <cell r="M77">
            <v>0</v>
          </cell>
          <cell r="N77">
            <v>75000</v>
          </cell>
          <cell r="O77">
            <v>0</v>
          </cell>
          <cell r="P77">
            <v>3375000</v>
          </cell>
          <cell r="Q77">
            <v>0</v>
          </cell>
          <cell r="V77">
            <v>75000</v>
          </cell>
          <cell r="W77">
            <v>12937.5</v>
          </cell>
        </row>
        <row r="78">
          <cell r="D78">
            <v>4430</v>
          </cell>
          <cell r="E78" t="str">
            <v xml:space="preserve">DROUGHT RELIEF                </v>
          </cell>
          <cell r="F78" t="str">
            <v>USD</v>
          </cell>
          <cell r="G78">
            <v>7</v>
          </cell>
          <cell r="H78">
            <v>1762500</v>
          </cell>
          <cell r="I78">
            <v>0.75</v>
          </cell>
          <cell r="J78">
            <v>6609.375</v>
          </cell>
          <cell r="K78">
            <v>0</v>
          </cell>
          <cell r="L78">
            <v>0</v>
          </cell>
          <cell r="M78">
            <v>0</v>
          </cell>
          <cell r="N78">
            <v>37500</v>
          </cell>
          <cell r="O78">
            <v>0</v>
          </cell>
          <cell r="P78">
            <v>1725000</v>
          </cell>
          <cell r="Q78">
            <v>0</v>
          </cell>
          <cell r="V78">
            <v>37500</v>
          </cell>
          <cell r="W78">
            <v>6609.375</v>
          </cell>
        </row>
        <row r="79">
          <cell r="D79">
            <v>7130</v>
          </cell>
          <cell r="E79" t="str">
            <v xml:space="preserve">THIRD RAILWAY                 </v>
          </cell>
          <cell r="F79" t="str">
            <v>USD</v>
          </cell>
          <cell r="G79">
            <v>7</v>
          </cell>
          <cell r="H79">
            <v>8505000</v>
          </cell>
          <cell r="I79">
            <v>0.75</v>
          </cell>
          <cell r="J79">
            <v>31893.75</v>
          </cell>
          <cell r="K79">
            <v>0</v>
          </cell>
          <cell r="L79">
            <v>0</v>
          </cell>
          <cell r="M79">
            <v>0</v>
          </cell>
          <cell r="N79">
            <v>157500</v>
          </cell>
          <cell r="O79">
            <v>0</v>
          </cell>
          <cell r="P79">
            <v>8347500</v>
          </cell>
          <cell r="Q79">
            <v>0</v>
          </cell>
          <cell r="V79">
            <v>157500</v>
          </cell>
          <cell r="W79">
            <v>31893.75</v>
          </cell>
        </row>
        <row r="80">
          <cell r="D80">
            <v>12820</v>
          </cell>
          <cell r="E80" t="str">
            <v xml:space="preserve">POWER/WATER                   </v>
          </cell>
          <cell r="F80" t="str">
            <v>XDR</v>
          </cell>
          <cell r="G80">
            <v>7</v>
          </cell>
          <cell r="H80">
            <v>18762459.760000002</v>
          </cell>
          <cell r="I80">
            <v>0.75</v>
          </cell>
          <cell r="J80">
            <v>70359.224000000002</v>
          </cell>
          <cell r="K80">
            <v>0</v>
          </cell>
          <cell r="L80">
            <v>0</v>
          </cell>
          <cell r="M80">
            <v>0</v>
          </cell>
          <cell r="N80">
            <v>101969</v>
          </cell>
          <cell r="O80">
            <v>0</v>
          </cell>
          <cell r="P80">
            <v>18660490.760000002</v>
          </cell>
          <cell r="Q80">
            <v>0</v>
          </cell>
          <cell r="V80">
            <v>101969</v>
          </cell>
          <cell r="W80">
            <v>70359.224000000002</v>
          </cell>
        </row>
        <row r="81">
          <cell r="D81">
            <v>15970</v>
          </cell>
          <cell r="E81" t="str">
            <v xml:space="preserve">MOPTI AREA DEVELOPMENT        </v>
          </cell>
          <cell r="F81" t="str">
            <v>XDR</v>
          </cell>
          <cell r="G81">
            <v>7</v>
          </cell>
          <cell r="H81">
            <v>13237076.02</v>
          </cell>
          <cell r="I81">
            <v>0.75</v>
          </cell>
          <cell r="J81">
            <v>49639.035000000003</v>
          </cell>
          <cell r="K81">
            <v>0</v>
          </cell>
          <cell r="L81">
            <v>0</v>
          </cell>
          <cell r="M81">
            <v>0</v>
          </cell>
          <cell r="N81">
            <v>69668</v>
          </cell>
          <cell r="O81">
            <v>0</v>
          </cell>
          <cell r="P81">
            <v>13167408.02</v>
          </cell>
          <cell r="Q81">
            <v>0</v>
          </cell>
          <cell r="V81">
            <v>69668</v>
          </cell>
          <cell r="W81">
            <v>49639.035000000003</v>
          </cell>
        </row>
        <row r="82">
          <cell r="D82">
            <v>21630</v>
          </cell>
          <cell r="E82" t="str">
            <v xml:space="preserve">AGRICULTURAL SECTOR           </v>
          </cell>
          <cell r="F82" t="str">
            <v>XDR</v>
          </cell>
          <cell r="G82">
            <v>7</v>
          </cell>
          <cell r="H82">
            <v>40106938.899999999</v>
          </cell>
          <cell r="I82">
            <v>0.75</v>
          </cell>
          <cell r="J82">
            <v>150401.02100000001</v>
          </cell>
          <cell r="K82">
            <v>0</v>
          </cell>
          <cell r="L82">
            <v>0</v>
          </cell>
          <cell r="M82">
            <v>0</v>
          </cell>
          <cell r="N82">
            <v>401069</v>
          </cell>
          <cell r="O82">
            <v>0</v>
          </cell>
          <cell r="P82">
            <v>39705869.899999999</v>
          </cell>
          <cell r="Q82">
            <v>0</v>
          </cell>
          <cell r="V82">
            <v>401069</v>
          </cell>
          <cell r="W82">
            <v>150401.02100000001</v>
          </cell>
        </row>
        <row r="83">
          <cell r="D83">
            <v>28280</v>
          </cell>
          <cell r="E83" t="str">
            <v xml:space="preserve">VOCATIONAL EDUCATION &amp; TRNG   </v>
          </cell>
          <cell r="F83" t="str">
            <v>XDR</v>
          </cell>
          <cell r="G83">
            <v>7</v>
          </cell>
          <cell r="H83">
            <v>3530050.13</v>
          </cell>
          <cell r="I83">
            <v>0.75</v>
          </cell>
          <cell r="J83">
            <v>13237.688</v>
          </cell>
          <cell r="K83">
            <v>5469949.8700000001</v>
          </cell>
          <cell r="L83">
            <v>0</v>
          </cell>
          <cell r="M83">
            <v>0</v>
          </cell>
          <cell r="N83">
            <v>0</v>
          </cell>
          <cell r="O83">
            <v>0</v>
          </cell>
          <cell r="P83">
            <v>3530050.13</v>
          </cell>
          <cell r="Q83">
            <v>5469949.8700000001</v>
          </cell>
          <cell r="V83">
            <v>0</v>
          </cell>
          <cell r="W83">
            <v>13237.6879875</v>
          </cell>
        </row>
        <row r="84">
          <cell r="D84">
            <v>13070</v>
          </cell>
          <cell r="E84" t="str">
            <v>ECONOMIC MANAGEMENT &amp; TRAINING</v>
          </cell>
          <cell r="F84" t="str">
            <v>XDR</v>
          </cell>
          <cell r="G84">
            <v>8</v>
          </cell>
          <cell r="H84">
            <v>8887507.3499999996</v>
          </cell>
          <cell r="I84">
            <v>0.75</v>
          </cell>
          <cell r="J84">
            <v>33328.152999999998</v>
          </cell>
          <cell r="K84">
            <v>0</v>
          </cell>
          <cell r="L84">
            <v>0</v>
          </cell>
          <cell r="M84">
            <v>0</v>
          </cell>
          <cell r="N84">
            <v>48067</v>
          </cell>
          <cell r="O84">
            <v>0</v>
          </cell>
          <cell r="P84">
            <v>8839440.3499999996</v>
          </cell>
          <cell r="Q84">
            <v>0</v>
          </cell>
          <cell r="V84">
            <v>48067</v>
          </cell>
          <cell r="W84">
            <v>33328.152999999998</v>
          </cell>
        </row>
        <row r="85">
          <cell r="D85">
            <v>11340</v>
          </cell>
          <cell r="E85" t="str">
            <v xml:space="preserve">PETROLEUM EXPLORATN PROMOTION </v>
          </cell>
          <cell r="F85" t="str">
            <v>XDR</v>
          </cell>
          <cell r="G85">
            <v>8</v>
          </cell>
          <cell r="H85">
            <v>2743931.95</v>
          </cell>
          <cell r="I85">
            <v>0.75</v>
          </cell>
          <cell r="J85">
            <v>10289.745000000001</v>
          </cell>
          <cell r="K85">
            <v>0</v>
          </cell>
          <cell r="L85">
            <v>0</v>
          </cell>
          <cell r="M85">
            <v>0</v>
          </cell>
          <cell r="N85">
            <v>15076</v>
          </cell>
          <cell r="O85">
            <v>0</v>
          </cell>
          <cell r="P85">
            <v>2728855.95</v>
          </cell>
          <cell r="Q85">
            <v>0</v>
          </cell>
          <cell r="V85">
            <v>15076</v>
          </cell>
          <cell r="W85">
            <v>10289.745000000001</v>
          </cell>
        </row>
        <row r="86">
          <cell r="D86">
            <v>12000</v>
          </cell>
          <cell r="E86" t="str">
            <v xml:space="preserve">SECOND TELECOMMUNICATIONS     </v>
          </cell>
          <cell r="F86" t="str">
            <v>XDR</v>
          </cell>
          <cell r="G86">
            <v>8</v>
          </cell>
          <cell r="H86">
            <v>10797000</v>
          </cell>
          <cell r="I86">
            <v>0.75</v>
          </cell>
          <cell r="J86">
            <v>40488.75</v>
          </cell>
          <cell r="K86">
            <v>0</v>
          </cell>
          <cell r="L86">
            <v>0</v>
          </cell>
          <cell r="M86">
            <v>0</v>
          </cell>
          <cell r="N86">
            <v>59000</v>
          </cell>
          <cell r="O86">
            <v>0</v>
          </cell>
          <cell r="P86">
            <v>10738000</v>
          </cell>
          <cell r="Q86">
            <v>0</v>
          </cell>
          <cell r="V86">
            <v>59000</v>
          </cell>
          <cell r="W86">
            <v>40488.75</v>
          </cell>
        </row>
        <row r="87">
          <cell r="D87">
            <v>14310</v>
          </cell>
          <cell r="E87" t="str">
            <v xml:space="preserve">RURAL WATER SUPPLY            </v>
          </cell>
          <cell r="F87" t="str">
            <v>XDR</v>
          </cell>
          <cell r="G87">
            <v>8</v>
          </cell>
          <cell r="H87">
            <v>3699159.27</v>
          </cell>
          <cell r="I87">
            <v>0.75</v>
          </cell>
          <cell r="J87">
            <v>13871.847</v>
          </cell>
          <cell r="K87">
            <v>0</v>
          </cell>
          <cell r="L87">
            <v>0</v>
          </cell>
          <cell r="M87">
            <v>0</v>
          </cell>
          <cell r="N87">
            <v>51652</v>
          </cell>
          <cell r="O87">
            <v>0</v>
          </cell>
          <cell r="P87">
            <v>3647507.27</v>
          </cell>
          <cell r="Q87">
            <v>0</v>
          </cell>
          <cell r="V87">
            <v>51652</v>
          </cell>
          <cell r="W87">
            <v>13871.847</v>
          </cell>
        </row>
        <row r="88">
          <cell r="D88">
            <v>14420</v>
          </cell>
          <cell r="E88" t="str">
            <v xml:space="preserve">THIRD EDUCATION               </v>
          </cell>
          <cell r="F88" t="str">
            <v>XDR</v>
          </cell>
          <cell r="G88">
            <v>8</v>
          </cell>
          <cell r="H88">
            <v>4173600</v>
          </cell>
          <cell r="I88">
            <v>0.75</v>
          </cell>
          <cell r="J88">
            <v>15651</v>
          </cell>
          <cell r="K88">
            <v>0</v>
          </cell>
          <cell r="L88">
            <v>0</v>
          </cell>
          <cell r="M88">
            <v>0</v>
          </cell>
          <cell r="N88">
            <v>22200</v>
          </cell>
          <cell r="O88">
            <v>0</v>
          </cell>
          <cell r="P88">
            <v>4151400</v>
          </cell>
          <cell r="Q88">
            <v>0</v>
          </cell>
          <cell r="V88">
            <v>22200</v>
          </cell>
          <cell r="W88">
            <v>15651</v>
          </cell>
        </row>
        <row r="89">
          <cell r="D89" t="str">
            <v>F0070</v>
          </cell>
          <cell r="E89" t="str">
            <v xml:space="preserve">RURAL WATER SUPPLY            </v>
          </cell>
          <cell r="F89" t="str">
            <v>XDR</v>
          </cell>
          <cell r="G89">
            <v>8</v>
          </cell>
          <cell r="H89">
            <v>5066735.28</v>
          </cell>
          <cell r="I89">
            <v>0.75</v>
          </cell>
          <cell r="J89">
            <v>19000.257000000001</v>
          </cell>
          <cell r="K89">
            <v>0</v>
          </cell>
          <cell r="L89">
            <v>0</v>
          </cell>
          <cell r="M89">
            <v>0</v>
          </cell>
          <cell r="N89">
            <v>27094</v>
          </cell>
          <cell r="O89">
            <v>0</v>
          </cell>
          <cell r="P89">
            <v>5039641.28</v>
          </cell>
          <cell r="Q89">
            <v>0</v>
          </cell>
          <cell r="V89">
            <v>27094</v>
          </cell>
          <cell r="W89">
            <v>19000.257000000001</v>
          </cell>
        </row>
        <row r="90">
          <cell r="D90" t="str">
            <v>F0100</v>
          </cell>
          <cell r="E90" t="str">
            <v xml:space="preserve">THIRD EDUCATION               </v>
          </cell>
          <cell r="F90" t="str">
            <v>XDR</v>
          </cell>
          <cell r="G90">
            <v>8</v>
          </cell>
          <cell r="H90">
            <v>4351097.41</v>
          </cell>
          <cell r="I90">
            <v>0.75</v>
          </cell>
          <cell r="J90">
            <v>16316.615</v>
          </cell>
          <cell r="K90">
            <v>0</v>
          </cell>
          <cell r="L90">
            <v>0</v>
          </cell>
          <cell r="M90">
            <v>0</v>
          </cell>
          <cell r="N90">
            <v>23144</v>
          </cell>
          <cell r="O90">
            <v>0</v>
          </cell>
          <cell r="P90">
            <v>4327953.41</v>
          </cell>
          <cell r="Q90">
            <v>0</v>
          </cell>
          <cell r="V90">
            <v>23144</v>
          </cell>
          <cell r="W90">
            <v>16316.615</v>
          </cell>
        </row>
        <row r="91">
          <cell r="D91">
            <v>27370</v>
          </cell>
          <cell r="E91" t="str">
            <v>AGRICUL TRADING AND PROCESSING</v>
          </cell>
          <cell r="F91" t="str">
            <v>XDR</v>
          </cell>
          <cell r="G91">
            <v>8</v>
          </cell>
          <cell r="H91">
            <v>2297447.41</v>
          </cell>
          <cell r="I91">
            <v>0.75</v>
          </cell>
          <cell r="J91">
            <v>8615.4279999999999</v>
          </cell>
          <cell r="K91">
            <v>1602552.59</v>
          </cell>
          <cell r="L91">
            <v>0</v>
          </cell>
          <cell r="M91">
            <v>0</v>
          </cell>
          <cell r="N91">
            <v>0</v>
          </cell>
          <cell r="O91">
            <v>0</v>
          </cell>
          <cell r="P91">
            <v>2297447.41</v>
          </cell>
          <cell r="Q91">
            <v>1602552.59</v>
          </cell>
          <cell r="V91">
            <v>0</v>
          </cell>
          <cell r="W91">
            <v>8615.4277875000007</v>
          </cell>
        </row>
        <row r="92">
          <cell r="D92">
            <v>31550</v>
          </cell>
          <cell r="E92" t="str">
            <v xml:space="preserve">HEALTH SECTOR DEV PROGRAM     </v>
          </cell>
          <cell r="F92" t="str">
            <v>XDR</v>
          </cell>
          <cell r="G92">
            <v>8</v>
          </cell>
          <cell r="H92">
            <v>646437.05000000005</v>
          </cell>
          <cell r="I92">
            <v>0.75</v>
          </cell>
          <cell r="J92">
            <v>2424.1390000000001</v>
          </cell>
          <cell r="K92">
            <v>27853562.949999999</v>
          </cell>
          <cell r="L92">
            <v>0</v>
          </cell>
          <cell r="M92">
            <v>0</v>
          </cell>
          <cell r="N92">
            <v>0</v>
          </cell>
          <cell r="O92">
            <v>0</v>
          </cell>
          <cell r="P92">
            <v>646437.05000000005</v>
          </cell>
          <cell r="Q92">
            <v>27853562.949999999</v>
          </cell>
          <cell r="V92">
            <v>0</v>
          </cell>
          <cell r="W92">
            <v>2424.1389375000026</v>
          </cell>
        </row>
        <row r="93">
          <cell r="D93">
            <v>16770</v>
          </cell>
          <cell r="E93" t="str">
            <v xml:space="preserve">SECOND URBAN                  </v>
          </cell>
          <cell r="F93" t="str">
            <v>XDR</v>
          </cell>
          <cell r="G93">
            <v>9</v>
          </cell>
          <cell r="H93">
            <v>24053069.93</v>
          </cell>
          <cell r="I93">
            <v>0.75</v>
          </cell>
          <cell r="J93">
            <v>90199.012000000002</v>
          </cell>
          <cell r="K93">
            <v>0</v>
          </cell>
          <cell r="L93">
            <v>0</v>
          </cell>
          <cell r="M93">
            <v>0</v>
          </cell>
          <cell r="N93">
            <v>125276</v>
          </cell>
          <cell r="O93">
            <v>0</v>
          </cell>
          <cell r="P93">
            <v>23927793.93</v>
          </cell>
          <cell r="Q93">
            <v>0</v>
          </cell>
          <cell r="V93">
            <v>125276</v>
          </cell>
          <cell r="W93">
            <v>90199.012000000002</v>
          </cell>
        </row>
        <row r="94">
          <cell r="D94">
            <v>19060</v>
          </cell>
          <cell r="E94" t="str">
            <v xml:space="preserve">OFFICE DU NIGER CONSOLIDATION </v>
          </cell>
          <cell r="F94" t="str">
            <v>XDR</v>
          </cell>
          <cell r="G94">
            <v>9</v>
          </cell>
          <cell r="H94">
            <v>29739702.649999999</v>
          </cell>
          <cell r="I94">
            <v>0.75</v>
          </cell>
          <cell r="J94">
            <v>111523.88499999999</v>
          </cell>
          <cell r="K94">
            <v>0</v>
          </cell>
          <cell r="L94">
            <v>0</v>
          </cell>
          <cell r="M94">
            <v>0</v>
          </cell>
          <cell r="N94">
            <v>309788</v>
          </cell>
          <cell r="O94">
            <v>0</v>
          </cell>
          <cell r="P94">
            <v>29429914.649999999</v>
          </cell>
          <cell r="Q94">
            <v>0</v>
          </cell>
          <cell r="V94">
            <v>309788</v>
          </cell>
          <cell r="W94">
            <v>111523.88499999999</v>
          </cell>
        </row>
        <row r="95">
          <cell r="D95" t="str">
            <v>A0350</v>
          </cell>
          <cell r="E95" t="str">
            <v xml:space="preserve">OFFICE DU NIGER CONSOLIDATION </v>
          </cell>
          <cell r="F95" t="str">
            <v>XDR</v>
          </cell>
          <cell r="G95">
            <v>9</v>
          </cell>
          <cell r="H95">
            <v>6926231.9699999997</v>
          </cell>
          <cell r="I95">
            <v>0.75</v>
          </cell>
          <cell r="J95">
            <v>25973.37</v>
          </cell>
          <cell r="K95">
            <v>0</v>
          </cell>
          <cell r="L95">
            <v>0</v>
          </cell>
          <cell r="M95">
            <v>0</v>
          </cell>
          <cell r="N95">
            <v>35337</v>
          </cell>
          <cell r="O95">
            <v>0</v>
          </cell>
          <cell r="P95">
            <v>6890894.9699999997</v>
          </cell>
          <cell r="Q95">
            <v>0</v>
          </cell>
          <cell r="V95">
            <v>35337</v>
          </cell>
          <cell r="W95">
            <v>25973.37</v>
          </cell>
        </row>
        <row r="96">
          <cell r="D96">
            <v>23700</v>
          </cell>
          <cell r="E96" t="str">
            <v xml:space="preserve">NATURAL RESOURCE MANAGEMENT   </v>
          </cell>
          <cell r="F96" t="str">
            <v>XDR</v>
          </cell>
          <cell r="G96">
            <v>9</v>
          </cell>
          <cell r="H96">
            <v>13672630.92</v>
          </cell>
          <cell r="I96">
            <v>0.75</v>
          </cell>
          <cell r="J96">
            <v>51272.366000000002</v>
          </cell>
          <cell r="K96">
            <v>1327369.08</v>
          </cell>
          <cell r="L96">
            <v>0</v>
          </cell>
          <cell r="M96">
            <v>0</v>
          </cell>
          <cell r="N96">
            <v>0</v>
          </cell>
          <cell r="O96">
            <v>0</v>
          </cell>
          <cell r="P96">
            <v>13672630.92</v>
          </cell>
          <cell r="Q96">
            <v>1327369.08</v>
          </cell>
          <cell r="V96">
            <v>0</v>
          </cell>
          <cell r="W96">
            <v>51272.365949999999</v>
          </cell>
        </row>
        <row r="97">
          <cell r="D97">
            <v>19980</v>
          </cell>
          <cell r="E97" t="str">
            <v xml:space="preserve">SECOND POWER                  </v>
          </cell>
          <cell r="F97" t="str">
            <v>XDR</v>
          </cell>
          <cell r="G97">
            <v>9</v>
          </cell>
          <cell r="H97">
            <v>23198124.969999999</v>
          </cell>
          <cell r="I97">
            <v>0.75</v>
          </cell>
          <cell r="J97">
            <v>86992.968999999997</v>
          </cell>
          <cell r="K97">
            <v>0</v>
          </cell>
          <cell r="L97">
            <v>0</v>
          </cell>
          <cell r="M97">
            <v>0</v>
          </cell>
          <cell r="N97">
            <v>236715</v>
          </cell>
          <cell r="O97">
            <v>0</v>
          </cell>
          <cell r="P97">
            <v>22961409.969999999</v>
          </cell>
          <cell r="Q97">
            <v>0</v>
          </cell>
          <cell r="V97">
            <v>236715</v>
          </cell>
          <cell r="W97">
            <v>86992.968999999997</v>
          </cell>
        </row>
        <row r="98">
          <cell r="D98">
            <v>20540</v>
          </cell>
          <cell r="E98" t="str">
            <v>EDUCATION SECTOR CONSOLIDATION</v>
          </cell>
          <cell r="F98" t="str">
            <v>XDR</v>
          </cell>
          <cell r="G98">
            <v>9</v>
          </cell>
          <cell r="H98">
            <v>18175734.170000002</v>
          </cell>
          <cell r="I98">
            <v>0.75</v>
          </cell>
          <cell r="J98">
            <v>68159.002999999997</v>
          </cell>
          <cell r="K98">
            <v>0</v>
          </cell>
          <cell r="L98">
            <v>0</v>
          </cell>
          <cell r="M98">
            <v>0</v>
          </cell>
          <cell r="N98">
            <v>185465</v>
          </cell>
          <cell r="O98">
            <v>0</v>
          </cell>
          <cell r="P98">
            <v>17990269.170000002</v>
          </cell>
          <cell r="Q98">
            <v>0</v>
          </cell>
          <cell r="V98">
            <v>185465</v>
          </cell>
          <cell r="W98">
            <v>68159.002999999997</v>
          </cell>
        </row>
        <row r="99">
          <cell r="D99" t="str">
            <v>N0210</v>
          </cell>
          <cell r="E99" t="str">
            <v>PILOT PRIVATE IRRIGATION PROMO</v>
          </cell>
          <cell r="F99" t="str">
            <v>XDR</v>
          </cell>
          <cell r="G99">
            <v>9</v>
          </cell>
          <cell r="H99">
            <v>678299.1</v>
          </cell>
          <cell r="I99">
            <v>0.75</v>
          </cell>
          <cell r="J99">
            <v>2543.6219999999998</v>
          </cell>
          <cell r="K99">
            <v>2321700.9</v>
          </cell>
          <cell r="L99">
            <v>0</v>
          </cell>
          <cell r="M99">
            <v>0</v>
          </cell>
          <cell r="N99">
            <v>0</v>
          </cell>
          <cell r="O99">
            <v>0</v>
          </cell>
          <cell r="P99">
            <v>678299.1</v>
          </cell>
          <cell r="Q99">
            <v>2321700.9</v>
          </cell>
          <cell r="V99">
            <v>0</v>
          </cell>
          <cell r="W99">
            <v>2543.6216250000002</v>
          </cell>
        </row>
        <row r="100">
          <cell r="D100">
            <v>28500</v>
          </cell>
          <cell r="E100" t="str">
            <v xml:space="preserve">SELINGUE POWER REHABILITATION </v>
          </cell>
          <cell r="F100" t="str">
            <v>XDR</v>
          </cell>
          <cell r="G100">
            <v>9</v>
          </cell>
          <cell r="H100">
            <v>12391609.359999999</v>
          </cell>
          <cell r="I100">
            <v>0.75</v>
          </cell>
          <cell r="J100">
            <v>46468.535000000003</v>
          </cell>
          <cell r="K100">
            <v>6108390.6399999997</v>
          </cell>
          <cell r="L100">
            <v>0</v>
          </cell>
          <cell r="M100">
            <v>0</v>
          </cell>
          <cell r="N100">
            <v>0</v>
          </cell>
          <cell r="O100">
            <v>0</v>
          </cell>
          <cell r="P100">
            <v>12391609.359999999</v>
          </cell>
          <cell r="Q100">
            <v>6108390.6399999997</v>
          </cell>
          <cell r="V100">
            <v>0</v>
          </cell>
          <cell r="W100">
            <v>46468.535099999994</v>
          </cell>
        </row>
        <row r="101">
          <cell r="D101">
            <v>29700</v>
          </cell>
          <cell r="E101" t="str">
            <v xml:space="preserve">REGIONAL HYDROPOWER DEV       </v>
          </cell>
          <cell r="F101" t="str">
            <v>XDR</v>
          </cell>
          <cell r="G101">
            <v>9</v>
          </cell>
          <cell r="H101">
            <v>4109800.04</v>
          </cell>
          <cell r="I101">
            <v>0.75</v>
          </cell>
          <cell r="J101">
            <v>15411.75</v>
          </cell>
          <cell r="K101">
            <v>8490199.9600000009</v>
          </cell>
          <cell r="L101">
            <v>0</v>
          </cell>
          <cell r="M101">
            <v>0</v>
          </cell>
          <cell r="N101">
            <v>0</v>
          </cell>
          <cell r="O101">
            <v>0</v>
          </cell>
          <cell r="P101">
            <v>4109800.04</v>
          </cell>
          <cell r="Q101">
            <v>8490199.9600000009</v>
          </cell>
          <cell r="V101">
            <v>0</v>
          </cell>
          <cell r="W101">
            <v>15411.750149999996</v>
          </cell>
        </row>
        <row r="102">
          <cell r="D102" t="str">
            <v>N0040</v>
          </cell>
          <cell r="E102" t="str">
            <v xml:space="preserve">URBAN DEV. &amp; DECENTRALIZATION </v>
          </cell>
          <cell r="F102" t="str">
            <v>XDR</v>
          </cell>
          <cell r="G102">
            <v>9</v>
          </cell>
          <cell r="H102">
            <v>6033277.75</v>
          </cell>
          <cell r="I102">
            <v>0.75</v>
          </cell>
          <cell r="J102">
            <v>22624.792000000001</v>
          </cell>
          <cell r="K102">
            <v>49466722.25</v>
          </cell>
          <cell r="L102">
            <v>0</v>
          </cell>
          <cell r="M102">
            <v>0</v>
          </cell>
          <cell r="N102">
            <v>0</v>
          </cell>
          <cell r="O102">
            <v>0</v>
          </cell>
          <cell r="P102">
            <v>6033277.75</v>
          </cell>
          <cell r="Q102">
            <v>49466722.25</v>
          </cell>
          <cell r="V102">
            <v>0</v>
          </cell>
          <cell r="W102">
            <v>22624.791562499999</v>
          </cell>
        </row>
      </sheetData>
      <sheetData sheetId="6" refreshError="1"/>
      <sheetData sheetId="7" refreshError="1"/>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dj. SR final"/>
      <sheetName val="SR final"/>
      <sheetName val="Arrears"/>
      <sheetName val="SR table unadj."/>
      <sheetName val="ProgSumm"/>
      <sheetName val="Prog. FMI"/>
      <sheetName val="SR tab adj."/>
      <sheetName val="Adj. stocks"/>
      <sheetName val="Input Prog.CBE"/>
      <sheetName val="Paris Club"/>
      <sheetName val="SMP Monit."/>
      <sheetName val="Assump"/>
      <sheetName val="Quasi-fiscal"/>
      <sheetName val="PSBR"/>
      <sheetName val="Input PSBR;Q-F"/>
      <sheetName val="Sheet1"/>
      <sheetName val="Input Cable"/>
      <sheetName val="Input BCE"/>
      <sheetName val="Input BNF"/>
      <sheetName val="Input BP"/>
      <sheetName val="Input SB"/>
      <sheetName val="Report1"/>
      <sheetName val="BCE Table"/>
      <sheetName val="BP+BNF obs."/>
      <sheetName val="BCE (Prog.)"/>
      <sheetName val="cartera"/>
      <sheetName val="RED 33"/>
      <sheetName val="RED 34"/>
      <sheetName val="RED 36"/>
      <sheetName val="RED 37"/>
      <sheetName val="RED 3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ultipliers"/>
      <sheetName val="SR"/>
      <sheetName val="Program"/>
      <sheetName val="Resultado BC"/>
      <sheetName val="IMFprogram"/>
      <sheetName val="SR-Dollarization"/>
      <sheetName val="$-SR-Summary"/>
      <sheetName val="US$-Program"/>
      <sheetName val="Quasi-fiscal-$"/>
      <sheetName val="10-R"/>
      <sheetName val="10-R-New"/>
      <sheetName val="Sheet1"/>
      <sheetName val="FDIR"/>
      <sheetName val="$-Cable"/>
      <sheetName val="$-Cable-New"/>
      <sheetName val="MB&amp;Liabilities"/>
      <sheetName val="BCE-1-2-3"/>
      <sheetName val="BCE-4"/>
      <sheetName val="CableFMI"/>
      <sheetName val="BCE"/>
      <sheetName val="BCOS"/>
      <sheetName val="BNF"/>
      <sheetName val="Banking System"/>
      <sheetName val="Banks'loans"/>
      <sheetName val="STA 33"/>
      <sheetName val="STA 34"/>
      <sheetName val="STA 35"/>
      <sheetName val="STA 36"/>
      <sheetName val="STA 37"/>
      <sheetName val="STA 38"/>
      <sheetName val="STA 39"/>
      <sheetName val="To-Macro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terly Raw Data"/>
      <sheetName val="Quarterly MacroFlow"/>
      <sheetName val="2003"/>
      <sheetName val="RED47"/>
      <sheetName val="Chart9"/>
      <sheetName val="Chart2"/>
      <sheetName val="Chart3"/>
      <sheetName val="Chart1"/>
      <sheetName val="BOP-RED40"/>
      <sheetName val="RED41"/>
      <sheetName val="RED42"/>
      <sheetName val="RED43"/>
      <sheetName val="RED44"/>
      <sheetName val="RED45"/>
      <sheetName val="RED46"/>
      <sheetName val="RED48"/>
      <sheetName val="RED49"/>
      <sheetName val="RED51"/>
      <sheetName val="RED50"/>
      <sheetName val="Chart4"/>
      <sheetName val="Chart5"/>
      <sheetName val="Chart6"/>
      <sheetName val="Chart7"/>
      <sheetName val="Chart8"/>
      <sheetName val="Sheet1"/>
      <sheetName val="#REF"/>
      <sheetName val="Table3"/>
      <sheetName val="IMATA"/>
      <sheetName val="Dsrv"/>
      <sheetName val="Dboj"/>
      <sheetName val="Dgg"/>
      <sheetName val="Dgov"/>
      <sheetName val="Summary Table"/>
      <sheetName val="Table"/>
      <sheetName val="B"/>
      <sheetName val="perfcrit 2"/>
      <sheetName val="S&amp;I DA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hNot Ann"/>
      <sheetName val="AuthNot"/>
      <sheetName val="AuthNot Percent Change"/>
      <sheetName val="ANS -Curr to Year ago % Change"/>
      <sheetName val="Authnot Prelim"/>
      <sheetName val="Authnot First"/>
      <sheetName val="Authnot Second"/>
      <sheetName val="StartsAnn Percent Change"/>
      <sheetName val="StartsUA Prelim"/>
      <sheetName val="StartsUA First"/>
      <sheetName val="StartsUA Second"/>
      <sheetName val="StartsSA Percent Change"/>
      <sheetName val="ST -Curr to Year ago % Change "/>
      <sheetName val="StartsSA  Prelim"/>
      <sheetName val="StartsSA First"/>
      <sheetName val="StartsSA Sec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uda Púb. Ext.Global 1961-2004"/>
      <sheetName val="Evolución Deuda Ene-dic 2003"/>
      <sheetName val="Evolución Deuda Ene-jun 2004"/>
      <sheetName val="Estim. Serv.04-09 por acreedor "/>
      <sheetName val="Est.Serv.04-09 deudor- acreedor"/>
      <sheetName val="Estim. Servicio 2004 por mes"/>
      <sheetName val="Estim. Servicio 2005 por mes"/>
    </sheetNames>
    <sheetDataSet>
      <sheetData sheetId="0"/>
      <sheetData sheetId="1"/>
      <sheetData sheetId="2"/>
      <sheetData sheetId="3"/>
      <sheetData sheetId="4"/>
      <sheetData sheetId="5"/>
      <sheetData sheetId="6"/>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TP1 10C"/>
      <sheetName val="MP 10C"/>
      <sheetName val="CP 10C"/>
      <sheetName val="TP 10C"/>
      <sheetName val="BOP 10C"/>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ights"/>
      <sheetName val="PCPIq"/>
      <sheetName val="PCPIm"/>
      <sheetName val="ControlSheet"/>
      <sheetName val="EDNA"/>
      <sheetName val="EERProfile"/>
      <sheetName val="Table1m"/>
      <sheetName val="Sheet1"/>
      <sheetName val="Sheet2"/>
      <sheetName val="Resultado BC"/>
      <sheetName val="Input PSBR;Q-F"/>
      <sheetName val="CP 10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mista institución 2023-2026"/>
      <sheetName val="Pesimista institución 2023-2026"/>
      <sheetName val="Pesimista 2023 Mensualizado"/>
      <sheetName val="Ejec2022"/>
      <sheetName val="Ejec2021"/>
      <sheetName val="Hoja2"/>
      <sheetName val="Hoja1"/>
      <sheetName val="Ingresos al 31-08-2020"/>
    </sheetNames>
    <sheetDataSet>
      <sheetData sheetId="0"/>
      <sheetData sheetId="1"/>
      <sheetData sheetId="2"/>
      <sheetData sheetId="3"/>
      <sheetData sheetId="4"/>
      <sheetData sheetId="5"/>
      <sheetData sheetId="6"/>
      <sheetData sheetId="7"/>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mista institución 2023-2026"/>
      <sheetName val="Pesimista institución 2023-2026"/>
      <sheetName val="Pesimista 2023 Mensualizado"/>
      <sheetName val="Ejec2022"/>
      <sheetName val="Ejec2021"/>
      <sheetName val="Hoja2"/>
      <sheetName val="Hoja1"/>
      <sheetName val="Ingresos al 31-08-2020"/>
    </sheetNames>
    <sheetDataSet>
      <sheetData sheetId="0"/>
      <sheetData sheetId="1">
        <row r="9">
          <cell r="G9">
            <v>1731980334.0385709</v>
          </cell>
        </row>
      </sheetData>
      <sheetData sheetId="2"/>
      <sheetData sheetId="3">
        <row r="1">
          <cell r="B1" t="str">
            <v>Cod.Fuente Especifica</v>
          </cell>
        </row>
      </sheetData>
      <sheetData sheetId="4">
        <row r="1">
          <cell r="B1" t="str">
            <v>Cod.Fuente Especifica</v>
          </cell>
        </row>
      </sheetData>
      <sheetData sheetId="5">
        <row r="1">
          <cell r="A1" t="str">
            <v>Cod.Fuente Especifica</v>
          </cell>
          <cell r="B1" t="str">
            <v>Fuente Especifica</v>
          </cell>
          <cell r="C1" t="str">
            <v>Valor Inicial</v>
          </cell>
          <cell r="D1" t="str">
            <v>Pres. Vigente Aprobado</v>
          </cell>
          <cell r="E1" t="str">
            <v>Percibido Aprobado</v>
          </cell>
        </row>
        <row r="2">
          <cell r="A2" t="str">
            <v>2076</v>
          </cell>
          <cell r="B2" t="str">
            <v>RECURSOS DE CAPTACION DIRECTA DEL MINISTERIO DE MEDIO AMB. DECRETO 222-06</v>
          </cell>
          <cell r="C2">
            <v>668335267</v>
          </cell>
          <cell r="D2">
            <v>668335267</v>
          </cell>
          <cell r="E2">
            <v>487512216.14999998</v>
          </cell>
        </row>
        <row r="3">
          <cell r="A3" t="str">
            <v>2077</v>
          </cell>
          <cell r="B3" t="str">
            <v>RECURSOS DE CAPTACION DIRECTA DEL MINISTERIO DE EDUCACION SUPERIOR LEY 139-01</v>
          </cell>
          <cell r="C3">
            <v>28880596</v>
          </cell>
          <cell r="D3">
            <v>61226863.859999999</v>
          </cell>
          <cell r="E3">
            <v>30949641.510000002</v>
          </cell>
        </row>
        <row r="4">
          <cell r="A4" t="str">
            <v>2078</v>
          </cell>
          <cell r="B4" t="str">
            <v>RECURSOS DE CAPTACION DIRECTA DEL MINISTERIO DE INTERIOR Y POLICIA LEY 80-99 RESOLUCION 02-06</v>
          </cell>
          <cell r="C4">
            <v>230862278</v>
          </cell>
          <cell r="D4">
            <v>179891158</v>
          </cell>
          <cell r="E4">
            <v>142776160.46000001</v>
          </cell>
        </row>
        <row r="5">
          <cell r="A5" t="str">
            <v>2079</v>
          </cell>
          <cell r="B5" t="str">
            <v>RECURSOS DE CAPTACION DIRECTA DE LOS COMEDORES ECONOMICO LEY 856</v>
          </cell>
          <cell r="C5">
            <v>89945578</v>
          </cell>
          <cell r="D5">
            <v>359782312</v>
          </cell>
          <cell r="E5">
            <v>279608136.26999998</v>
          </cell>
        </row>
        <row r="6">
          <cell r="A6" t="str">
            <v>2080</v>
          </cell>
          <cell r="B6" t="str">
            <v>RECURSOS DE CAPTACION DIRECTA DE LA DIRECCION GENERAL DE MIGRACION LEY 285-04</v>
          </cell>
          <cell r="C6">
            <v>870202116</v>
          </cell>
          <cell r="D6">
            <v>1305303173.8199999</v>
          </cell>
          <cell r="E6">
            <v>954119051.46000004</v>
          </cell>
          <cell r="F6">
            <v>112249300.17176472</v>
          </cell>
        </row>
        <row r="7">
          <cell r="A7" t="str">
            <v>2081</v>
          </cell>
          <cell r="B7" t="str">
            <v>RECURSOS DE CAPTACION DIRECTA DE LA POLICIA NACIONAL LEY 96-04</v>
          </cell>
          <cell r="C7">
            <v>27866639</v>
          </cell>
          <cell r="D7">
            <v>39013296.68</v>
          </cell>
          <cell r="E7">
            <v>26598873.75</v>
          </cell>
          <cell r="F7">
            <v>1346991602.0611765</v>
          </cell>
        </row>
        <row r="8">
          <cell r="A8" t="str">
            <v>2082</v>
          </cell>
          <cell r="B8" t="str">
            <v>RECURSOS DE CAPTACION DIRECTA DEL MINISTERIO DE INDUSTRIA  Y COMERCIO LEY 290-66</v>
          </cell>
          <cell r="C8">
            <v>1885264242</v>
          </cell>
          <cell r="D8">
            <v>1319684968</v>
          </cell>
          <cell r="E8">
            <v>1022353996.5599999</v>
          </cell>
        </row>
        <row r="9">
          <cell r="A9" t="str">
            <v>2083</v>
          </cell>
          <cell r="B9" t="str">
            <v>RECURSOS DE CAPTACION DIRECTA DE LA DIRECCION GENERAL DE MINERIA LEY 146-71</v>
          </cell>
          <cell r="C9">
            <v>18459099</v>
          </cell>
          <cell r="D9">
            <v>14995267</v>
          </cell>
          <cell r="E9">
            <v>2850800</v>
          </cell>
        </row>
        <row r="10">
          <cell r="A10" t="str">
            <v>2084</v>
          </cell>
          <cell r="B10" t="str">
            <v>RECURSOS DE CAPTACION DIRECTA DEL MINISTERIO DE HACIENDA .</v>
          </cell>
          <cell r="C10">
            <v>288551418</v>
          </cell>
          <cell r="D10">
            <v>230841134</v>
          </cell>
          <cell r="E10">
            <v>182595367.66999999</v>
          </cell>
        </row>
        <row r="11">
          <cell r="A11" t="str">
            <v>2085</v>
          </cell>
          <cell r="B11" t="str">
            <v>RECURSOS DE CAPTACION DIRECTA DE LA DIRECCION GENERAL DE BIENES NACIONALES LEY 1832-1948</v>
          </cell>
          <cell r="C11">
            <v>48409832</v>
          </cell>
          <cell r="D11">
            <v>58091798</v>
          </cell>
          <cell r="E11">
            <v>44433692.229999997</v>
          </cell>
        </row>
        <row r="12">
          <cell r="A12" t="str">
            <v>2086</v>
          </cell>
          <cell r="B12" t="str">
            <v>RECURSOS DE CAPTACION DIRECTA DE CATASTRO NACIONAL LEY 317-68</v>
          </cell>
          <cell r="C12">
            <v>11598966</v>
          </cell>
          <cell r="D12">
            <v>13918759</v>
          </cell>
          <cell r="E12">
            <v>13450100</v>
          </cell>
        </row>
        <row r="13">
          <cell r="A13" t="str">
            <v>2087</v>
          </cell>
          <cell r="B13" t="str">
            <v>RECURSOS DE CAPTACION DIRECTA DE LA DIRECCION GENERAL DE PASAPORTES LEY 144-99</v>
          </cell>
          <cell r="C13">
            <v>343866015</v>
          </cell>
          <cell r="D13">
            <v>378252617</v>
          </cell>
          <cell r="E13">
            <v>246755282.59999999</v>
          </cell>
        </row>
        <row r="14">
          <cell r="A14" t="str">
            <v>2088</v>
          </cell>
          <cell r="B14" t="str">
            <v>RECURSOS DE CAPTACION DIRECTA DEL MINISTERIO DE EDUCACION</v>
          </cell>
          <cell r="C14">
            <v>183609968</v>
          </cell>
          <cell r="D14">
            <v>33049794</v>
          </cell>
          <cell r="E14">
            <v>18045419.75</v>
          </cell>
        </row>
        <row r="15">
          <cell r="A15" t="str">
            <v>2089</v>
          </cell>
          <cell r="B15" t="str">
            <v>RECURSOS DE CAPTACION DIRECTA DEL MINISTERIO DE SALUD PUBLICA (DIRECCION FINANCIERA)</v>
          </cell>
          <cell r="C15">
            <v>720016524</v>
          </cell>
          <cell r="D15">
            <v>-648014844.83000004</v>
          </cell>
          <cell r="E15">
            <v>18654697.129999999</v>
          </cell>
        </row>
        <row r="16">
          <cell r="A16" t="str">
            <v>2090</v>
          </cell>
          <cell r="B16" t="str">
            <v>RECURSOS DE CAPTACION DIRECTA DEL MINISTERIO DE TURISMO LEY 541-84</v>
          </cell>
          <cell r="C16">
            <v>337338931</v>
          </cell>
          <cell r="D16">
            <v>-1.63</v>
          </cell>
          <cell r="E16">
            <v>67011452</v>
          </cell>
        </row>
        <row r="17">
          <cell r="A17" t="str">
            <v>2091</v>
          </cell>
          <cell r="B17" t="str">
            <v>RECURSOS DE CAPTACION DIRECTA DE LA COMISION EJECUTIVA DE INFRAESTRUCTURA DE ZONAS TURISTICA (CEIZTUR) DECRETO 655-08</v>
          </cell>
          <cell r="C17">
            <v>1913188336</v>
          </cell>
          <cell r="D17">
            <v>1345271466.6800001</v>
          </cell>
          <cell r="E17">
            <v>1211547570.6099999</v>
          </cell>
          <cell r="F17">
            <v>1615396760.8133333</v>
          </cell>
        </row>
        <row r="18">
          <cell r="A18" t="str">
            <v>2092</v>
          </cell>
          <cell r="B18" t="str">
            <v>RECURSOS DE CAPTACION DIRECTA DEL PROGRAMA ESCENCIALES (PROMESE CAL) DECRECTO 308-97</v>
          </cell>
          <cell r="C18">
            <v>222031969</v>
          </cell>
          <cell r="D18">
            <v>315285393.38999999</v>
          </cell>
          <cell r="E18">
            <v>185432304.19</v>
          </cell>
        </row>
        <row r="19">
          <cell r="A19" t="str">
            <v>2093</v>
          </cell>
          <cell r="B19" t="str">
            <v>RECURSOS DE CAPTACION DIRECTA DE LA FUERZA AEREAS DOMINICANA LEY 873-78 DECRECTO 655-08</v>
          </cell>
          <cell r="C19">
            <v>1472537381</v>
          </cell>
          <cell r="D19">
            <v>515025260</v>
          </cell>
          <cell r="E19">
            <v>412533185.72000003</v>
          </cell>
        </row>
        <row r="20">
          <cell r="A20" t="str">
            <v>2095</v>
          </cell>
          <cell r="B20" t="str">
            <v>RECURSOS DE CAPTACION DIRECTA DE LA DIRECCION GENERAL DE GANADERIA LEY 180-01</v>
          </cell>
          <cell r="C20">
            <v>0</v>
          </cell>
          <cell r="D20">
            <v>0</v>
          </cell>
          <cell r="E20">
            <v>3000</v>
          </cell>
        </row>
        <row r="21">
          <cell r="A21" t="str">
            <v>2096</v>
          </cell>
          <cell r="B21" t="str">
            <v>RECURSOS DE CAPTACION DIRECTA DEL MINISTERIO DE DEPORTES DECRETO 250-99</v>
          </cell>
          <cell r="C21">
            <v>12465857</v>
          </cell>
          <cell r="D21">
            <v>14959029</v>
          </cell>
          <cell r="E21">
            <v>12437145.810000001</v>
          </cell>
        </row>
        <row r="22">
          <cell r="A22" t="str">
            <v>2097</v>
          </cell>
          <cell r="B22" t="str">
            <v>RECURSOS DE CAPTACION DIRECTA DEL MINISTERIO DE TRABAJO</v>
          </cell>
          <cell r="C22">
            <v>89679911</v>
          </cell>
          <cell r="D22">
            <v>108512693</v>
          </cell>
          <cell r="E22">
            <v>63093362.460000001</v>
          </cell>
        </row>
        <row r="23">
          <cell r="A23" t="str">
            <v>2098</v>
          </cell>
          <cell r="B23" t="str">
            <v>RECURSOS DE CAPTACION DIRECTA DE LA OFICINA METROPOLITANA DE SERVICIOS DE AUTOBUSES DECRETO 448-97</v>
          </cell>
          <cell r="C23">
            <v>164513124</v>
          </cell>
          <cell r="D23">
            <v>309284673</v>
          </cell>
          <cell r="E23">
            <v>169009630.81</v>
          </cell>
          <cell r="F23">
            <v>18778847.86777778</v>
          </cell>
          <cell r="G23">
            <v>225346174.41333336</v>
          </cell>
        </row>
        <row r="24">
          <cell r="A24" t="str">
            <v>2099</v>
          </cell>
          <cell r="B24" t="str">
            <v>RECURSOS DE CAPTACION DIRECTA DE LA PROCURADURIA GENERAL DE REPUBLICA</v>
          </cell>
          <cell r="C24">
            <v>605942311</v>
          </cell>
          <cell r="D24">
            <v>1812554251.21</v>
          </cell>
          <cell r="E24">
            <v>1281646506.78</v>
          </cell>
          <cell r="F24">
            <v>160205813.3475</v>
          </cell>
        </row>
        <row r="25">
          <cell r="A25" t="str">
            <v>2100</v>
          </cell>
          <cell r="B25" t="str">
            <v>RECURSOS DE CAPTACION DIRECTA DEL CENTRO DE CAPACITACION EN POLITICA Y GESTION FISCAL (CAPGEFI) DECRETO 1846-80</v>
          </cell>
          <cell r="C25">
            <v>10561511</v>
          </cell>
          <cell r="D25">
            <v>9747661</v>
          </cell>
          <cell r="E25">
            <v>7650360.2199999997</v>
          </cell>
          <cell r="F25">
            <v>1922469760.1700001</v>
          </cell>
        </row>
        <row r="26">
          <cell r="A26" t="str">
            <v>2102</v>
          </cell>
          <cell r="B26" t="str">
            <v>RECURSOS DE CAPTACION DIRECTA DE LA OFICINA PARA EL REORDENAMIENTO DEL TRANSPORTE DECRETO 477-05</v>
          </cell>
          <cell r="C26">
            <v>1191968855</v>
          </cell>
          <cell r="D26">
            <v>1191968855</v>
          </cell>
          <cell r="E26">
            <v>851261620.37</v>
          </cell>
        </row>
        <row r="27">
          <cell r="A27" t="str">
            <v>2103</v>
          </cell>
          <cell r="B27" t="str">
            <v>RECURSOS DE CAPTACION DIRECTA DE LA OFICINA DE INGENIEROS SUPERVISORES DE OBRAS DEL ESTADO (OISOE) DECRETO</v>
          </cell>
          <cell r="C27">
            <v>1127887933</v>
          </cell>
          <cell r="D27">
            <v>525958901</v>
          </cell>
          <cell r="E27">
            <v>154763555.34999999</v>
          </cell>
        </row>
        <row r="28">
          <cell r="A28" t="str">
            <v>2104</v>
          </cell>
          <cell r="B28" t="str">
            <v>RECURSOS DE CAPTACIÓN DIRECTA DEL CUERPO ESPECIALIZADO EN SEGURIDAD AEROPORTUARIA (CESA)</v>
          </cell>
          <cell r="C28">
            <v>1050000000</v>
          </cell>
          <cell r="D28">
            <v>608241898</v>
          </cell>
          <cell r="E28">
            <v>481035962.95999998</v>
          </cell>
        </row>
        <row r="29">
          <cell r="A29" t="str">
            <v>2106</v>
          </cell>
          <cell r="B29" t="str">
            <v>RECURSOS DE CAPTACIÓN DIRECTA DEL INSTITUTO SALOME UREÑA</v>
          </cell>
          <cell r="C29">
            <v>3412341</v>
          </cell>
          <cell r="D29">
            <v>1706170</v>
          </cell>
          <cell r="E29">
            <v>1323526.25</v>
          </cell>
        </row>
        <row r="30">
          <cell r="A30" t="str">
            <v>2107</v>
          </cell>
          <cell r="B30" t="str">
            <v>RECURSOS DE CAPTACIÓN DIRECTA DEL INSTITUTO TECNOLÓGICO DE LAS AMÉRICAS (ITLA)</v>
          </cell>
          <cell r="C30">
            <v>229945871</v>
          </cell>
          <cell r="D30">
            <v>185316697.31</v>
          </cell>
          <cell r="E30">
            <v>132378388.14</v>
          </cell>
        </row>
        <row r="31">
          <cell r="A31" t="str">
            <v>2108</v>
          </cell>
          <cell r="B31" t="str">
            <v>RECURSOS DE CAPTACIÓN DIRECTA DEL MINISTERIO DE OBRAS PÚBLICAS Y COMUNICACIONES</v>
          </cell>
          <cell r="C31">
            <v>2059175970</v>
          </cell>
          <cell r="D31">
            <v>1842567526</v>
          </cell>
          <cell r="E31">
            <v>237719578.16999999</v>
          </cell>
        </row>
        <row r="32">
          <cell r="A32" t="str">
            <v>2109</v>
          </cell>
          <cell r="B32" t="str">
            <v>FONDO POR SUBASTAS PÚBLICAS DE IMPORTACIONES AGROPECUARIAS. (DECRETO 569-12)</v>
          </cell>
          <cell r="C32">
            <v>1745888182</v>
          </cell>
          <cell r="D32">
            <v>-1745888182</v>
          </cell>
          <cell r="E32">
            <v>0</v>
          </cell>
        </row>
        <row r="33">
          <cell r="A33" t="str">
            <v>2111</v>
          </cell>
          <cell r="B33" t="str">
            <v>RECURSOS DE CAPTACIÓN DIRECTA DE INSTITUTO NACIONAL DE LA AGUJA (INAGUJA)</v>
          </cell>
          <cell r="C33">
            <v>4863029</v>
          </cell>
          <cell r="D33">
            <v>63924057</v>
          </cell>
          <cell r="E33">
            <v>32314361.09</v>
          </cell>
        </row>
        <row r="34">
          <cell r="A34" t="str">
            <v>2112</v>
          </cell>
          <cell r="B34" t="str">
            <v>RECURSOS DE CAPTACIÓN DIRECTA DE LA ARMADA DE LA REPUBLICA</v>
          </cell>
          <cell r="C34">
            <v>0</v>
          </cell>
          <cell r="D34">
            <v>0</v>
          </cell>
          <cell r="E34">
            <v>56545618.740000002</v>
          </cell>
        </row>
        <row r="35">
          <cell r="A35" t="str">
            <v>2113</v>
          </cell>
          <cell r="B35" t="str">
            <v>RECURSOS DE CAPTACIÓN DIRECTA DEL  CUERPO ESPECIALIZADO DE SEGURIDAD PORTUARIA (CESEP)</v>
          </cell>
          <cell r="C35">
            <v>0</v>
          </cell>
          <cell r="D35">
            <v>0</v>
          </cell>
          <cell r="E35">
            <v>410381.75</v>
          </cell>
        </row>
        <row r="36">
          <cell r="A36" t="str">
            <v>2114</v>
          </cell>
          <cell r="B36" t="str">
            <v>RECURSOS DE CAPTACIÓN DIRECTA DE LA DIRECCION GENERAL DE ESCUELAS VOCACIONALES</v>
          </cell>
          <cell r="C36">
            <v>0</v>
          </cell>
          <cell r="D36">
            <v>2031450.5</v>
          </cell>
          <cell r="E36">
            <v>2142877.0499999998</v>
          </cell>
        </row>
        <row r="37">
          <cell r="A37" t="str">
            <v>2117</v>
          </cell>
          <cell r="B37" t="str">
            <v>RECURSOS DE CAPTACIÓN DIRECTA PARA EL FOMENTO Y DESARROLLO DEL GAS NATURAL EN EL PARQUE VEHICULAR</v>
          </cell>
          <cell r="C37">
            <v>247924743</v>
          </cell>
          <cell r="D37">
            <v>-188422805</v>
          </cell>
          <cell r="E37">
            <v>21164270.100000001</v>
          </cell>
        </row>
        <row r="39">
          <cell r="C39">
            <v>17905194793</v>
          </cell>
          <cell r="D39">
            <v>10932416556.99</v>
          </cell>
          <cell r="E39">
            <v>8852128094.1100006</v>
          </cell>
        </row>
      </sheetData>
      <sheetData sheetId="6"/>
      <sheetData sheetId="7"/>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BOP Summary"/>
      <sheetName val="BOP Details"/>
      <sheetName val="Exports"/>
      <sheetName val="Imports"/>
      <sheetName val="Services"/>
      <sheetName val="Capital"/>
      <sheetName val="TOT"/>
      <sheetName val="Debt Service"/>
      <sheetName val="GDP"/>
      <sheetName val="Inputs (Misc.)"/>
      <sheetName val="Outlink Real"/>
      <sheetName val="RED-43"/>
      <sheetName val="RED-44"/>
      <sheetName val="RED-45"/>
      <sheetName val="RED-46"/>
      <sheetName val="RED-47"/>
      <sheetName val="RED-48"/>
      <sheetName val="RED-49"/>
      <sheetName val="RED-50"/>
      <sheetName val="RED-51"/>
      <sheetName val="RED-52"/>
      <sheetName val="RED-53"/>
      <sheetName val="RED-54"/>
      <sheetName val="RED-55"/>
      <sheetName val="RED-56"/>
    </sheetNames>
    <sheetDataSet>
      <sheetData sheetId="0" refreshError="1"/>
      <sheetData sheetId="1" refreshError="1">
        <row r="1">
          <cell r="AU1" t="str">
            <v>ALTERNATIVE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ATA"/>
      <sheetName val="IMAE TC Y ACELERACION"/>
      <sheetName val="ACELERACION"/>
      <sheetName val="DATOS"/>
      <sheetName val="LIB-NEG"/>
    </sheetNames>
    <sheetDataSet>
      <sheetData sheetId="0" refreshError="1"/>
      <sheetData sheetId="1" refreshError="1"/>
      <sheetData sheetId="2" refreshError="1"/>
      <sheetData sheetId="3" refreshError="1"/>
      <sheetData sheetId="4"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CPI"/>
      <sheetName val="Output_CPI"/>
      <sheetName val="NAsect"/>
      <sheetName val="NA"/>
      <sheetName val="Diff"/>
      <sheetName val="WEOou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
      <sheetName val="IN_Policy and Macro Asumptions"/>
      <sheetName val="IN_Public Sector Operations"/>
      <sheetName val="IN_Public Sector Cash Flow"/>
      <sheetName val="Amortization _end2001Debt"/>
      <sheetName val="Old Debt"/>
      <sheetName val="Assumptions_Newbase"/>
      <sheetName val="PSO_Newbase"/>
      <sheetName val="PSCF_Newbase"/>
      <sheetName val="Assumptions_Adverse"/>
      <sheetName val="PSO_Adverse"/>
      <sheetName val="PSCF_Adverse"/>
      <sheetName val="Assumptions_Adverse_RER"/>
      <sheetName val="PSO_Adverse_RER"/>
      <sheetName val="PSCF_Adverse_RER"/>
      <sheetName val="Assumptions_Adverse_growth"/>
      <sheetName val="PSO_Adverse_growth"/>
      <sheetName val="PSCF_Adverse_growth"/>
      <sheetName val="Assumptions_Adverse_PrimBal"/>
      <sheetName val="PSO_Adverse_PrimBal"/>
      <sheetName val="PSCF_Adverse_PrimBal"/>
      <sheetName val="Assumptions_Adverse_Interest"/>
      <sheetName val="PSO_Adverse_Interest"/>
      <sheetName val="PSCF_Adverse_Interest"/>
      <sheetName val="Assumptions_Adverse_recap"/>
      <sheetName val="PSO_Adverse_recap"/>
      <sheetName val="PSCF_Adverse_recap"/>
      <sheetName val="Assumptions_stab"/>
      <sheetName val="PSO_stab"/>
      <sheetName val="PSCF_stab"/>
      <sheetName val="Output_1"/>
      <sheetName val="Output_2"/>
      <sheetName val="Fig_Data"/>
      <sheetName val="Fig 1_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D47"/>
      <sheetName val="Quarterly Raw Data"/>
      <sheetName val="Quarterly MacroFlow"/>
    </sheetNames>
    <sheetDataSet>
      <sheetData sheetId="0" refreshError="1"/>
      <sheetData sheetId="1" refreshError="1"/>
      <sheetData sheetId="2"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conditional delivery"/>
      <sheetName val="150dp"/>
      <sheetName val="#REF"/>
      <sheetName val="RED47"/>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 table1 (before)"/>
      <sheetName val="DP table1 (after)"/>
      <sheetName val="DP Table2"/>
      <sheetName val="DP Table 3"/>
      <sheetName val="DP Table 4"/>
      <sheetName val="Table 5"/>
      <sheetName val="Table 6"/>
      <sheetName val="Table 7"/>
      <sheetName val="Table 8"/>
      <sheetName val="Assist"/>
      <sheetName val="Prp-PostCologne"/>
      <sheetName val="Int-PostCologne"/>
      <sheetName val="Int-PostNaples"/>
      <sheetName val="Prp-PostNaples"/>
      <sheetName val="Table 16"/>
      <sheetName val="Table 17"/>
      <sheetName val="Table 18"/>
      <sheetName val="Table 20"/>
      <sheetName val="Table 19"/>
      <sheetName val="Table 21"/>
      <sheetName val="burdensh"/>
      <sheetName val="Delivery"/>
      <sheetName val="Table 9"/>
      <sheetName val="Table 10"/>
      <sheetName val="Table 11"/>
      <sheetName val="HIPC status"/>
      <sheetName val="Table 14e"/>
      <sheetName val="Table 15e"/>
      <sheetName val="SEI"/>
      <sheetName val="Figure_2 "/>
      <sheetName val="Figure_3"/>
      <sheetName val="Figure 4"/>
      <sheetName val="Figure 5"/>
      <sheetName val="Figure 1"/>
      <sheetName val="Figure 3"/>
      <sheetName val="Figure 2"/>
      <sheetName val="DS Before"/>
      <sheetName val="DS category Before"/>
      <sheetName val="DS After"/>
      <sheetName val="DS category After"/>
      <sheetName val="DC Before"/>
      <sheetName val="DC After"/>
      <sheetName val="Bilateral Assistance"/>
      <sheetName val="Table 14"/>
      <sheetName val="Table 15"/>
      <sheetName val="Assistance"/>
      <sheetName val="NEW-ALL"/>
      <sheetName val="NEW-IDA"/>
      <sheetName val="NEW-IMF"/>
      <sheetName val="NEW-OTHMULT1"/>
      <sheetName val="NEW-OTHMULT2"/>
      <sheetName val="NEW-BIL"/>
      <sheetName val="150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t="str">
            <v>Table 7. Cameroon:  External Debt Indicators, 1998/99-2018/19 1/</v>
          </cell>
        </row>
        <row r="8">
          <cell r="F8" t="str">
            <v>1998/99</v>
          </cell>
          <cell r="G8" t="str">
            <v>1999/00</v>
          </cell>
          <cell r="H8" t="str">
            <v>2000/01</v>
          </cell>
          <cell r="I8" t="str">
            <v>2001/02</v>
          </cell>
          <cell r="J8" t="str">
            <v>2002/03</v>
          </cell>
          <cell r="K8" t="str">
            <v>2003/04</v>
          </cell>
        </row>
        <row r="10">
          <cell r="F10" t="str">
            <v>(in millions of U.S. dollars)</v>
          </cell>
        </row>
        <row r="12">
          <cell r="A12" t="str">
            <v>Nominal debt stock after rescheduling (Naples terms)</v>
          </cell>
          <cell r="F12">
            <v>6357.7184168219273</v>
          </cell>
          <cell r="G12">
            <v>6481.660887150676</v>
          </cell>
          <cell r="H12">
            <v>6719.9666640959704</v>
          </cell>
          <cell r="I12">
            <v>6968.8356917664223</v>
          </cell>
          <cell r="J12">
            <v>7262.095267667215</v>
          </cell>
          <cell r="K12">
            <v>7579.7397630717069</v>
          </cell>
        </row>
        <row r="13">
          <cell r="A13" t="str">
            <v xml:space="preserve">    Multilateral</v>
          </cell>
          <cell r="F13">
            <v>1645.555550082544</v>
          </cell>
          <cell r="G13">
            <v>1716.6089949511547</v>
          </cell>
          <cell r="H13">
            <v>1859.8331109392902</v>
          </cell>
          <cell r="I13">
            <v>1994.5494521689329</v>
          </cell>
          <cell r="J13">
            <v>2151.7692840083319</v>
          </cell>
          <cell r="K13">
            <v>2324.5529891649776</v>
          </cell>
        </row>
        <row r="14">
          <cell r="A14" t="str">
            <v xml:space="preserve">    Official bilateral</v>
          </cell>
          <cell r="F14">
            <v>4480.3356982688983</v>
          </cell>
          <cell r="G14">
            <v>4533.2247237290358</v>
          </cell>
          <cell r="H14">
            <v>4628.3063846861951</v>
          </cell>
          <cell r="I14">
            <v>4742.4590711270039</v>
          </cell>
          <cell r="J14">
            <v>4878.4988151883981</v>
          </cell>
          <cell r="K14">
            <v>5023.3596054362442</v>
          </cell>
        </row>
        <row r="15">
          <cell r="A15" t="str">
            <v xml:space="preserve">    Multilateral: less new loans</v>
          </cell>
          <cell r="F15">
            <v>1645.555550082544</v>
          </cell>
          <cell r="G15">
            <v>1518.8578752643425</v>
          </cell>
          <cell r="H15">
            <v>1407.3756504263397</v>
          </cell>
          <cell r="I15">
            <v>1315.8118329598121</v>
          </cell>
          <cell r="J15">
            <v>1236.5782451322964</v>
          </cell>
          <cell r="K15">
            <v>1150.0403332518172</v>
          </cell>
        </row>
        <row r="16">
          <cell r="A16" t="str">
            <v xml:space="preserve">    Official Bilateral: less new loans</v>
          </cell>
          <cell r="F16">
            <v>4480.3356982688983</v>
          </cell>
          <cell r="G16">
            <v>4380.4229139655436</v>
          </cell>
          <cell r="H16">
            <v>4284.3024756910881</v>
          </cell>
          <cell r="I16">
            <v>4185.1083203923763</v>
          </cell>
          <cell r="J16">
            <v>4090.723733510712</v>
          </cell>
          <cell r="K16">
            <v>3982.6798143944184</v>
          </cell>
        </row>
        <row r="17">
          <cell r="A17" t="str">
            <v xml:space="preserve">     Of which:  Paris Club</v>
          </cell>
          <cell r="F17">
            <v>4405.9385717547839</v>
          </cell>
          <cell r="G17">
            <v>4312.0997123221568</v>
          </cell>
          <cell r="H17">
            <v>4222.0531989184283</v>
          </cell>
          <cell r="I17">
            <v>4128.9329684904433</v>
          </cell>
          <cell r="J17">
            <v>4038.4666833235046</v>
          </cell>
          <cell r="K17">
            <v>3933.0349030168104</v>
          </cell>
        </row>
        <row r="18">
          <cell r="A18" t="str">
            <v xml:space="preserve">    Commercial</v>
          </cell>
          <cell r="F18">
            <v>231.82716847048474</v>
          </cell>
          <cell r="G18">
            <v>231.82716847048474</v>
          </cell>
          <cell r="H18">
            <v>231.82716847048474</v>
          </cell>
          <cell r="I18">
            <v>231.82716847048474</v>
          </cell>
          <cell r="J18">
            <v>231.82716847048474</v>
          </cell>
          <cell r="K18">
            <v>231.82716847048474</v>
          </cell>
        </row>
        <row r="19">
          <cell r="A19" t="str">
            <v xml:space="preserve">    New debt</v>
          </cell>
          <cell r="F19">
            <v>0</v>
          </cell>
          <cell r="G19">
            <v>350.55292945030408</v>
          </cell>
          <cell r="H19">
            <v>796.46136950805749</v>
          </cell>
          <cell r="I19">
            <v>1236.0883699437481</v>
          </cell>
          <cell r="J19">
            <v>1702.9661205537213</v>
          </cell>
          <cell r="K19">
            <v>2215.1924469549863</v>
          </cell>
        </row>
        <row r="20">
          <cell r="A20" t="str">
            <v xml:space="preserve">       Of which:  multilateral</v>
          </cell>
          <cell r="F20">
            <v>0</v>
          </cell>
          <cell r="G20">
            <v>197.75111968681219</v>
          </cell>
          <cell r="H20">
            <v>452.4574605129506</v>
          </cell>
          <cell r="I20">
            <v>678.73761920912079</v>
          </cell>
          <cell r="J20">
            <v>915.19103887603535</v>
          </cell>
          <cell r="K20">
            <v>1174.5126559131604</v>
          </cell>
        </row>
        <row r="21">
          <cell r="A21" t="str">
            <v>Nominal debt before rescheduling</v>
          </cell>
          <cell r="F21">
            <v>7678.9449600214793</v>
          </cell>
          <cell r="G21">
            <v>7511.1881442628537</v>
          </cell>
          <cell r="H21">
            <v>7501.243456479624</v>
          </cell>
          <cell r="I21">
            <v>7523.0022720488987</v>
          </cell>
          <cell r="J21">
            <v>7583.559408530059</v>
          </cell>
          <cell r="K21">
            <v>7615.0859920347757</v>
          </cell>
        </row>
        <row r="22">
          <cell r="A22" t="str">
            <v xml:space="preserve">    Multilateral</v>
          </cell>
        </row>
        <row r="23">
          <cell r="A23" t="str">
            <v xml:space="preserve">    Official Bilateral</v>
          </cell>
        </row>
        <row r="24">
          <cell r="A24" t="str">
            <v xml:space="preserve">     o/w Paris Club</v>
          </cell>
        </row>
        <row r="25">
          <cell r="A25" t="str">
            <v xml:space="preserve">    Commercial</v>
          </cell>
        </row>
        <row r="26">
          <cell r="A26" t="str">
            <v xml:space="preserve">    New debt</v>
          </cell>
          <cell r="F26">
            <v>0</v>
          </cell>
          <cell r="G26">
            <v>350.55292945030408</v>
          </cell>
          <cell r="H26">
            <v>796.46136950805749</v>
          </cell>
          <cell r="I26">
            <v>1236.0883699437481</v>
          </cell>
          <cell r="J26">
            <v>1702.9661205537213</v>
          </cell>
          <cell r="K26">
            <v>2215.1924469549863</v>
          </cell>
        </row>
        <row r="27">
          <cell r="A27" t="str">
            <v xml:space="preserve">     o/w Multilateral</v>
          </cell>
          <cell r="F27">
            <v>0</v>
          </cell>
          <cell r="G27">
            <v>197.75111968681219</v>
          </cell>
          <cell r="H27">
            <v>452.4574605129506</v>
          </cell>
          <cell r="I27">
            <v>678.73761920912079</v>
          </cell>
          <cell r="J27">
            <v>915.19103887603535</v>
          </cell>
          <cell r="K27">
            <v>1174.5126559131604</v>
          </cell>
        </row>
        <row r="30">
          <cell r="A30" t="str">
            <v>NPV of debt after rescheduling (Naples terms)</v>
          </cell>
          <cell r="F30">
            <v>4896.2639910299586</v>
          </cell>
          <cell r="G30">
            <v>4877.3383868914507</v>
          </cell>
          <cell r="H30">
            <v>4932.9750505073152</v>
          </cell>
          <cell r="I30">
            <v>5019.077812326429</v>
          </cell>
          <cell r="J30">
            <v>5147.4463366523569</v>
          </cell>
          <cell r="K30">
            <v>5288.938031729067</v>
          </cell>
        </row>
        <row r="31">
          <cell r="A31" t="str">
            <v xml:space="preserve">    Multilateral</v>
          </cell>
          <cell r="F31">
            <v>1196.1020713170217</v>
          </cell>
          <cell r="G31">
            <v>1165.3370073683307</v>
          </cell>
          <cell r="H31">
            <v>1176.4484278245664</v>
          </cell>
          <cell r="I31">
            <v>1202.7865713837959</v>
          </cell>
          <cell r="J31">
            <v>1251.4629346671461</v>
          </cell>
          <cell r="K31">
            <v>1307.2090605836815</v>
          </cell>
        </row>
        <row r="32">
          <cell r="A32" t="str">
            <v xml:space="preserve">    Official bilateral</v>
          </cell>
          <cell r="F32">
            <v>3498.1324648042523</v>
          </cell>
          <cell r="G32">
            <v>3509.0190304369112</v>
          </cell>
          <cell r="H32">
            <v>3552.5474319396576</v>
          </cell>
          <cell r="I32">
            <v>3611.2692342055561</v>
          </cell>
          <cell r="J32">
            <v>3689.8704845806274</v>
          </cell>
          <cell r="K32">
            <v>3774.4748302734342</v>
          </cell>
        </row>
        <row r="33">
          <cell r="A33" t="str">
            <v xml:space="preserve">     Of which:  Paris Club</v>
          </cell>
          <cell r="F33">
            <v>3451.7647491762755</v>
          </cell>
          <cell r="G33">
            <v>3374.9318470540557</v>
          </cell>
          <cell r="H33">
            <v>3305.1674487777955</v>
          </cell>
          <cell r="I33">
            <v>3234.0994797880358</v>
          </cell>
          <cell r="J33">
            <v>3166.7786828105354</v>
          </cell>
          <cell r="K33">
            <v>3086.3295429253312</v>
          </cell>
        </row>
        <row r="34">
          <cell r="A34" t="str">
            <v xml:space="preserve">    Commercial</v>
          </cell>
          <cell r="F34">
            <v>202.0294549086847</v>
          </cell>
          <cell r="G34">
            <v>202.98234908620924</v>
          </cell>
          <cell r="H34">
            <v>203.97919074309212</v>
          </cell>
          <cell r="I34">
            <v>205.02200673707631</v>
          </cell>
          <cell r="J34">
            <v>206.11291740458381</v>
          </cell>
          <cell r="K34">
            <v>207.25414087195188</v>
          </cell>
        </row>
        <row r="35">
          <cell r="A35" t="str">
            <v xml:space="preserve">NPV of debt before rescheduling </v>
          </cell>
          <cell r="F35">
            <v>7178.8086124098627</v>
          </cell>
          <cell r="G35">
            <v>6835.1496784557667</v>
          </cell>
          <cell r="H35">
            <v>6606.5785789946094</v>
          </cell>
          <cell r="I35">
            <v>6433.8238312225039</v>
          </cell>
          <cell r="J35">
            <v>6299.4095131619924</v>
          </cell>
          <cell r="K35">
            <v>6127.3943616715569</v>
          </cell>
        </row>
        <row r="36">
          <cell r="A36" t="str">
            <v>Existing debt</v>
          </cell>
          <cell r="F36">
            <v>7178.8086124098627</v>
          </cell>
          <cell r="G36">
            <v>6656.1808244336307</v>
          </cell>
          <cell r="H36">
            <v>6198.6327095156203</v>
          </cell>
          <cell r="I36">
            <v>5786.7572840713437</v>
          </cell>
          <cell r="J36">
            <v>5391.4146549848429</v>
          </cell>
          <cell r="K36">
            <v>4927.854451482588</v>
          </cell>
        </row>
        <row r="37">
          <cell r="A37" t="str">
            <v>New debt</v>
          </cell>
          <cell r="F37">
            <v>0</v>
          </cell>
          <cell r="G37">
            <v>178.96885402213582</v>
          </cell>
          <cell r="H37">
            <v>407.94586947898887</v>
          </cell>
          <cell r="I37">
            <v>647.06654715116042</v>
          </cell>
          <cell r="J37">
            <v>907.99485817714947</v>
          </cell>
          <cell r="K37">
            <v>1199.5399101889689</v>
          </cell>
        </row>
        <row r="39">
          <cell r="F39" t="str">
            <v>(in percent of exports of goods and services) 2/</v>
          </cell>
        </row>
        <row r="40">
          <cell r="A40" t="str">
            <v>NPV of debt after recheduling 3/</v>
          </cell>
          <cell r="F40">
            <v>214.09233228700097</v>
          </cell>
          <cell r="G40">
            <v>200.5093982667959</v>
          </cell>
          <cell r="H40">
            <v>190.24573638043285</v>
          </cell>
          <cell r="I40">
            <v>178.74211063371231</v>
          </cell>
          <cell r="J40">
            <v>176.44679554962556</v>
          </cell>
          <cell r="K40">
            <v>171.15228521710506</v>
          </cell>
        </row>
        <row r="41">
          <cell r="A41" t="str">
            <v>of which: multilateral</v>
          </cell>
          <cell r="F41">
            <v>52.300342173279503</v>
          </cell>
          <cell r="G41">
            <v>47.907486335877437</v>
          </cell>
          <cell r="H41">
            <v>45.371058068106322</v>
          </cell>
          <cell r="I41">
            <v>42.834285191401541</v>
          </cell>
          <cell r="J41">
            <v>42.898285893497331</v>
          </cell>
          <cell r="K41">
            <v>42.301841434557232</v>
          </cell>
        </row>
        <row r="42">
          <cell r="A42" t="str">
            <v>NPV of debt before recheduling 3/</v>
          </cell>
          <cell r="F42">
            <v>313.89808263780623</v>
          </cell>
          <cell r="G42">
            <v>273.63834657221537</v>
          </cell>
          <cell r="H42">
            <v>239.05724888115122</v>
          </cell>
          <cell r="I42">
            <v>206.08112672405207</v>
          </cell>
          <cell r="J42">
            <v>184.80966621791777</v>
          </cell>
          <cell r="K42">
            <v>159.46746691467638</v>
          </cell>
        </row>
        <row r="44">
          <cell r="A44" t="str">
            <v>Debt service</v>
          </cell>
          <cell r="F44">
            <v>0</v>
          </cell>
          <cell r="G44">
            <v>15.844175989279041</v>
          </cell>
          <cell r="H44">
            <v>14.402673888557688</v>
          </cell>
          <cell r="I44">
            <v>12.903545013174575</v>
          </cell>
          <cell r="J44">
            <v>11.279086675075279</v>
          </cell>
          <cell r="K44">
            <v>10.836387145750013</v>
          </cell>
        </row>
        <row r="45">
          <cell r="A45" t="str">
            <v>o/w multilateral</v>
          </cell>
          <cell r="F45">
            <v>0</v>
          </cell>
          <cell r="G45">
            <v>6.5853679907865557</v>
          </cell>
          <cell r="H45">
            <v>5.6890520286756203</v>
          </cell>
          <cell r="I45">
            <v>4.5987045527079138</v>
          </cell>
          <cell r="J45">
            <v>3.7731955922620837</v>
          </cell>
          <cell r="K45">
            <v>3.627021230078066</v>
          </cell>
        </row>
        <row r="47">
          <cell r="F47" t="str">
            <v>(in percent)</v>
          </cell>
        </row>
        <row r="48">
          <cell r="A48" t="str">
            <v>NPV of debt-to-revenue ratio (after resched.) 4/</v>
          </cell>
          <cell r="F48">
            <v>343.91371831196022</v>
          </cell>
          <cell r="G48">
            <v>287.44191808149083</v>
          </cell>
          <cell r="H48">
            <v>270.14282167708978</v>
          </cell>
          <cell r="I48">
            <v>264.18492837646733</v>
          </cell>
          <cell r="J48">
            <v>240.06578394437298</v>
          </cell>
          <cell r="K48">
            <v>220.32608312369445</v>
          </cell>
        </row>
        <row r="49">
          <cell r="A49" t="str">
            <v>NPV of debt-to-revenue ratio (before resched.) 4/</v>
          </cell>
          <cell r="F49">
            <v>504.23971572342731</v>
          </cell>
          <cell r="G49">
            <v>402.82391298291867</v>
          </cell>
          <cell r="H49">
            <v>361.79379799974424</v>
          </cell>
          <cell r="I49">
            <v>338.65171085093749</v>
          </cell>
          <cell r="J49">
            <v>293.79085943951418</v>
          </cell>
          <cell r="K49">
            <v>255.25441806319517</v>
          </cell>
        </row>
        <row r="50">
          <cell r="A50" t="str">
            <v>NPV of debt-to-GDP ratio (after rescheduling)</v>
          </cell>
          <cell r="F50">
            <v>53.299164479312523</v>
          </cell>
          <cell r="G50">
            <v>54.646540650844642</v>
          </cell>
          <cell r="H50">
            <v>51.588211333267473</v>
          </cell>
          <cell r="I50">
            <v>48.285871428669786</v>
          </cell>
          <cell r="J50">
            <v>45.169900529984119</v>
          </cell>
          <cell r="K50">
            <v>42.447296666404199</v>
          </cell>
        </row>
        <row r="51">
          <cell r="A51" t="str">
            <v>NPV of debt-to-GDP ratio (before rescheduling)</v>
          </cell>
          <cell r="F51">
            <v>78.146215502128442</v>
          </cell>
          <cell r="G51">
            <v>74.576998179864106</v>
          </cell>
          <cell r="H51">
            <v>64.824243163952318</v>
          </cell>
          <cell r="I51">
            <v>55.671306294825499</v>
          </cell>
          <cell r="J51">
            <v>47.310772712191806</v>
          </cell>
          <cell r="K51">
            <v>39.549357276655115</v>
          </cell>
        </row>
        <row r="52">
          <cell r="A52" t="str">
            <v>Grant element in total debt</v>
          </cell>
          <cell r="F52">
            <v>22.987089549689671</v>
          </cell>
          <cell r="G52">
            <v>24.751719168765121</v>
          </cell>
          <cell r="H52">
            <v>26.592269023243094</v>
          </cell>
          <cell r="I52">
            <v>27.978244367902143</v>
          </cell>
          <cell r="J52">
            <v>29.118991875937503</v>
          </cell>
          <cell r="K52">
            <v>30.222696331915849</v>
          </cell>
        </row>
        <row r="53">
          <cell r="A53" t="str">
            <v>Grant element in new borrowing</v>
          </cell>
          <cell r="F53">
            <v>0</v>
          </cell>
          <cell r="G53">
            <v>48.946695638009999</v>
          </cell>
          <cell r="H53">
            <v>48.780206410894635</v>
          </cell>
          <cell r="I53">
            <v>47.652080313593828</v>
          </cell>
          <cell r="J53">
            <v>46.681566519836935</v>
          </cell>
          <cell r="K53">
            <v>45.849404107626768</v>
          </cell>
        </row>
        <row r="55">
          <cell r="A55" t="str">
            <v>Sources: Cameroonian authorities; and staff estimates and projections.</v>
          </cell>
        </row>
        <row r="57">
          <cell r="A57" t="str">
            <v>1/ All debt indicators refer to public and publicly guaranteed (PPG) debt and are defined after rescheduling, unless otherwise indicated.</v>
          </cell>
        </row>
        <row r="58">
          <cell r="A58" t="str">
            <v>2/ As defined in IMF, Balance of Payments Manual, 5th edition, 1993.</v>
          </cell>
        </row>
        <row r="59">
          <cell r="A59" t="str">
            <v>3/ Based on a three-year average of exports on the previous year (e.g., export average over 1997-99 for NPV of debt-to-exports ratio in 1999).</v>
          </cell>
        </row>
        <row r="60">
          <cell r="A60" t="str">
            <v>4/ Revenues are defined as central government revenues, excluding grants.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frprtables"/>
      <sheetName val="Basicinput"/>
      <sheetName val="Outputables"/>
      <sheetName val="Index"/>
      <sheetName val="Documentation"/>
      <sheetName val="Monthinp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RED47"/>
    </sheetNames>
    <sheetDataSet>
      <sheetData sheetId="0" refreshError="1"/>
      <sheetData sheetId="1"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Sustainability-Arg"/>
      <sheetName val="Instructions"/>
      <sheetName val="Input_external"/>
      <sheetName val="Input_DRBOP"/>
      <sheetName val="Input_DRBOP-AltSc"/>
      <sheetName val="NEWDEBT"/>
      <sheetName val="NEWDEBT-AltSC"/>
      <sheetName val="DS-Resch"/>
      <sheetName val="NEWDEBT-Resched"/>
      <sheetName val="Table-NoDR"/>
      <sheetName val="Tablita-NoDR"/>
      <sheetName val="Table_SR"/>
      <sheetName val="Table_GEF"/>
      <sheetName val="A1_historical"/>
      <sheetName val="A2_alternative"/>
      <sheetName val="A3_market"/>
      <sheetName val="B1_irate"/>
      <sheetName val="B2_GDP"/>
      <sheetName val="B3_deflator"/>
      <sheetName val="B4_CAB"/>
      <sheetName val="B5_Combined"/>
      <sheetName val="B6_Depreciation"/>
      <sheetName val="Data_chart"/>
      <sheetName val="Figure-NoDR"/>
      <sheetName val="ExtSust-Arg"/>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
          <cell r="B2" t="str">
            <v xml:space="preserve">Table --. Dominican Republic: External Sustainability Framework–Gross External Financing Need, 1998–2008 </v>
          </cell>
        </row>
        <row r="7">
          <cell r="F7" t="str">
            <v xml:space="preserve">Actual </v>
          </cell>
          <cell r="O7" t="str">
            <v>Projections</v>
          </cell>
        </row>
        <row r="8">
          <cell r="C8">
            <v>1992</v>
          </cell>
          <cell r="D8">
            <v>1993</v>
          </cell>
          <cell r="E8">
            <v>1994</v>
          </cell>
          <cell r="F8">
            <v>1995</v>
          </cell>
          <cell r="G8">
            <v>1996</v>
          </cell>
          <cell r="H8">
            <v>1997</v>
          </cell>
          <cell r="I8">
            <v>1998</v>
          </cell>
          <cell r="J8">
            <v>1999</v>
          </cell>
          <cell r="K8">
            <v>2000</v>
          </cell>
          <cell r="L8">
            <v>2001</v>
          </cell>
          <cell r="M8">
            <v>2002</v>
          </cell>
          <cell r="O8">
            <v>2003</v>
          </cell>
          <cell r="P8">
            <v>2004</v>
          </cell>
          <cell r="Q8">
            <v>2005</v>
          </cell>
          <cell r="R8">
            <v>2006</v>
          </cell>
          <cell r="S8">
            <v>2007</v>
          </cell>
          <cell r="T8">
            <v>2008</v>
          </cell>
        </row>
        <row r="10">
          <cell r="C10" t="str">
            <v>I. Baseline Projections</v>
          </cell>
        </row>
        <row r="12">
          <cell r="B12" t="str">
            <v>Gross external financing need in billions of U.S. dollars 1/</v>
          </cell>
          <cell r="D12">
            <v>1.3226000368926654</v>
          </cell>
          <cell r="E12">
            <v>0.79154002538909851</v>
          </cell>
          <cell r="F12">
            <v>0.74086002908544546</v>
          </cell>
          <cell r="G12">
            <v>0.89662005479419549</v>
          </cell>
          <cell r="H12">
            <v>0.93553014646825938</v>
          </cell>
          <cell r="I12">
            <v>1.01997000496976</v>
          </cell>
          <cell r="J12">
            <v>0.29790000411850409</v>
          </cell>
          <cell r="K12">
            <v>0.62797999999999998</v>
          </cell>
          <cell r="L12">
            <v>0.72820999999999991</v>
          </cell>
          <cell r="M12">
            <v>1.4860199999999999</v>
          </cell>
          <cell r="O12">
            <v>1.7145885744587064</v>
          </cell>
          <cell r="P12">
            <v>0.70656081871591359</v>
          </cell>
          <cell r="Q12">
            <v>0.48136794161192786</v>
          </cell>
          <cell r="R12">
            <v>0.4146548958391848</v>
          </cell>
          <cell r="S12">
            <v>0.32059067253660034</v>
          </cell>
          <cell r="T12">
            <v>0.24485987745476812</v>
          </cell>
        </row>
        <row r="13">
          <cell r="B13" t="str">
            <v>in percent of GDP</v>
          </cell>
          <cell r="D13">
            <v>13.60440141586464</v>
          </cell>
          <cell r="E13">
            <v>7.3707149737348043</v>
          </cell>
          <cell r="F13">
            <v>6.1216905641696897</v>
          </cell>
          <cell r="G13">
            <v>6.6184905438639809</v>
          </cell>
          <cell r="H13">
            <v>6.172415767658026</v>
          </cell>
          <cell r="I13">
            <v>6.3629059320987045</v>
          </cell>
          <cell r="J13">
            <v>1.6942026715432144</v>
          </cell>
          <cell r="K13">
            <v>3.1576301426542392</v>
          </cell>
          <cell r="L13">
            <v>3.3614147009978375</v>
          </cell>
          <cell r="M13">
            <v>6.9819644283133879</v>
          </cell>
          <cell r="O13">
            <v>10.739626976356265</v>
          </cell>
          <cell r="P13">
            <v>4.4522407978310428</v>
          </cell>
          <cell r="Q13">
            <v>2.6711223971633733</v>
          </cell>
          <cell r="R13">
            <v>2.1158316086418645</v>
          </cell>
          <cell r="S13">
            <v>1.5461743395617482</v>
          </cell>
          <cell r="T13">
            <v>1.111073604992006</v>
          </cell>
        </row>
        <row r="15">
          <cell r="C15" t="str">
            <v>II. Stress Tests</v>
          </cell>
        </row>
        <row r="16">
          <cell r="B16" t="str">
            <v>Gross external financing need in billions of U.S. dollars 2/</v>
          </cell>
        </row>
        <row r="18">
          <cell r="B18" t="str">
            <v>A. Alternative Scenarios</v>
          </cell>
        </row>
        <row r="20">
          <cell r="B20" t="str">
            <v>A1. Key variables are at their historical averages in 2004-08</v>
          </cell>
          <cell r="O20">
            <v>1.7145885744587062</v>
          </cell>
          <cell r="P20">
            <v>0.79562212152302547</v>
          </cell>
          <cell r="Q20">
            <v>0.88982042739560963</v>
          </cell>
          <cell r="R20">
            <v>1.8678206264896613</v>
          </cell>
          <cell r="S20">
            <v>1.6389771642815378</v>
          </cell>
          <cell r="T20">
            <v>1.8139010658890218</v>
          </cell>
        </row>
        <row r="21">
          <cell r="B21" t="str">
            <v>A2. Country-specific shock in 2004, with reduction in GDP growth (relative to baseline) of one standard deviation</v>
          </cell>
          <cell r="O21">
            <v>1.7145885744587064</v>
          </cell>
          <cell r="P21">
            <v>0.90189758160687072</v>
          </cell>
          <cell r="Q21">
            <v>0.9043271460766299</v>
          </cell>
          <cell r="R21">
            <v>1.1000131922738257</v>
          </cell>
          <cell r="S21">
            <v>1.2332022203664887</v>
          </cell>
          <cell r="T21">
            <v>1.3925577879255036</v>
          </cell>
        </row>
        <row r="22">
          <cell r="B22" t="str">
            <v>A3. Selected variables are consistent with market forecast in 2004-08</v>
          </cell>
          <cell r="O22">
            <v>1.7145885744587062</v>
          </cell>
          <cell r="P22">
            <v>0.79736673070274844</v>
          </cell>
          <cell r="Q22">
            <v>1.6941243987509744</v>
          </cell>
          <cell r="R22">
            <v>3.0412025573028951</v>
          </cell>
          <cell r="S22">
            <v>2.9505886291156314</v>
          </cell>
          <cell r="T22">
            <v>3.3313378935167983</v>
          </cell>
        </row>
        <row r="24">
          <cell r="B24" t="str">
            <v>B. Bound Tests</v>
          </cell>
        </row>
        <row r="26">
          <cell r="B26" t="str">
            <v>B1. Nominal interest rate is at historical average plus two standard deviations in 2004 and 2005</v>
          </cell>
          <cell r="O26">
            <v>1.7145885744587062</v>
          </cell>
          <cell r="P26">
            <v>0.68028662115005578</v>
          </cell>
          <cell r="Q26">
            <v>0.5113087261906526</v>
          </cell>
          <cell r="R26">
            <v>0.42933218452709015</v>
          </cell>
          <cell r="S26">
            <v>0.38466285789691806</v>
          </cell>
          <cell r="T26">
            <v>0.25890296981770689</v>
          </cell>
        </row>
        <row r="27">
          <cell r="B27" t="str">
            <v>B2. Real GDP growth is at historical average minus two standard deviations in 2004 and 2005</v>
          </cell>
          <cell r="O27">
            <v>1.7145885744587062</v>
          </cell>
          <cell r="P27">
            <v>0.66505941862852358</v>
          </cell>
          <cell r="Q27">
            <v>0.47991100542533704</v>
          </cell>
          <cell r="R27">
            <v>0.41888941546829017</v>
          </cell>
          <cell r="S27">
            <v>0.37471638446618749</v>
          </cell>
          <cell r="T27">
            <v>0.24745729620745116</v>
          </cell>
        </row>
        <row r="28">
          <cell r="B28" t="str">
            <v>B3. Change in US dollar GDP deflator is at historical average minus two standard deviations in 2004 and 2005</v>
          </cell>
          <cell r="O28">
            <v>1.7145885744587062</v>
          </cell>
          <cell r="P28">
            <v>0.63613511637147957</v>
          </cell>
          <cell r="Q28">
            <v>0.46239906692511012</v>
          </cell>
          <cell r="R28">
            <v>0.52421623071926615</v>
          </cell>
          <cell r="S28">
            <v>0.44616500764019168</v>
          </cell>
          <cell r="T28">
            <v>0.35455816499969717</v>
          </cell>
        </row>
        <row r="29">
          <cell r="B29" t="str">
            <v xml:space="preserve">B4. Non-interest current account is at historical average minus two standard deviations in 2004 and 2005 </v>
          </cell>
          <cell r="O29">
            <v>1.7145885744587062</v>
          </cell>
          <cell r="P29">
            <v>2.6265543017703141</v>
          </cell>
          <cell r="Q29">
            <v>2.6316655724798901</v>
          </cell>
          <cell r="R29">
            <v>1.3389650682128198</v>
          </cell>
          <cell r="S29">
            <v>1.2458232439961676</v>
          </cell>
          <cell r="T29">
            <v>1.250878276883352</v>
          </cell>
        </row>
        <row r="30">
          <cell r="B30" t="str">
            <v>B5. Combination of 2-5 using one standard deviation shocks</v>
          </cell>
          <cell r="O30">
            <v>1.7145885744587062</v>
          </cell>
          <cell r="P30">
            <v>2.4318848725818056</v>
          </cell>
          <cell r="Q30">
            <v>2.1951229733469297</v>
          </cell>
          <cell r="R30">
            <v>1.1694739579918236</v>
          </cell>
          <cell r="S30">
            <v>1.0676086129616564</v>
          </cell>
          <cell r="T30">
            <v>1.0627802785778773</v>
          </cell>
        </row>
        <row r="31">
          <cell r="B31" t="str">
            <v>B6. One time 30 percent nominal depreciation in 2004</v>
          </cell>
          <cell r="O31">
            <v>1.7145885744587062</v>
          </cell>
          <cell r="P31">
            <v>0.61806862077550473</v>
          </cell>
          <cell r="Q31">
            <v>0.46538524265054421</v>
          </cell>
          <cell r="R31">
            <v>0.47540387583187826</v>
          </cell>
          <cell r="S31">
            <v>0.41117402479307236</v>
          </cell>
          <cell r="T31">
            <v>0.30448588406997645</v>
          </cell>
        </row>
        <row r="33">
          <cell r="B33" t="str">
            <v>Gross external financing need in percent of GDP 2/</v>
          </cell>
        </row>
        <row r="35">
          <cell r="B35" t="str">
            <v>A. Alternative Scenarios</v>
          </cell>
        </row>
        <row r="37">
          <cell r="B37" t="str">
            <v xml:space="preserve">A1. Key variables are at their historical averages in 2004-08 </v>
          </cell>
          <cell r="O37">
            <v>10.739626976356263</v>
          </cell>
          <cell r="P37">
            <v>4.5677799860451325</v>
          </cell>
          <cell r="Q37">
            <v>4.6824134096707954</v>
          </cell>
          <cell r="R37">
            <v>9.008896680241687</v>
          </cell>
          <cell r="S37">
            <v>7.2456674494786721</v>
          </cell>
          <cell r="T37">
            <v>7.3500136690662856</v>
          </cell>
        </row>
        <row r="38">
          <cell r="B38" t="str">
            <v xml:space="preserve">A2. Country-specific shock in 2004, with reduction in GDP growth (relative to baseline) of one standard deviation </v>
          </cell>
          <cell r="O38">
            <v>10.739626976356265</v>
          </cell>
          <cell r="P38">
            <v>5.8027688413537133</v>
          </cell>
          <cell r="Q38">
            <v>5.1237879344431612</v>
          </cell>
          <cell r="R38">
            <v>5.7311417563725584</v>
          </cell>
          <cell r="S38">
            <v>6.0728258977802918</v>
          </cell>
          <cell r="T38">
            <v>6.4518963641314571</v>
          </cell>
        </row>
        <row r="39">
          <cell r="B39" t="str">
            <v>A3. Selected variables are consistent with  market forecast in 2004-08</v>
          </cell>
          <cell r="O39">
            <v>10.739626976356263</v>
          </cell>
          <cell r="P39">
            <v>4.6641232662004333</v>
          </cell>
          <cell r="Q39">
            <v>8.9103385645483542</v>
          </cell>
          <cell r="R39">
            <v>12.896890730007135</v>
          </cell>
          <cell r="S39">
            <v>10.088790458603663</v>
          </cell>
          <cell r="T39">
            <v>9.184169423679041</v>
          </cell>
        </row>
        <row r="41">
          <cell r="B41" t="str">
            <v>B. Bound Tests</v>
          </cell>
        </row>
        <row r="43">
          <cell r="B43" t="str">
            <v>B1. Nominal interest rate is at historical average plus two standard deviations in 2004 and 2005</v>
          </cell>
          <cell r="O43">
            <v>10.739626976356263</v>
          </cell>
          <cell r="P43">
            <v>4.2866796016334101</v>
          </cell>
          <cell r="Q43">
            <v>2.8372645378490744</v>
          </cell>
          <cell r="R43">
            <v>2.1907244210664785</v>
          </cell>
          <cell r="S43">
            <v>1.855187599679156</v>
          </cell>
          <cell r="T43">
            <v>1.1747953932209017</v>
          </cell>
        </row>
        <row r="44">
          <cell r="B44" t="str">
            <v>B2. Real GDP growth is at historical average minus two standard deviations in 2004 and 2005</v>
          </cell>
          <cell r="O44">
            <v>10.739626976356263</v>
          </cell>
          <cell r="P44">
            <v>4.0805752440563063</v>
          </cell>
          <cell r="Q44">
            <v>2.6632592351587414</v>
          </cell>
          <cell r="R44">
            <v>2.1376165192736543</v>
          </cell>
          <cell r="S44">
            <v>1.8073670848643888</v>
          </cell>
          <cell r="T44">
            <v>1.122952982640864</v>
          </cell>
        </row>
        <row r="45">
          <cell r="B45" t="str">
            <v>B3. Change in US dollar GDP deflator is at historical average minus two standard deviations in 2004 and 2005</v>
          </cell>
          <cell r="O45">
            <v>10.739626976356263</v>
          </cell>
          <cell r="P45">
            <v>4.243083689129941</v>
          </cell>
          <cell r="Q45">
            <v>3.1137211773766853</v>
          </cell>
          <cell r="R45">
            <v>3.2460179179469346</v>
          </cell>
          <cell r="S45">
            <v>2.6112546767755567</v>
          </cell>
          <cell r="T45">
            <v>1.9523552282424073</v>
          </cell>
        </row>
        <row r="46">
          <cell r="B46" t="str">
            <v xml:space="preserve">B4. Non-interest current account is at historical average minus two standard deviations in 2004 and 2005 </v>
          </cell>
          <cell r="O46">
            <v>10.739626976356263</v>
          </cell>
          <cell r="P46">
            <v>16.55066614267248</v>
          </cell>
          <cell r="Q46">
            <v>14.603176166978503</v>
          </cell>
          <cell r="R46">
            <v>6.8322468699145018</v>
          </cell>
          <cell r="S46">
            <v>6.0084715386613041</v>
          </cell>
          <cell r="T46">
            <v>5.6759721149485163</v>
          </cell>
        </row>
        <row r="47">
          <cell r="B47" t="str">
            <v>B5. Combination of 2-5 using one standard deviation shocks</v>
          </cell>
          <cell r="O47">
            <v>10.739626976356263</v>
          </cell>
          <cell r="P47">
            <v>14.833970868205054</v>
          </cell>
          <cell r="Q47">
            <v>13.039423907307162</v>
          </cell>
          <cell r="R47">
            <v>6.388042291783294</v>
          </cell>
          <cell r="S47">
            <v>5.511915762154028</v>
          </cell>
          <cell r="T47">
            <v>5.1623995419834587</v>
          </cell>
        </row>
        <row r="48">
          <cell r="B48" t="str">
            <v>B6. One time 30 percent nominal depreciation in 2004</v>
          </cell>
          <cell r="O48">
            <v>10.739626976356263</v>
          </cell>
          <cell r="P48">
            <v>4.3597791092844833</v>
          </cell>
          <cell r="Q48">
            <v>2.8908657890697196</v>
          </cell>
          <cell r="R48">
            <v>2.7155369591203797</v>
          </cell>
          <cell r="S48">
            <v>2.2198925131198104</v>
          </cell>
          <cell r="T48">
            <v>1.5466464990826376</v>
          </cell>
        </row>
        <row r="51">
          <cell r="B51" t="str">
            <v>1/ Defined as non-interest current account deficit, plus interest and amortization on medium- and long-term debt, plus short-term debt at end of previous period, plus net private capital outflows.</v>
          </cell>
        </row>
        <row r="52">
          <cell r="B52" t="str">
            <v>2/ Gross external financing under the stress-test scenarios is derived by assuming the same ratio of short-term to total debt as in the baseline scenario and the same average maturity on medium- and long term</v>
          </cell>
        </row>
        <row r="53">
          <cell r="B53" t="str">
            <v>debt. Interest expenditures are derived by applying the respective interest rate to the previous period debt stock under each alternative scenario.</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
      <sheetName val="PLURIANUAL 2017-2021"/>
      <sheetName val="ESTIM. PLURIANUAL 2017-2021"/>
      <sheetName val="DGII"/>
      <sheetName val="DGA"/>
      <sheetName val="TESORERIA"/>
      <sheetName val="panorama macro-junio-Sept. 2017"/>
      <sheetName val="BCC"/>
      <sheetName val="A"/>
    </sheetNames>
    <sheetDataSet>
      <sheetData sheetId="0"/>
      <sheetData sheetId="1"/>
      <sheetData sheetId="2">
        <row r="13">
          <cell r="C13">
            <v>41429773898.046921</v>
          </cell>
        </row>
      </sheetData>
      <sheetData sheetId="3"/>
      <sheetData sheetId="4"/>
      <sheetData sheetId="5"/>
      <sheetData sheetId="6"/>
      <sheetData sheetId="7" refreshError="1"/>
      <sheetData sheetId="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Original"/>
      <sheetName val="Anexo 1"/>
      <sheetName val="Anexo 2"/>
      <sheetName val="Anexo 3"/>
      <sheetName val="pa en se"/>
      <sheetName val="VENC SEPT 04-30 SIN VENC. RENEG"/>
      <sheetName val="ANEXO 4"/>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m9701"/>
      <sheetName val="ana3"/>
      <sheetName val="ana2"/>
      <sheetName val="bop1"/>
    </sheetNames>
    <sheetDataSet>
      <sheetData sheetId="0" refreshError="1"/>
      <sheetData sheetId="1" refreshError="1"/>
      <sheetData sheetId="2" refreshError="1"/>
      <sheetData sheetId="3" refreshError="1"/>
      <sheetData sheetId="4"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comp00pub99rev"/>
      <sheetName val="ana3"/>
      <sheetName val="ana2"/>
      <sheetName val="bop1datos rev"/>
    </sheetNames>
    <sheetDataSet>
      <sheetData sheetId="0" refreshError="1"/>
      <sheetData sheetId="1" refreshError="1"/>
      <sheetData sheetId="2" refreshError="1"/>
      <sheetData sheetId="3" refreshError="1"/>
      <sheetData sheetId="4"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structions"/>
      <sheetName val="SVI table"/>
    </sheetNames>
    <sheetDataSet>
      <sheetData sheetId="0" refreshError="1"/>
      <sheetData sheetId="1" refreshError="1"/>
      <sheetData sheetId="2">
        <row r="11">
          <cell r="L11" t="str">
            <v>Latest</v>
          </cell>
        </row>
        <row r="12">
          <cell r="F12">
            <v>2000</v>
          </cell>
          <cell r="G12">
            <v>2001</v>
          </cell>
          <cell r="H12">
            <v>2002</v>
          </cell>
          <cell r="I12">
            <v>2003</v>
          </cell>
          <cell r="J12" t="str">
            <v>2004 1/</v>
          </cell>
          <cell r="K12" t="str">
            <v>2005 1/</v>
          </cell>
          <cell r="L12" t="str">
            <v>observation</v>
          </cell>
        </row>
        <row r="14">
          <cell r="E14" t="str">
            <v>Key Economic and Market Indicators</v>
          </cell>
        </row>
        <row r="15">
          <cell r="E15" t="str">
            <v>Real GDP growth (in percent)</v>
          </cell>
          <cell r="F15">
            <v>7.3170553960779428</v>
          </cell>
          <cell r="G15">
            <v>3.98200123402912</v>
          </cell>
          <cell r="H15">
            <v>4.3013242636949167</v>
          </cell>
          <cell r="I15">
            <v>-0.4357056627860123</v>
          </cell>
          <cell r="J15">
            <v>2</v>
          </cell>
          <cell r="K15">
            <v>2.5</v>
          </cell>
          <cell r="L15" t="str">
            <v>Proj</v>
          </cell>
        </row>
        <row r="16">
          <cell r="E16" t="str">
            <v>CPI inflation (period average, in percent)</v>
          </cell>
          <cell r="F16">
            <v>7.7242123406023211</v>
          </cell>
          <cell r="G16">
            <v>8.8828290993785188</v>
          </cell>
          <cell r="H16">
            <v>5.2235241418550737</v>
          </cell>
          <cell r="I16">
            <v>27.44971273943937</v>
          </cell>
          <cell r="J16">
            <v>51.5</v>
          </cell>
          <cell r="K16">
            <v>7.7</v>
          </cell>
          <cell r="L16" t="str">
            <v>Proj</v>
          </cell>
        </row>
        <row r="17">
          <cell r="E17" t="str">
            <v>Short-term (ST) interest rate (in percent)</v>
          </cell>
          <cell r="F17">
            <v>13.7</v>
          </cell>
          <cell r="G17">
            <v>10.1</v>
          </cell>
          <cell r="H17">
            <v>16.8</v>
          </cell>
          <cell r="I17">
            <v>26.36</v>
          </cell>
          <cell r="J17">
            <v>23</v>
          </cell>
          <cell r="K17">
            <v>20</v>
          </cell>
          <cell r="L17">
            <v>38399</v>
          </cell>
        </row>
        <row r="18">
          <cell r="E18" t="str">
            <v>EMBI secondary market spread (bps, end of period)</v>
          </cell>
          <cell r="F18" t="str">
            <v>...</v>
          </cell>
          <cell r="G18">
            <v>423.61904761904759</v>
          </cell>
          <cell r="H18">
            <v>499</v>
          </cell>
          <cell r="I18">
            <v>1141</v>
          </cell>
          <cell r="J18">
            <v>824</v>
          </cell>
          <cell r="K18">
            <v>687</v>
          </cell>
          <cell r="L18">
            <v>38399</v>
          </cell>
        </row>
        <row r="19">
          <cell r="E19" t="str">
            <v>Exchange rate NC/US$ (end of period)</v>
          </cell>
          <cell r="F19">
            <v>16.335932542627692</v>
          </cell>
          <cell r="G19">
            <v>16.834567304432579</v>
          </cell>
          <cell r="H19">
            <v>18.295149808762005</v>
          </cell>
          <cell r="I19">
            <v>37.01</v>
          </cell>
          <cell r="J19">
            <v>30.83</v>
          </cell>
          <cell r="K19">
            <v>29.32</v>
          </cell>
          <cell r="L19">
            <v>38399</v>
          </cell>
        </row>
        <row r="22">
          <cell r="E22" t="str">
            <v>External Sector</v>
          </cell>
        </row>
        <row r="23">
          <cell r="E23" t="str">
            <v>Exchange rate regime</v>
          </cell>
          <cell r="H23" t="str">
            <v>[Describe regime]</v>
          </cell>
        </row>
        <row r="24">
          <cell r="E24" t="str">
            <v>Current account balance (percent of GDP)</v>
          </cell>
          <cell r="F24">
            <v>-5.1988627404725172</v>
          </cell>
          <cell r="G24">
            <v>-3.376045585435731</v>
          </cell>
          <cell r="H24">
            <v>-3.6948473296364832</v>
          </cell>
          <cell r="I24">
            <v>6.3314726567792929</v>
          </cell>
          <cell r="J24">
            <v>5.8124150047243006</v>
          </cell>
          <cell r="K24">
            <v>2.0113851431504339</v>
          </cell>
          <cell r="L24" t="str">
            <v>Proj</v>
          </cell>
        </row>
        <row r="25">
          <cell r="E25" t="str">
            <v>Net FDI inflows (percent of GDP)</v>
          </cell>
          <cell r="F25">
            <v>4.8284564380080521</v>
          </cell>
          <cell r="G25">
            <v>4.9180446990168258</v>
          </cell>
          <cell r="H25">
            <v>4.2453861109783411</v>
          </cell>
          <cell r="I25">
            <v>6.1831002588339681</v>
          </cell>
          <cell r="J25">
            <v>3.5510563450260966</v>
          </cell>
          <cell r="K25">
            <v>3.3539720837369846</v>
          </cell>
          <cell r="L25" t="str">
            <v>Proj</v>
          </cell>
        </row>
        <row r="26">
          <cell r="E26" t="str">
            <v>Exports (percentage change of  US$ value, GNFS)</v>
          </cell>
          <cell r="F26">
            <v>12.1</v>
          </cell>
          <cell r="G26">
            <v>-6.3</v>
          </cell>
          <cell r="H26">
            <v>-1.7</v>
          </cell>
          <cell r="I26">
            <v>8.3745158274342035</v>
          </cell>
          <cell r="J26">
            <v>4.3726053221140981</v>
          </cell>
          <cell r="K26">
            <v>-2.6378195050280051</v>
          </cell>
          <cell r="L26" t="str">
            <v>Proj</v>
          </cell>
        </row>
        <row r="27">
          <cell r="E27" t="str">
            <v xml:space="preserve">Real effective exchange rate ( 1995 = 100)  </v>
          </cell>
          <cell r="F27">
            <v>110.9</v>
          </cell>
          <cell r="G27">
            <v>117.9</v>
          </cell>
          <cell r="H27">
            <v>112.1</v>
          </cell>
          <cell r="I27">
            <v>83.23</v>
          </cell>
          <cell r="J27">
            <v>133.13024311389717</v>
          </cell>
          <cell r="K27">
            <v>110.04266533235207</v>
          </cell>
          <cell r="L27" t="str">
            <v>Proj</v>
          </cell>
        </row>
        <row r="28">
          <cell r="E28" t="str">
            <v>Gross international reserves (GIR) in US$ billion</v>
          </cell>
          <cell r="F28">
            <v>0.63713009920154795</v>
          </cell>
          <cell r="G28">
            <v>1.1553300992015501</v>
          </cell>
          <cell r="H28">
            <v>0.62983009920154798</v>
          </cell>
          <cell r="I28">
            <v>0.27943565825514399</v>
          </cell>
          <cell r="J28">
            <v>0.82483565825514404</v>
          </cell>
          <cell r="K28">
            <v>1.2568815145255701</v>
          </cell>
          <cell r="L28" t="str">
            <v>Proj</v>
          </cell>
        </row>
        <row r="29">
          <cell r="E29" t="str">
            <v xml:space="preserve">GIR in percent of  ST debt  at remaining maturity (RM) </v>
          </cell>
          <cell r="F29">
            <v>67.99172945474173</v>
          </cell>
          <cell r="G29">
            <v>99.688517024310869</v>
          </cell>
          <cell r="H29">
            <v>37.811410983676367</v>
          </cell>
          <cell r="I29">
            <v>22.549925507693519</v>
          </cell>
          <cell r="J29">
            <v>59.268648334226661</v>
          </cell>
          <cell r="K29">
            <v>63.865391343596976</v>
          </cell>
          <cell r="L29" t="str">
            <v>Proj</v>
          </cell>
        </row>
        <row r="30">
          <cell r="E30" t="str">
            <v>GIR in percent of ST debt at RM and banks' FX deposits.</v>
          </cell>
          <cell r="F30">
            <v>47.195</v>
          </cell>
          <cell r="G30">
            <v>45.15</v>
          </cell>
          <cell r="H30">
            <v>20.37</v>
          </cell>
          <cell r="I30">
            <v>9.83</v>
          </cell>
          <cell r="J30">
            <v>24.98</v>
          </cell>
          <cell r="K30">
            <v>32.25</v>
          </cell>
          <cell r="L30" t="str">
            <v>Proj</v>
          </cell>
        </row>
        <row r="31">
          <cell r="E31" t="str">
            <v xml:space="preserve">Net international reserves (NIR) in US$ billion </v>
          </cell>
          <cell r="F31">
            <v>0.44190000000000002</v>
          </cell>
          <cell r="G31">
            <v>0.96220000000000006</v>
          </cell>
          <cell r="H31">
            <v>0.376</v>
          </cell>
          <cell r="I31">
            <v>0.1237</v>
          </cell>
          <cell r="J31">
            <v>0.60219999999999996</v>
          </cell>
          <cell r="K31">
            <v>0.74504658445834704</v>
          </cell>
          <cell r="L31" t="str">
            <v>Proj</v>
          </cell>
        </row>
        <row r="32">
          <cell r="E32" t="str">
            <v xml:space="preserve">Total gross external debt (ED) in percent of GDP </v>
          </cell>
          <cell r="F32">
            <v>17.702757569616445</v>
          </cell>
          <cell r="G32">
            <v>19.036857295703161</v>
          </cell>
          <cell r="H32">
            <v>21.488396264400411</v>
          </cell>
          <cell r="I32">
            <v>36.584586257608528</v>
          </cell>
          <cell r="J32">
            <v>33.458827143592288</v>
          </cell>
          <cell r="K32">
            <v>30.282217209857837</v>
          </cell>
          <cell r="L32" t="str">
            <v>Proj</v>
          </cell>
        </row>
        <row r="33">
          <cell r="E33" t="str">
            <v xml:space="preserve">o/w  ST external debt (original maturity, in percent of total ED) </v>
          </cell>
          <cell r="F33" t="str">
            <v>...</v>
          </cell>
          <cell r="G33" t="str">
            <v>...</v>
          </cell>
          <cell r="H33">
            <v>5.6177763588750214</v>
          </cell>
          <cell r="I33">
            <v>4.0238489920325122</v>
          </cell>
          <cell r="J33">
            <v>5.575190672798489</v>
          </cell>
          <cell r="K33">
            <v>1.5523429947692486</v>
          </cell>
          <cell r="L33" t="str">
            <v>Proj</v>
          </cell>
        </row>
        <row r="34">
          <cell r="E34" t="str">
            <v xml:space="preserve">            ED of domestic private sector (in percent of total ED)</v>
          </cell>
          <cell r="F34">
            <v>18.946796959826276</v>
          </cell>
          <cell r="G34">
            <v>27.842949485276513</v>
          </cell>
          <cell r="H34">
            <v>26.555819682386289</v>
          </cell>
          <cell r="I34">
            <v>37.72926581466232</v>
          </cell>
          <cell r="J34">
            <v>34.512405534341504</v>
          </cell>
          <cell r="K34">
            <v>31.134157580502848</v>
          </cell>
          <cell r="L34" t="str">
            <v>Proj</v>
          </cell>
        </row>
        <row r="35">
          <cell r="E35" t="str">
            <v>ED to foreign official sector (in percent of total ED)</v>
          </cell>
          <cell r="F35">
            <v>81.053203040173727</v>
          </cell>
          <cell r="G35">
            <v>72.15705051472348</v>
          </cell>
          <cell r="H35">
            <v>67.826403958738695</v>
          </cell>
          <cell r="I35">
            <v>58.246885193305175</v>
          </cell>
          <cell r="J35">
            <v>59.912403792860012</v>
          </cell>
          <cell r="K35">
            <v>67.313499424727894</v>
          </cell>
          <cell r="L35" t="str">
            <v>Proj</v>
          </cell>
        </row>
        <row r="36">
          <cell r="E36" t="str">
            <v xml:space="preserve">Total gross external debt in percent of exports of GNFS </v>
          </cell>
          <cell r="F36">
            <v>41.377560827844903</v>
          </cell>
          <cell r="G36">
            <v>49.870417504700413</v>
          </cell>
          <cell r="H36">
            <v>56.289325740374217</v>
          </cell>
          <cell r="I36">
            <v>67.04819952046968</v>
          </cell>
          <cell r="J36">
            <v>66.192177694528382</v>
          </cell>
          <cell r="K36">
            <v>76.535934979293771</v>
          </cell>
          <cell r="L36" t="str">
            <v>Proj</v>
          </cell>
        </row>
        <row r="37">
          <cell r="E37" t="str">
            <v>Gross external financing requirement (in US$ billion) 2/</v>
          </cell>
          <cell r="F37" t="str">
            <v>...</v>
          </cell>
          <cell r="G37">
            <v>1.2645499999999983</v>
          </cell>
          <cell r="H37">
            <v>1.3722099999999999</v>
          </cell>
          <cell r="I37">
            <v>-4.4970000000000024E-2</v>
          </cell>
          <cell r="J37">
            <v>-0.37454467724004531</v>
          </cell>
          <cell r="K37">
            <v>0.3294569872007615</v>
          </cell>
          <cell r="L37" t="str">
            <v>Proj</v>
          </cell>
        </row>
        <row r="40">
          <cell r="E40" t="str">
            <v>Public Sector (PS) 3/</v>
          </cell>
        </row>
        <row r="41">
          <cell r="E41" t="str">
            <v xml:space="preserve">Overall balance (percent of GDP) </v>
          </cell>
          <cell r="F41">
            <v>-1.9924745553358059</v>
          </cell>
          <cell r="G41">
            <v>-2.119574760455706</v>
          </cell>
          <cell r="H41">
            <v>-2.6</v>
          </cell>
          <cell r="I41">
            <v>-7.4673505156427318</v>
          </cell>
          <cell r="J41">
            <v>-6.7105438104329949</v>
          </cell>
          <cell r="K41">
            <v>-3.9402237101714581</v>
          </cell>
          <cell r="L41" t="str">
            <v>Proj</v>
          </cell>
        </row>
        <row r="42">
          <cell r="E42" t="str">
            <v xml:space="preserve">Primary balance (percent of GDP) </v>
          </cell>
          <cell r="F42">
            <v>-0.8</v>
          </cell>
          <cell r="G42">
            <v>-1</v>
          </cell>
          <cell r="H42">
            <v>-1.4</v>
          </cell>
          <cell r="I42">
            <v>-3.3302531442192995</v>
          </cell>
          <cell r="J42">
            <v>-0.89149231444251709</v>
          </cell>
          <cell r="K42">
            <v>1.9195585401812931</v>
          </cell>
          <cell r="L42" t="str">
            <v>Proj</v>
          </cell>
        </row>
        <row r="43">
          <cell r="E43" t="str">
            <v>Debt-stabilizing primary balance (percent of GDP)  4/</v>
          </cell>
          <cell r="F43">
            <v>2.2511506627966198</v>
          </cell>
          <cell r="G43">
            <v>1.19937808064735</v>
          </cell>
          <cell r="H43">
            <v>0.58926222543195295</v>
          </cell>
          <cell r="I43">
            <v>2.7149999999999999</v>
          </cell>
          <cell r="J43">
            <v>2.7250000000000001</v>
          </cell>
          <cell r="K43">
            <v>2.7250000000000001</v>
          </cell>
          <cell r="L43" t="str">
            <v>Proj</v>
          </cell>
        </row>
        <row r="44">
          <cell r="E44" t="str">
            <v>Gross PS financing requirement (in percent of GDP) 5/</v>
          </cell>
          <cell r="F44" t="str">
            <v>...</v>
          </cell>
          <cell r="G44" t="str">
            <v>...</v>
          </cell>
          <cell r="H44">
            <v>4.3135072615706607</v>
          </cell>
          <cell r="I44">
            <v>10.944163130031018</v>
          </cell>
          <cell r="J44">
            <v>9.152119368726968</v>
          </cell>
          <cell r="K44">
            <v>7.0860006646121141</v>
          </cell>
          <cell r="L44" t="str">
            <v>Proj</v>
          </cell>
        </row>
        <row r="45">
          <cell r="E45" t="str">
            <v>Public sector gross debt (PSGD, in percent of GDP)</v>
          </cell>
          <cell r="F45">
            <v>24.531400487943202</v>
          </cell>
          <cell r="G45">
            <v>23.336857295703162</v>
          </cell>
          <cell r="H45">
            <v>26.788396264400411</v>
          </cell>
          <cell r="I45">
            <v>54.319233972668435</v>
          </cell>
          <cell r="J45">
            <v>52.084937745305197</v>
          </cell>
          <cell r="K45">
            <v>49.106891508367511</v>
          </cell>
          <cell r="L45" t="str">
            <v>Proj</v>
          </cell>
        </row>
        <row r="46">
          <cell r="E46" t="str">
            <v>o/w  Exposed to rollover risk (in percent of total PSGD) 6/</v>
          </cell>
          <cell r="F46">
            <v>5.4883931463821627</v>
          </cell>
          <cell r="G46">
            <v>3.8153079378276229</v>
          </cell>
          <cell r="H46">
            <v>6.4141070080418956</v>
          </cell>
          <cell r="I46">
            <v>21.905610047254555</v>
          </cell>
          <cell r="J46">
            <v>24.222709825046778</v>
          </cell>
          <cell r="K46">
            <v>28.031840231180734</v>
          </cell>
          <cell r="L46" t="str">
            <v>Proj</v>
          </cell>
        </row>
        <row r="47">
          <cell r="E47" t="str">
            <v xml:space="preserve">  Exposed to exchange rate risk (in percent of total PSGD) 7/</v>
          </cell>
          <cell r="F47">
            <v>72.163664599243219</v>
          </cell>
          <cell r="G47">
            <v>81.574211362248306</v>
          </cell>
          <cell r="H47">
            <v>80.215314318598203</v>
          </cell>
          <cell r="I47">
            <v>67.351071769562566</v>
          </cell>
          <cell r="J47">
            <v>64.238969252887671</v>
          </cell>
          <cell r="K47">
            <v>61.665921583934782</v>
          </cell>
          <cell r="L47" t="str">
            <v>Proj</v>
          </cell>
        </row>
        <row r="48">
          <cell r="E48" t="str">
            <v xml:space="preserve">  Exposed to interest rate risk (in percent of total PSGD) 8/</v>
          </cell>
          <cell r="L48" t="str">
            <v>Proj</v>
          </cell>
        </row>
        <row r="49">
          <cell r="E49" t="str">
            <v>Public sector net debt (in percent of GDP)</v>
          </cell>
          <cell r="F49">
            <v>24.531400487943202</v>
          </cell>
          <cell r="G49">
            <v>23.336857295703162</v>
          </cell>
          <cell r="H49">
            <v>26.788396264400411</v>
          </cell>
          <cell r="I49">
            <v>54.319233972668435</v>
          </cell>
          <cell r="J49">
            <v>52.084937745305197</v>
          </cell>
          <cell r="K49">
            <v>49.106891508367511</v>
          </cell>
          <cell r="L49" t="str">
            <v>Proj</v>
          </cell>
        </row>
        <row r="52">
          <cell r="E52" t="str">
            <v>Financial Sector (FS) 9/</v>
          </cell>
        </row>
        <row r="53">
          <cell r="E53" t="str">
            <v>Capital adequacy ratio (in percent)</v>
          </cell>
          <cell r="F53">
            <v>9.8000000000000007</v>
          </cell>
          <cell r="G53">
            <v>11.8</v>
          </cell>
          <cell r="H53">
            <v>12</v>
          </cell>
          <cell r="I53">
            <v>11.4</v>
          </cell>
          <cell r="J53">
            <v>10</v>
          </cell>
          <cell r="K53">
            <v>10</v>
          </cell>
          <cell r="L53">
            <v>38357</v>
          </cell>
        </row>
        <row r="54">
          <cell r="E54" t="str">
            <v xml:space="preserve">NPLs in percent of total loans </v>
          </cell>
          <cell r="F54">
            <v>2.6</v>
          </cell>
          <cell r="G54">
            <v>2.6</v>
          </cell>
          <cell r="H54">
            <v>4.9000000000000004</v>
          </cell>
          <cell r="I54">
            <v>8.9</v>
          </cell>
          <cell r="J54">
            <v>7.3</v>
          </cell>
          <cell r="K54">
            <v>7.7</v>
          </cell>
          <cell r="L54">
            <v>38357</v>
          </cell>
        </row>
        <row r="55">
          <cell r="E55" t="str">
            <v>Provisions in percent of NPLs</v>
          </cell>
          <cell r="F55">
            <v>131.30000000000001</v>
          </cell>
          <cell r="G55">
            <v>123.2</v>
          </cell>
          <cell r="H55">
            <v>70.900000000000006</v>
          </cell>
          <cell r="I55">
            <v>65</v>
          </cell>
          <cell r="J55">
            <v>110.8</v>
          </cell>
          <cell r="K55">
            <v>113.3</v>
          </cell>
          <cell r="L55">
            <v>38357</v>
          </cell>
        </row>
        <row r="56">
          <cell r="E56" t="str">
            <v>Return on average assets (in percent)</v>
          </cell>
          <cell r="F56">
            <v>2.1</v>
          </cell>
          <cell r="G56">
            <v>1.9</v>
          </cell>
          <cell r="H56">
            <v>2.2999999999999998</v>
          </cell>
          <cell r="I56">
            <v>-0.01</v>
          </cell>
          <cell r="J56">
            <v>2.7</v>
          </cell>
          <cell r="K56">
            <v>1.1000000000000001</v>
          </cell>
          <cell r="L56">
            <v>38357</v>
          </cell>
        </row>
        <row r="57">
          <cell r="E57" t="str">
            <v>Return on equity (in percent)</v>
          </cell>
          <cell r="F57">
            <v>17.2</v>
          </cell>
          <cell r="G57">
            <v>19</v>
          </cell>
          <cell r="H57">
            <v>21.2</v>
          </cell>
          <cell r="I57">
            <v>-0.5</v>
          </cell>
          <cell r="J57">
            <v>19</v>
          </cell>
          <cell r="K57">
            <v>12.2</v>
          </cell>
          <cell r="L57">
            <v>38357</v>
          </cell>
        </row>
        <row r="58">
          <cell r="E58" t="str">
            <v>FX deposits held by residents (in percent of total deposits)</v>
          </cell>
          <cell r="F58">
            <v>16.187870497036023</v>
          </cell>
          <cell r="G58">
            <v>20.017182130584192</v>
          </cell>
          <cell r="H58">
            <v>26.4</v>
          </cell>
          <cell r="I58">
            <v>30.38092828855924</v>
          </cell>
          <cell r="J58">
            <v>25.6</v>
          </cell>
          <cell r="K58">
            <v>23.5</v>
          </cell>
          <cell r="L58">
            <v>38399</v>
          </cell>
        </row>
        <row r="59">
          <cell r="E59" t="str">
            <v>FX loans to residents (in percent of total loans)</v>
          </cell>
          <cell r="F59">
            <v>24.090014756517462</v>
          </cell>
          <cell r="G59">
            <v>25.583982202447164</v>
          </cell>
          <cell r="H59">
            <v>31</v>
          </cell>
          <cell r="I59">
            <v>33.799999999999997</v>
          </cell>
          <cell r="J59">
            <v>21.236837299896525</v>
          </cell>
          <cell r="K59">
            <v>20.5</v>
          </cell>
          <cell r="L59">
            <v>38399</v>
          </cell>
        </row>
        <row r="60">
          <cell r="E60" t="str">
            <v>Net open forex position (in percent of capital) 10/</v>
          </cell>
          <cell r="F60" t="str">
            <v>...</v>
          </cell>
          <cell r="G60" t="str">
            <v>...</v>
          </cell>
          <cell r="H60" t="str">
            <v>...</v>
          </cell>
          <cell r="I60" t="str">
            <v>...</v>
          </cell>
          <cell r="J60" t="str">
            <v>...</v>
          </cell>
          <cell r="K60" t="str">
            <v>...</v>
          </cell>
          <cell r="L60" t="str">
            <v>date</v>
          </cell>
        </row>
        <row r="61">
          <cell r="E61" t="str">
            <v>Government debt held by FS ( percent of total FS assets)</v>
          </cell>
          <cell r="L61" t="str">
            <v>date</v>
          </cell>
        </row>
        <row r="62">
          <cell r="E62" t="str">
            <v>Credit to private sector (percent change)</v>
          </cell>
          <cell r="F62">
            <v>22.793092929643354</v>
          </cell>
          <cell r="G62">
            <v>24.225885172358353</v>
          </cell>
          <cell r="H62">
            <v>20.3</v>
          </cell>
          <cell r="I62">
            <v>10.809056522727367</v>
          </cell>
          <cell r="J62">
            <v>-6.1250850349380386</v>
          </cell>
          <cell r="K62">
            <v>13.076680681973208</v>
          </cell>
          <cell r="L62" t="str">
            <v>Proj</v>
          </cell>
        </row>
        <row r="64">
          <cell r="E64" t="str">
            <v>Memo item:</v>
          </cell>
        </row>
        <row r="65">
          <cell r="E65" t="str">
            <v>Nominal GDP in billions of U.S. dollars</v>
          </cell>
          <cell r="F65">
            <v>19.888000000000002</v>
          </cell>
          <cell r="G65">
            <v>21.942</v>
          </cell>
          <cell r="H65">
            <v>21.591999999999999</v>
          </cell>
          <cell r="I65">
            <v>16.356999999999999</v>
          </cell>
          <cell r="J65">
            <v>18.428999999999998</v>
          </cell>
          <cell r="K65">
            <v>22.923999999999999</v>
          </cell>
          <cell r="L65" t="str">
            <v>Proj</v>
          </cell>
        </row>
        <row r="67">
          <cell r="E67" t="str">
            <v xml:space="preserve">1/ Staff estimates, projections, or latest available observations as indicated in the last column. </v>
          </cell>
        </row>
        <row r="68">
          <cell r="E68" t="str">
            <v>2/ Current account deficit plus amortization of external debt.</v>
          </cell>
        </row>
        <row r="69">
          <cell r="E69" t="str">
            <v>3/ Public sector covers NFPS (central government plus public enterprises) and central bank.</v>
          </cell>
        </row>
        <row r="70">
          <cell r="E70" t="str">
            <v>4/ Based on averages for the last five years for the relevant variables (i.e., growth, interest rates).</v>
          </cell>
        </row>
        <row r="71">
          <cell r="E71" t="str">
            <v>5/ Overall balance plus debt amortization.</v>
          </cell>
        </row>
        <row r="72">
          <cell r="E72" t="str">
            <v>6/ ST debt and maturing medium- and long-term debt, domestic and external, excluding external debt to official creditors.</v>
          </cell>
        </row>
        <row r="73">
          <cell r="E73" t="str">
            <v>7/ Debt in foreign currency or linked to the exchange rate, domestic and external, excluding external debt on concessional terms.</v>
          </cell>
        </row>
      </sheetData>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Q5"/>
      <sheetName val="bop1datos rev"/>
      <sheetName val="Codigo"/>
      <sheetName val="Codigos"/>
      <sheetName val="Base Datos"/>
      <sheetName val="Quarterly Raw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 val="M"/>
      <sheetName val="Codi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
      <sheetName val="Base"/>
      <sheetName val="Bilaterales para FMI"/>
      <sheetName val="Bilat para FMI (ODA Y NO ODA)"/>
      <sheetName val="Reestructurable"/>
      <sheetName val="Club x Agencia"/>
      <sheetName val="Club x mes"/>
      <sheetName val="Club x Mes 04-05"/>
      <sheetName val="Club xMes 04-05 tri"/>
      <sheetName val="Sheet1"/>
      <sheetName val="Por Tipo de Deuda"/>
      <sheetName val="EEUU"/>
      <sheetName val="SORTEADO"/>
      <sheetName val="Paises de Club"/>
      <sheetName val="Total Vcto."/>
      <sheetName val="ONAPRES"/>
      <sheetName val="ONAPRES1"/>
      <sheetName val="Bzas.P"/>
      <sheetName val="BOP CP"/>
      <sheetName val="BoP M&amp;L"/>
      <sheetName val="BOP+Resum"/>
      <sheetName val="CCR"/>
      <sheetName val="Cambiarias"/>
      <sheetName val="Compar1"/>
      <sheetName val="Compar2"/>
      <sheetName val="Compar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Depository Corporations B"/>
    </sheetNames>
    <definedNames>
      <definedName name="[Macros Import].qbop"/>
      <definedName name="atrade"/>
      <definedName name="mflowsa"/>
      <definedName name="mflowsq"/>
      <definedName name="mstocksa"/>
      <definedName name="mstocksq"/>
    </defined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 val="Finreq-M"/>
      <sheetName val="BoP-M"/>
      <sheetName val="BoP-Q"/>
      <sheetName val="Tab7SR"/>
      <sheetName val="Tab8S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BoP"/>
      <sheetName val="RES"/>
      <sheetName val="Input"/>
      <sheetName val="OUTPUT"/>
      <sheetName val="Trade"/>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3"/>
      <sheetName val="[MFLOW96.XLS]_WIN_TEMP_MFLOW9_4"/>
      <sheetName val="[MFLOW96.XLS]_WIN_TEMP_MFLOW9_5"/>
      <sheetName val="[MFLOW96.XLS]_WIN_TEMP_MFLOW_12"/>
      <sheetName val="[MFLOW96.XLS]_WIN_TEMP_MFLOW9_6"/>
      <sheetName val="[MFLOW96.XLS]_WIN_TEMP_MFLOW9_7"/>
      <sheetName val="[MFLOW96.XLS]_WIN_TEMP_MFLOW_11"/>
      <sheetName val="[MFLOW96.XLS]_WIN_TEMP_MFLOW9_9"/>
      <sheetName val="[MFLOW96.XLS]_WIN_TEMP_MFLOW9_8"/>
      <sheetName val="[MFLOW96.XLS]_WIN_TEMP_MFLOW_10"/>
      <sheetName val="[MFLOW96.XLS]_WIN_TEMP_MFLOW_13"/>
      <sheetName val="[MFLOW96.XLS]_WIN_TEMP_MFLOW_18"/>
      <sheetName val="[MFLOW96.XLS]_WIN_TEMP_MFLOW_14"/>
      <sheetName val="[MFLOW96.XLS]_WIN_TEMP_MFLOW_15"/>
      <sheetName val="[MFLOW96.XLS]_WIN_TEMP_MFLOW_16"/>
      <sheetName val="[MFLOW96.XLS]_WIN_TEMP_MFLOW_17"/>
      <sheetName val="[MFLOW96.XLS]_WIN_TEMP_MFLOW_21"/>
      <sheetName val="[MFLOW96.XLS]_WIN_TEMP_MFLOW_19"/>
      <sheetName val="[MFLOW96.XLS]_WIN_TEMP_MFLOW_20"/>
      <sheetName val="[MFLOW96.XLS]_WIN_TEMP_MFLOW_24"/>
      <sheetName val="[MFLOW96.XLS]_WIN_TEMP_MFLOW_22"/>
      <sheetName val="[MFLOW96.XLS]_WIN_TEMP_MFLOW_23"/>
      <sheetName val="[MFLOW96.XLS]_WIN_TEMP_MFLOW_25"/>
      <sheetName val="[MFLOW96.XLS]_WIN_TEMP_MFLOW_28"/>
      <sheetName val="[MFLOW96.XLS]_WIN_TEMP_MFLOW_26"/>
      <sheetName val="[MFLOW96.XLS]_WIN_TEMP_MFLOW_27"/>
      <sheetName val="[MFLOW96.XLS]_WIN_TEMP_MFLOW_29"/>
      <sheetName val="[MFLOW96.XLS]_WIN_TEMP_MFLOW_30"/>
      <sheetName val="[MFLOW96.XLS]_WIN_TEMP_MFLOW_32"/>
      <sheetName val="[MFLOW96.XLS]_WIN_TEMP_MFLOW_31"/>
      <sheetName val="[MFLOW96.XLS]_WIN_TEMP_MFLOW_34"/>
      <sheetName val="[MFLOW96.XLS]_WIN_TEMP_MFLOW_33"/>
      <sheetName val="[MFLOW96.XLS]_WIN_TEMP_MFLOW_38"/>
      <sheetName val="[MFLOW96.XLS]_WIN_TEMP_MFLOW_35"/>
      <sheetName val="[MFLOW96.XLS]_WIN_TEMP_MFLOW_36"/>
      <sheetName val="[MFLOW96.XLS]_WIN_TEMP_MFLOW_37"/>
      <sheetName val="[MFLOW96.XLS]_WIN_TEMP_MFLOW_40"/>
      <sheetName val="[MFLOW96.XLS]_WIN_TEMP_MFLOW_39"/>
      <sheetName val="[MFLOW96.XLS]_WIN_TEMP_MFLOW_50"/>
      <sheetName val="[MFLOW96.XLS]_WIN_TEMP_MFLOW_41"/>
      <sheetName val="[MFLOW96.XLS]_WIN_TEMP_MFLOW_42"/>
      <sheetName val="[MFLOW96.XLS]_WIN_TEMP_MFLOW_43"/>
      <sheetName val="[MFLOW96.XLS]_WIN_TEMP_MFLOW_44"/>
      <sheetName val="[MFLOW96.XLS]_WIN_TEMP_MFLOW_45"/>
      <sheetName val="[MFLOW96.XLS]_WIN_TEMP_MFLOW_46"/>
      <sheetName val="[MFLOW96.XLS]_WIN_TEMP_MFLOW_47"/>
      <sheetName val="[MFLOW96.XLS]_WIN_TEMP_MFLOW_48"/>
      <sheetName val="[MFLOW96.XLS]_WIN_TEMP_MFLOW_49"/>
      <sheetName val="[MFLOW96.XLS]_WIN_TEMP_MFLOW_51"/>
      <sheetName val="[MFLOW96.XLS]_WIN_TEMP_MFLOW_52"/>
      <sheetName val="[MFLOW96.XLS]_WIN_TEMP_MFLOW_55"/>
      <sheetName val="[MFLOW96.XLS]_WIN_TEMP_MFLOW_53"/>
      <sheetName val="[MFLOW96.XLS]_WIN_TEMP_MFLOW_54"/>
      <sheetName val="[MFLOW96.XLS]_WIN_TEMP_MFLOW_56"/>
      <sheetName val="[MFLOW96.XLS]_WIN_TEMP_MFLOW_58"/>
      <sheetName val="[MFLOW96.XLS]_WIN_TEMP_MFLOW_57"/>
      <sheetName val="[MFLOW96.XLS]_WIN_TEMP_MFLOW_59"/>
      <sheetName val="[MFLOW96.XLS]_WIN_TEMP_MFLOW_60"/>
      <sheetName val="[MFLOW96.XLS]_WIN_TEMP_MFLOW_62"/>
      <sheetName val="[MFLOW96.XLS]_WIN_TEMP_MFLOW_61"/>
      <sheetName val="[MFLOW96.XLS]_WIN_TEMP_MFLOW_65"/>
      <sheetName val="[MFLOW96.XLS]_WIN_TEMP_MFLOW_63"/>
      <sheetName val="[MFLOW96.XLS]_WIN_TEMP_MFLOW_6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Ext_debt"/>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Ext_debt1"/>
      <sheetName val="Ext_debt2"/>
      <sheetName val="Ext_debt3"/>
      <sheetName val="Ext_debt4"/>
      <sheetName val="Ext_debt5"/>
    </sheetNames>
    <sheetDataSet>
      <sheetData sheetId="0" refreshError="1"/>
      <sheetData sheetId="1" refreshError="1"/>
      <sheetData sheetId="2"/>
      <sheetData sheetId="3">
        <row r="174">
          <cell r="G174" t="str">
            <v>Table 2. Georgia: Balance of Payment, Summary</v>
          </cell>
        </row>
      </sheetData>
      <sheetData sheetId="4" refreshError="1"/>
      <sheetData sheetId="5"/>
      <sheetData sheetId="6" refreshError="1"/>
      <sheetData sheetId="7" refreshError="1"/>
      <sheetData sheetId="8"/>
      <sheetData sheetId="9">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sheetData sheetId="24">
        <row r="62">
          <cell r="Q62">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iliados"/>
    </sheetNames>
    <sheetDataSet>
      <sheetData sheetId="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0025"/>
      <sheetName val="bcosdef"/>
      <sheetName val="ca67"/>
      <sheetName val="bcospreli"/>
      <sheetName val="pm0028"/>
      <sheetName val="bccrdef"/>
      <sheetName val="Bancos"/>
      <sheetName val="Central"/>
      <sheetName val="Programa"/>
      <sheetName val="SEMANAL"/>
      <sheetName val="res2002"/>
      <sheetName val="paradoc "/>
      <sheetName val="PROGvrsOBS"/>
      <sheetName val="deficit"/>
      <sheetName val="Metas"/>
      <sheetName val="RFPROMEDIOPIB"/>
      <sheetName val="encaje"/>
      <sheetName val="emision"/>
      <sheetName val="BalanceBCom"/>
      <sheetName val="balanzaresumen"/>
      <sheetName val="base FMI"/>
      <sheetName val="FMI"/>
      <sheetName val="resctasmonet"/>
      <sheetName val="omas"/>
      <sheetName val="minor"/>
      <sheetName val="origen y aplicacion"/>
      <sheetName val="origen y aplicacion 2002"/>
      <sheetName val="origen y aplicacion 2003"/>
      <sheetName val="origen y aplicacion 2004"/>
      <sheetName val="basemonetaria"/>
      <sheetName val="riqueza"/>
      <sheetName val="Crédito"/>
      <sheetName val="comparativofmi"/>
      <sheetName val="evaluacionmetas"/>
      <sheetName val="depbcosme"/>
      <sheetName val="absorcion"/>
      <sheetName val="Módulo1"/>
      <sheetName val="flujos (2)"/>
      <sheetName val="Hoja1"/>
      <sheetName val="indice"/>
      <sheetName val="DB"/>
      <sheetName val="CB"/>
      <sheetName val="CSPPROMEDIOPI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ARREARS"/>
      <sheetName val="ENERGY"/>
      <sheetName val="ANT_BS1"/>
      <sheetName val="ĨĨ_x0018__x0018_COM"/>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Progr-Proj-Switch"/>
      <sheetName val="EDSSARMRED97"/>
      <sheetName val="DMX_Units"/>
      <sheetName val="MonSurv-BC"/>
      <sheetName val="ER"/>
      <sheetName val="W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GeoBop"/>
      <sheetName val="RES"/>
      <sheetName val="OUTPUT"/>
      <sheetName val="Trade"/>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ER"/>
      <sheetName val="WB"/>
      <sheetName val="MFLOW96.X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
          <cell r="M1" t="str">
            <v>Ajustes ad hoc</v>
          </cell>
        </row>
      </sheetData>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Imp:DSA output"/>
      <sheetName val="MONE(M)"/>
      <sheetName val="BURSAT(M)"/>
      <sheetName val="REAL(T)"/>
      <sheetName val="EXT(T)"/>
      <sheetName val="EXT(A)"/>
      <sheetName val="REAL(A)"/>
      <sheetName val="FISCAL(A)"/>
      <sheetName val="METAS"/>
      <sheetName val="EJECUTIVO"/>
      <sheetName val="EXT(M)"/>
      <sheetName val="FISCAL(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87">
          <cell r="I87">
            <v>2948.3534720937819</v>
          </cell>
          <cell r="O87">
            <v>2968.3</v>
          </cell>
          <cell r="P87">
            <v>3280.75</v>
          </cell>
          <cell r="Q87">
            <v>3493.6381402405464</v>
          </cell>
          <cell r="R87">
            <v>3766.1175633561566</v>
          </cell>
          <cell r="S87">
            <v>3997.5525546669683</v>
          </cell>
          <cell r="T87">
            <v>4340.9711679215779</v>
          </cell>
          <cell r="U87">
            <v>4796.4756673634238</v>
          </cell>
          <cell r="V87">
            <v>5281.4601257114955</v>
          </cell>
          <cell r="W87">
            <v>5727.8593794674289</v>
          </cell>
          <cell r="X87">
            <v>6135.9693201964728</v>
          </cell>
          <cell r="Y87">
            <v>6574.2910509682461</v>
          </cell>
          <cell r="Z87">
            <v>7047.464502227821</v>
          </cell>
          <cell r="AA87">
            <v>7558.4039469664458</v>
          </cell>
          <cell r="AB87">
            <v>8115.2960305978322</v>
          </cell>
          <cell r="AC87">
            <v>8717.4088695618993</v>
          </cell>
          <cell r="AD87">
            <v>9368.5837619655049</v>
          </cell>
          <cell r="AE87">
            <v>10072.996048207535</v>
          </cell>
          <cell r="AF87">
            <v>10835.184579013356</v>
          </cell>
          <cell r="AG87">
            <v>11660.083809198853</v>
          </cell>
          <cell r="AH87">
            <v>12553.058752923744</v>
          </cell>
          <cell r="AI87">
            <v>13519.943057493711</v>
          </cell>
        </row>
        <row r="88">
          <cell r="I88">
            <v>-5.7008965887577849</v>
          </cell>
          <cell r="O88">
            <v>-4.2680477584313845</v>
          </cell>
          <cell r="P88">
            <v>0.39067187697440986</v>
          </cell>
          <cell r="Q88">
            <v>-2.5220995475796579</v>
          </cell>
          <cell r="R88">
            <v>-4.3170827584920195</v>
          </cell>
          <cell r="S88">
            <v>-6.2263885883577421</v>
          </cell>
          <cell r="T88">
            <v>-6.2255626662661223</v>
          </cell>
          <cell r="U88">
            <v>-5.9837800024204881</v>
          </cell>
          <cell r="V88">
            <v>-6.3148545225364892</v>
          </cell>
          <cell r="W88">
            <v>-5.6640620729483109</v>
          </cell>
          <cell r="X88">
            <v>-5.770379695348117</v>
          </cell>
          <cell r="Y88">
            <v>-5.8656788180317383</v>
          </cell>
          <cell r="Z88">
            <v>-5.9458120013883509</v>
          </cell>
          <cell r="AA88">
            <v>-6.0153445427542485</v>
          </cell>
          <cell r="AB88">
            <v>-6.0720663147381408</v>
          </cell>
          <cell r="AC88">
            <v>-6.1055027621634093</v>
          </cell>
          <cell r="AD88">
            <v>-6.0414700878857461</v>
          </cell>
          <cell r="AE88">
            <v>-5.9757445020741251</v>
          </cell>
          <cell r="AF88">
            <v>-5.9073314642238799</v>
          </cell>
          <cell r="AG88">
            <v>-5.8340944105542958</v>
          </cell>
          <cell r="AH88">
            <v>-5.7550306371400639</v>
          </cell>
          <cell r="AI88">
            <v>-5.670640930790757</v>
          </cell>
        </row>
        <row r="89">
          <cell r="I89">
            <v>-5.7494286526163032</v>
          </cell>
          <cell r="O89">
            <v>-3.4907537552819932</v>
          </cell>
          <cell r="P89">
            <v>0.39067187697440986</v>
          </cell>
          <cell r="Q89">
            <v>-2.5220995475796579</v>
          </cell>
          <cell r="R89">
            <v>-4.3170827584920195</v>
          </cell>
          <cell r="S89">
            <v>-6.2263885883577421</v>
          </cell>
          <cell r="T89">
            <v>-6.2255626662661223</v>
          </cell>
          <cell r="U89">
            <v>-5.9837800024204881</v>
          </cell>
          <cell r="V89">
            <v>-6.3148545225364892</v>
          </cell>
          <cell r="W89">
            <v>-5.6640620729483109</v>
          </cell>
          <cell r="X89">
            <v>-5.770379695348117</v>
          </cell>
          <cell r="Y89">
            <v>-5.8656788180317383</v>
          </cell>
          <cell r="Z89">
            <v>-5.9458120013883509</v>
          </cell>
          <cell r="AA89">
            <v>-6.0153445427542485</v>
          </cell>
          <cell r="AB89">
            <v>-6.0720663147381408</v>
          </cell>
          <cell r="AC89">
            <v>-6.1055027621634093</v>
          </cell>
          <cell r="AD89">
            <v>-6.0414700878857461</v>
          </cell>
          <cell r="AE89">
            <v>-5.9757445020741251</v>
          </cell>
          <cell r="AF89">
            <v>-5.9073314642238799</v>
          </cell>
          <cell r="AG89">
            <v>-5.8340944105542958</v>
          </cell>
          <cell r="AH89">
            <v>-5.7550306371400639</v>
          </cell>
          <cell r="AI89">
            <v>-5.670640930790757</v>
          </cell>
        </row>
        <row r="90">
          <cell r="I90">
            <v>8860.1218619826504</v>
          </cell>
          <cell r="O90">
            <v>11396.111481670061</v>
          </cell>
          <cell r="P90">
            <v>11761.719316283372</v>
          </cell>
          <cell r="Q90">
            <v>13951.734205270477</v>
          </cell>
          <cell r="R90">
            <v>14970.312261041583</v>
          </cell>
          <cell r="S90">
            <v>16623.883753290145</v>
          </cell>
          <cell r="T90">
            <v>18595.175933470895</v>
          </cell>
          <cell r="U90">
            <v>20520.743227875995</v>
          </cell>
          <cell r="V90">
            <v>23171.776851544284</v>
          </cell>
          <cell r="W90">
            <v>28613.268595985974</v>
          </cell>
          <cell r="X90">
            <v>31156.193591397565</v>
          </cell>
          <cell r="Y90">
            <v>33932.670319593228</v>
          </cell>
          <cell r="Z90">
            <v>36969.180243954092</v>
          </cell>
          <cell r="AA90">
            <v>40295.869642819904</v>
          </cell>
          <cell r="AB90">
            <v>43941.460541134453</v>
          </cell>
          <cell r="AC90">
            <v>47949.007501957436</v>
          </cell>
          <cell r="AD90">
            <v>52354.484654090331</v>
          </cell>
          <cell r="AE90">
            <v>57164.729911948285</v>
          </cell>
          <cell r="AF90">
            <v>62416.932713531918</v>
          </cell>
          <cell r="AG90">
            <v>68151.699402174127</v>
          </cell>
          <cell r="AH90">
            <v>74413.367166268086</v>
          </cell>
          <cell r="AI90">
            <v>81250.346823269065</v>
          </cell>
        </row>
        <row r="91">
          <cell r="I91">
            <v>1.5169463703024839</v>
          </cell>
          <cell r="O91">
            <v>1.2729651305092398</v>
          </cell>
          <cell r="P91">
            <v>1.2623931802690482</v>
          </cell>
          <cell r="Q91">
            <v>1.2644153200239485</v>
          </cell>
          <cell r="R91">
            <v>1.2662699333611811</v>
          </cell>
          <cell r="S91">
            <v>1.2686955202842984</v>
          </cell>
          <cell r="T91">
            <v>1.270951522213567</v>
          </cell>
          <cell r="U91">
            <v>1.2732543111406767</v>
          </cell>
          <cell r="V91">
            <v>1.2732543111406767</v>
          </cell>
          <cell r="W91">
            <v>1.2732543111406767</v>
          </cell>
          <cell r="X91">
            <v>1.2732543111406767</v>
          </cell>
          <cell r="Y91">
            <v>1.2732543111406767</v>
          </cell>
          <cell r="Z91">
            <v>1.2732543111406767</v>
          </cell>
          <cell r="AA91">
            <v>1.2732543111406767</v>
          </cell>
          <cell r="AB91">
            <v>1.2732543111406767</v>
          </cell>
          <cell r="AC91">
            <v>1.2732543111406767</v>
          </cell>
          <cell r="AD91">
            <v>1.2732543111406767</v>
          </cell>
          <cell r="AE91">
            <v>1.2732543111406767</v>
          </cell>
          <cell r="AF91">
            <v>1.2732543111406767</v>
          </cell>
          <cell r="AG91">
            <v>1.2732543111406767</v>
          </cell>
          <cell r="AH91">
            <v>1.2732543111406767</v>
          </cell>
          <cell r="AI91">
            <v>1.2732543111406767</v>
          </cell>
          <cell r="AJ91">
            <v>1.2732543111406767</v>
          </cell>
        </row>
        <row r="92">
          <cell r="I92">
            <v>2623.2951947879574</v>
          </cell>
          <cell r="O92">
            <v>2463.3948034137657</v>
          </cell>
          <cell r="P92">
            <v>2542.42495692906</v>
          </cell>
          <cell r="Q92">
            <v>3015.8207556281977</v>
          </cell>
          <cell r="R92">
            <v>3235.9976022213241</v>
          </cell>
          <cell r="S92">
            <v>3593.4352622187776</v>
          </cell>
          <cell r="T92">
            <v>4019.5517424303075</v>
          </cell>
          <cell r="U92">
            <v>4435.7842858106133</v>
          </cell>
          <cell r="V92">
            <v>5008.8343531711862</v>
          </cell>
          <cell r="W92">
            <v>6185.0726259923094</v>
          </cell>
          <cell r="X92">
            <v>6734.7538246400682</v>
          </cell>
          <cell r="Y92">
            <v>7334.9197983616714</v>
          </cell>
          <cell r="Z92">
            <v>7991.2948066455228</v>
          </cell>
          <cell r="AA92">
            <v>8710.3952990300331</v>
          </cell>
          <cell r="AB92">
            <v>9498.4298570216069</v>
          </cell>
          <cell r="AC92">
            <v>10364.705197834721</v>
          </cell>
          <cell r="AD92">
            <v>11316.997524965578</v>
          </cell>
          <cell r="AE92">
            <v>12356.784928801722</v>
          </cell>
          <cell r="AF92">
            <v>13492.106315285762</v>
          </cell>
          <cell r="AG92">
            <v>14731.739192018671</v>
          </cell>
          <cell r="AH92">
            <v>16085.267529783938</v>
          </cell>
          <cell r="AI92">
            <v>17563.155859078666</v>
          </cell>
        </row>
        <row r="93">
          <cell r="I93">
            <v>29.607890677487099</v>
          </cell>
          <cell r="O93">
            <v>21.616099556203743</v>
          </cell>
          <cell r="P93">
            <v>21.616099556203743</v>
          </cell>
          <cell r="Q93">
            <v>21.616099556203743</v>
          </cell>
          <cell r="R93">
            <v>21.616099556203743</v>
          </cell>
          <cell r="S93">
            <v>21.616099556203743</v>
          </cell>
          <cell r="T93">
            <v>21.616099556203743</v>
          </cell>
          <cell r="U93">
            <v>21.616099556203743</v>
          </cell>
          <cell r="V93">
            <v>21.616099556203743</v>
          </cell>
          <cell r="W93">
            <v>21.616099556203743</v>
          </cell>
          <cell r="X93">
            <v>21.616099556203743</v>
          </cell>
          <cell r="Y93">
            <v>21.616099556203743</v>
          </cell>
          <cell r="Z93">
            <v>21.616099556203743</v>
          </cell>
          <cell r="AA93">
            <v>21.616099556203743</v>
          </cell>
          <cell r="AB93">
            <v>21.616099556203743</v>
          </cell>
          <cell r="AC93">
            <v>21.616099556203743</v>
          </cell>
          <cell r="AD93">
            <v>21.616099556203743</v>
          </cell>
          <cell r="AE93">
            <v>21.616099556203743</v>
          </cell>
          <cell r="AF93">
            <v>21.616099556203743</v>
          </cell>
          <cell r="AG93">
            <v>21.616099556203743</v>
          </cell>
          <cell r="AH93">
            <v>21.616099556203743</v>
          </cell>
          <cell r="AI93">
            <v>21.616099556203743</v>
          </cell>
        </row>
        <row r="96">
          <cell r="I96">
            <v>4.8</v>
          </cell>
          <cell r="O96">
            <v>1.1997382459579597</v>
          </cell>
          <cell r="P96">
            <v>1.2140256033834618</v>
          </cell>
          <cell r="Q96">
            <v>1.8361849472174008</v>
          </cell>
          <cell r="R96">
            <v>2.7</v>
          </cell>
          <cell r="S96">
            <v>3.5</v>
          </cell>
          <cell r="T96">
            <v>4</v>
          </cell>
          <cell r="U96">
            <v>4</v>
          </cell>
          <cell r="V96">
            <v>4</v>
          </cell>
          <cell r="W96">
            <v>6.0370069569610996</v>
          </cell>
          <cell r="X96">
            <v>6.0592976880875726</v>
          </cell>
          <cell r="Y96">
            <v>6.0750564946457919</v>
          </cell>
          <cell r="Z96">
            <v>6.0975518054972921</v>
          </cell>
          <cell r="AA96">
            <v>6.1199045148971454</v>
          </cell>
          <cell r="AB96">
            <v>6.1199045148971454</v>
          </cell>
          <cell r="AC96">
            <v>6.1199045148971454</v>
          </cell>
          <cell r="AD96">
            <v>6.1199045148971454</v>
          </cell>
          <cell r="AE96">
            <v>6.1199045148971454</v>
          </cell>
          <cell r="AF96">
            <v>6.1199045148971454</v>
          </cell>
          <cell r="AG96">
            <v>6.1199045148971454</v>
          </cell>
          <cell r="AH96">
            <v>6.1199045148971454</v>
          </cell>
          <cell r="AI96">
            <v>6.1199045148971454</v>
          </cell>
        </row>
        <row r="97">
          <cell r="I97">
            <v>16.120635221711165</v>
          </cell>
          <cell r="O97">
            <v>12.476073432770907</v>
          </cell>
          <cell r="P97">
            <v>3.2607305629411831</v>
          </cell>
          <cell r="Q97">
            <v>8.6594076555257296</v>
          </cell>
          <cell r="R97">
            <v>5.8104393347695016</v>
          </cell>
          <cell r="S97">
            <v>9.4816478087076597</v>
          </cell>
          <cell r="T97">
            <v>10.260218580781522</v>
          </cell>
          <cell r="U97">
            <v>10.658653588716716</v>
          </cell>
          <cell r="V97">
            <v>10.73572963073255</v>
          </cell>
          <cell r="W97">
            <v>10.65968842028855</v>
          </cell>
          <cell r="X97">
            <v>10.673909086624045</v>
          </cell>
          <cell r="Y97">
            <v>10.701879402305892</v>
          </cell>
          <cell r="Z97">
            <v>10.738637362140269</v>
          </cell>
          <cell r="AA97">
            <v>10.729239119755519</v>
          </cell>
          <cell r="AB97">
            <v>10.755457517750845</v>
          </cell>
          <cell r="AC97">
            <v>10.792084446898432</v>
          </cell>
          <cell r="AD97">
            <v>10.792084446898432</v>
          </cell>
          <cell r="AE97">
            <v>10.7920844468984</v>
          </cell>
          <cell r="AF97">
            <v>10.7920844468984</v>
          </cell>
          <cell r="AG97">
            <v>10.7920844468984</v>
          </cell>
          <cell r="AH97">
            <v>10.7920844468984</v>
          </cell>
          <cell r="AI97">
            <v>10.7920844468984</v>
          </cell>
        </row>
        <row r="98">
          <cell r="I98">
            <v>1.5543281604567083</v>
          </cell>
          <cell r="O98">
            <v>5.7572027569828599</v>
          </cell>
          <cell r="P98">
            <v>1.9627922863293401</v>
          </cell>
          <cell r="Q98">
            <v>7.165086104010876</v>
          </cell>
          <cell r="R98">
            <v>1.3927673841600985</v>
          </cell>
          <cell r="S98">
            <v>3.5360460753407263</v>
          </cell>
          <cell r="T98">
            <v>3.499999999999992</v>
          </cell>
          <cell r="U98">
            <v>3.499999999999992</v>
          </cell>
          <cell r="V98">
            <v>3.499999999999992</v>
          </cell>
          <cell r="W98">
            <v>3.499999999999992</v>
          </cell>
          <cell r="X98">
            <v>3.499999999999992</v>
          </cell>
          <cell r="Y98">
            <v>3.499999999999992</v>
          </cell>
          <cell r="Z98">
            <v>3.499999999999992</v>
          </cell>
          <cell r="AA98">
            <v>3.499999999999992</v>
          </cell>
          <cell r="AB98">
            <v>3.499999999999992</v>
          </cell>
          <cell r="AC98">
            <v>3.499999999999992</v>
          </cell>
          <cell r="AD98">
            <v>3.499999999999992</v>
          </cell>
          <cell r="AE98">
            <v>3.499999999999992</v>
          </cell>
          <cell r="AF98">
            <v>3.499999999999992</v>
          </cell>
          <cell r="AG98">
            <v>3.499999999999992</v>
          </cell>
          <cell r="AH98">
            <v>3.499999999999992</v>
          </cell>
          <cell r="AI98">
            <v>3.499999999999992</v>
          </cell>
        </row>
        <row r="99">
          <cell r="I99">
            <v>-3.1990492332164706</v>
          </cell>
          <cell r="O99">
            <v>-2.6029107513684835</v>
          </cell>
          <cell r="P99">
            <v>-4.6413824098490153</v>
          </cell>
          <cell r="Q99">
            <v>1.2205857528014121</v>
          </cell>
          <cell r="R99">
            <v>1.9614716859489505</v>
          </cell>
          <cell r="S99">
            <v>2.1338908731291184</v>
          </cell>
          <cell r="T99">
            <v>1.2136926200879969</v>
          </cell>
          <cell r="U99">
            <v>0.22568345998415396</v>
          </cell>
          <cell r="V99">
            <v>7.5328154469929132E-3</v>
          </cell>
          <cell r="W99">
            <v>1.358536780145414E-2</v>
          </cell>
          <cell r="X99">
            <v>2.0123168909250921E-2</v>
          </cell>
          <cell r="Y99">
            <v>2.4417455743773075E-2</v>
          </cell>
          <cell r="Z99">
            <v>2.8491137064861505E-2</v>
          </cell>
          <cell r="AA99">
            <v>3.240251154335283E-2</v>
          </cell>
          <cell r="AB99">
            <v>3.6153952914190768E-2</v>
          </cell>
          <cell r="AC99">
            <v>3.973586671166629E-2</v>
          </cell>
          <cell r="AD99">
            <v>3.0556656955283756E-2</v>
          </cell>
          <cell r="AE99">
            <v>3.3773463366017609E-2</v>
          </cell>
          <cell r="AF99">
            <v>3.6832023217954202E-2</v>
          </cell>
          <cell r="AG99">
            <v>3.9736056448930412E-2</v>
          </cell>
          <cell r="AH99">
            <v>4.2489379532995031E-2</v>
          </cell>
          <cell r="AI99">
            <v>4.5095888252745908E-2</v>
          </cell>
        </row>
        <row r="100">
          <cell r="I100">
            <v>16.601125186066227</v>
          </cell>
          <cell r="O100">
            <v>11.64589967977399</v>
          </cell>
          <cell r="P100">
            <v>16.575713344621306</v>
          </cell>
          <cell r="Q100">
            <v>4.2293841087710717</v>
          </cell>
          <cell r="R100">
            <v>4.5218035037606512</v>
          </cell>
          <cell r="S100">
            <v>5.1784399072836607</v>
          </cell>
          <cell r="T100">
            <v>8.2687146656534196</v>
          </cell>
          <cell r="U100">
            <v>10.504640091559338</v>
          </cell>
          <cell r="V100">
            <v>10.294834287382585</v>
          </cell>
          <cell r="W100">
            <v>8.1890644091239437</v>
          </cell>
          <cell r="X100">
            <v>6.5983738095860787</v>
          </cell>
          <cell r="Y100">
            <v>6.5911086059011694</v>
          </cell>
          <cell r="Z100">
            <v>6.6258612284010923</v>
          </cell>
          <cell r="AA100">
            <v>6.659919428052703</v>
          </cell>
          <cell r="AB100">
            <v>6.6932838210606178</v>
          </cell>
          <cell r="AC100">
            <v>6.7259562075667532</v>
          </cell>
          <cell r="AD100">
            <v>6.757939500159523</v>
          </cell>
          <cell r="AE100">
            <v>6.7892376519652373</v>
          </cell>
          <cell r="AF100">
            <v>6.8198555848138795</v>
          </cell>
          <cell r="AG100">
            <v>6.8497991179326476</v>
          </cell>
          <cell r="AH100">
            <v>6.8790748975734175</v>
          </cell>
          <cell r="AI100">
            <v>6.9076903279373028</v>
          </cell>
        </row>
        <row r="101">
          <cell r="I101">
            <v>32.068983995641908</v>
          </cell>
          <cell r="O101">
            <v>7.3361019792383297</v>
          </cell>
          <cell r="P101">
            <v>-6.5329819605941637</v>
          </cell>
          <cell r="Q101">
            <v>7.8409233833933945</v>
          </cell>
          <cell r="R101">
            <v>15.634245917394306</v>
          </cell>
          <cell r="S101">
            <v>14.415003093989331</v>
          </cell>
          <cell r="T101">
            <v>8.4916428324804727</v>
          </cell>
          <cell r="U101">
            <v>8.2004150534380926</v>
          </cell>
          <cell r="V101">
            <v>10.567623519156966</v>
          </cell>
          <cell r="W101">
            <v>6.5913982216584399</v>
          </cell>
          <cell r="X101">
            <v>6.5669256104404994</v>
          </cell>
          <cell r="Y101">
            <v>6.583607324290619</v>
          </cell>
          <cell r="Z101">
            <v>6.6049376893587919</v>
          </cell>
          <cell r="AA101">
            <v>6.6257731151688315</v>
          </cell>
          <cell r="AB101">
            <v>6.6317866869618713</v>
          </cell>
          <cell r="AC101">
            <v>6.6378200628408157</v>
          </cell>
          <cell r="AD101">
            <v>6.64311832904938</v>
          </cell>
          <cell r="AE101">
            <v>6.6485225979563634</v>
          </cell>
          <cell r="AF101">
            <v>6.6538445967303961</v>
          </cell>
          <cell r="AG101">
            <v>6.6590895506643211</v>
          </cell>
          <cell r="AH101">
            <v>6.6642623871396856</v>
          </cell>
          <cell r="AI101">
            <v>6.6693677513723015</v>
          </cell>
        </row>
        <row r="102">
          <cell r="I102">
            <v>1.59076557657214</v>
          </cell>
          <cell r="O102">
            <v>3.4595119416282163</v>
          </cell>
          <cell r="P102">
            <v>2.9982496395354596</v>
          </cell>
          <cell r="Q102">
            <v>3.1457054486223379</v>
          </cell>
          <cell r="R102">
            <v>3.430370797006784</v>
          </cell>
          <cell r="S102">
            <v>4.0616178142886179</v>
          </cell>
          <cell r="T102">
            <v>4.8660922952152106</v>
          </cell>
          <cell r="U102">
            <v>4.9409759690189645</v>
          </cell>
          <cell r="V102">
            <v>5.1412786636166379</v>
          </cell>
          <cell r="W102">
            <v>5</v>
          </cell>
          <cell r="X102">
            <v>5</v>
          </cell>
          <cell r="Y102">
            <v>5</v>
          </cell>
          <cell r="Z102">
            <v>5</v>
          </cell>
          <cell r="AA102">
            <v>5</v>
          </cell>
          <cell r="AB102">
            <v>4.68</v>
          </cell>
          <cell r="AC102">
            <v>4.83</v>
          </cell>
          <cell r="AD102">
            <v>4.92</v>
          </cell>
          <cell r="AE102">
            <v>4.97</v>
          </cell>
          <cell r="AF102">
            <v>5</v>
          </cell>
          <cell r="AG102">
            <v>5.04</v>
          </cell>
          <cell r="AH102">
            <v>5.08</v>
          </cell>
          <cell r="AI102">
            <v>5.12</v>
          </cell>
        </row>
        <row r="103">
          <cell r="I103">
            <v>29.64405547389822</v>
          </cell>
          <cell r="O103">
            <v>6.0864073618801768</v>
          </cell>
          <cell r="P103">
            <v>15.278515998724345</v>
          </cell>
          <cell r="Q103">
            <v>13.366866919017156</v>
          </cell>
          <cell r="R103">
            <v>4.7686394893114823</v>
          </cell>
          <cell r="S103">
            <v>6.6837398188345247</v>
          </cell>
          <cell r="T103">
            <v>9.6385600841983461</v>
          </cell>
          <cell r="U103">
            <v>11.786366011832399</v>
          </cell>
          <cell r="V103">
            <v>11.233608462562074</v>
          </cell>
          <cell r="W103">
            <v>9.1203878688707078</v>
          </cell>
          <cell r="X103">
            <v>7.5243250397238199</v>
          </cell>
          <cell r="Y103">
            <v>7.5228885054384591</v>
          </cell>
          <cell r="Z103">
            <v>7.5635889132794176</v>
          </cell>
          <cell r="AA103">
            <v>7.6034015496454543</v>
          </cell>
          <cell r="AB103">
            <v>7.6423298166772042</v>
          </cell>
          <cell r="AC103">
            <v>7.6803785324307796</v>
          </cell>
          <cell r="AD103">
            <v>7.7175538368513372</v>
          </cell>
          <cell r="AE103">
            <v>7.753863097794266</v>
          </cell>
          <cell r="AF103">
            <v>7.7893148176966065</v>
          </cell>
          <cell r="AG103">
            <v>7.8239185414470001</v>
          </cell>
          <cell r="AH103">
            <v>7.857684765942679</v>
          </cell>
          <cell r="AI103">
            <v>7.8906248517637465</v>
          </cell>
        </row>
        <row r="104">
          <cell r="I104">
            <v>51.694935134223357</v>
          </cell>
          <cell r="O104">
            <v>4.716906938335967</v>
          </cell>
          <cell r="P104">
            <v>-3.0743468671524852</v>
          </cell>
          <cell r="Q104">
            <v>15.880597135221237</v>
          </cell>
          <cell r="R104">
            <v>13.677571383338943</v>
          </cell>
          <cell r="S104">
            <v>13.627802175446945</v>
          </cell>
          <cell r="T104">
            <v>8.546883287427832</v>
          </cell>
          <cell r="U104">
            <v>9.208948097640075</v>
          </cell>
          <cell r="V104">
            <v>11.500320425763277</v>
          </cell>
          <cell r="W104">
            <v>7.4943649935567294</v>
          </cell>
          <cell r="X104">
            <v>7.4709771041310091</v>
          </cell>
          <cell r="Y104">
            <v>7.4890755529563506</v>
          </cell>
          <cell r="Z104">
            <v>7.5118500123400054</v>
          </cell>
          <cell r="AA104">
            <v>7.5341094363473786</v>
          </cell>
          <cell r="AB104">
            <v>7.5414051912509734</v>
          </cell>
          <cell r="AC104">
            <v>7.5487187936541744</v>
          </cell>
          <cell r="AD104">
            <v>7.5688311347708321</v>
          </cell>
          <cell r="AE104">
            <v>7.5755449797180177</v>
          </cell>
          <cell r="AF104">
            <v>7.5821724818474507</v>
          </cell>
          <cell r="AG104">
            <v>7.588718814906187</v>
          </cell>
          <cell r="AH104">
            <v>7.5951888536477412</v>
          </cell>
          <cell r="AI104">
            <v>7.6015871896935465</v>
          </cell>
        </row>
        <row r="113">
          <cell r="I113">
            <v>-2.8024884925772118</v>
          </cell>
          <cell r="O113">
            <v>-3.2922029698043884</v>
          </cell>
          <cell r="P113">
            <v>1.0890064544705791</v>
          </cell>
          <cell r="Q113">
            <v>-1.9624350034872506</v>
          </cell>
          <cell r="R113">
            <v>-3.7818744831732212</v>
          </cell>
          <cell r="S113">
            <v>-5.7202836940435429</v>
          </cell>
          <cell r="T113">
            <v>-5.739474590522601</v>
          </cell>
          <cell r="U113">
            <v>-5.5217933720658152</v>
          </cell>
          <cell r="V113">
            <v>-5.8739761238790491</v>
          </cell>
          <cell r="W113">
            <v>-5.2869708052947795</v>
          </cell>
          <cell r="X113">
            <v>-5.4021143347747342</v>
          </cell>
          <cell r="Y113">
            <v>-5.5032287887593485</v>
          </cell>
          <cell r="Z113">
            <v>-5.5915140550030005</v>
          </cell>
          <cell r="AA113">
            <v>-5.6663557682287689</v>
          </cell>
          <cell r="AB113">
            <v>-5.7287029837309289</v>
          </cell>
          <cell r="AC113">
            <v>-5.7680793014527936</v>
          </cell>
          <cell r="AD113">
            <v>-5.7098742141723484</v>
          </cell>
          <cell r="AE113">
            <v>-5.6501115191091591</v>
          </cell>
          <cell r="AF113">
            <v>-5.5882565696864628</v>
          </cell>
          <cell r="AG113">
            <v>-5.5205102088610483</v>
          </cell>
          <cell r="AH113">
            <v>-5.4466831925432473</v>
          </cell>
          <cell r="AI113">
            <v>-5.3677100372222935</v>
          </cell>
        </row>
        <row r="114">
          <cell r="I114">
            <v>116.93383235292333</v>
          </cell>
          <cell r="O114">
            <v>-9.3763593156974583</v>
          </cell>
          <cell r="P114">
            <v>-16.323044732534143</v>
          </cell>
          <cell r="Q114">
            <v>-4.0000000000000036</v>
          </cell>
          <cell r="R114">
            <v>-2.0000000000000129</v>
          </cell>
          <cell r="S114">
            <v>0</v>
          </cell>
          <cell r="T114">
            <v>1.0000000000000009</v>
          </cell>
          <cell r="U114">
            <v>1.0000000000000009</v>
          </cell>
          <cell r="V114">
            <v>1.0000000000000009</v>
          </cell>
          <cell r="W114">
            <v>1.0000000000000009</v>
          </cell>
          <cell r="X114">
            <v>1.0000000000000009</v>
          </cell>
          <cell r="Y114">
            <v>1.0000000000000009</v>
          </cell>
          <cell r="Z114">
            <v>1.0000000000000009</v>
          </cell>
          <cell r="AA114">
            <v>1.0000000000000009</v>
          </cell>
          <cell r="AB114">
            <v>1.0000000000000009</v>
          </cell>
          <cell r="AC114">
            <v>1.0000000000000009</v>
          </cell>
          <cell r="AD114">
            <v>1.0000000000000009</v>
          </cell>
          <cell r="AE114">
            <v>1.0000000000000009</v>
          </cell>
          <cell r="AF114">
            <v>1.0000000000000009</v>
          </cell>
          <cell r="AG114">
            <v>1.0000000000000009</v>
          </cell>
          <cell r="AH114">
            <v>1.0000000000000009</v>
          </cell>
          <cell r="AI114">
            <v>1.0000000000000009</v>
          </cell>
        </row>
        <row r="115">
          <cell r="I115">
            <v>457.65</v>
          </cell>
          <cell r="O115">
            <v>1063.8</v>
          </cell>
          <cell r="P115">
            <v>1067.28</v>
          </cell>
          <cell r="Q115">
            <v>1264</v>
          </cell>
          <cell r="R115">
            <v>1557.2599999999998</v>
          </cell>
          <cell r="S115">
            <v>2003.73</v>
          </cell>
          <cell r="T115">
            <v>2621</v>
          </cell>
          <cell r="U115">
            <v>2962</v>
          </cell>
          <cell r="V115">
            <v>3344</v>
          </cell>
          <cell r="W115">
            <v>3497.4892188610124</v>
          </cell>
          <cell r="X115">
            <v>3762.167983656464</v>
          </cell>
          <cell r="Y115">
            <v>4047.9196314828018</v>
          </cell>
          <cell r="Z115">
            <v>4356.5231888279231</v>
          </cell>
          <cell r="AA115">
            <v>4689.2960711868873</v>
          </cell>
          <cell r="AB115">
            <v>4725.1974436954224</v>
          </cell>
          <cell r="AC115">
            <v>5236.5446318641852</v>
          </cell>
          <cell r="AD115">
            <v>5728.8984690744146</v>
          </cell>
          <cell r="AE115">
            <v>6216.5975601518739</v>
          </cell>
          <cell r="AF115">
            <v>6719.485912808891</v>
          </cell>
          <cell r="AG115">
            <v>7278.5193800928255</v>
          </cell>
          <cell r="AH115">
            <v>7884.915074417283</v>
          </cell>
          <cell r="AI115">
            <v>8542.7179307424431</v>
          </cell>
        </row>
        <row r="116">
          <cell r="I116">
            <v>55.938899999999997</v>
          </cell>
          <cell r="O116">
            <v>78.599999999999994</v>
          </cell>
          <cell r="P116">
            <v>77.069999999999993</v>
          </cell>
          <cell r="Q116">
            <v>71.5</v>
          </cell>
          <cell r="R116">
            <v>70.5</v>
          </cell>
          <cell r="S116">
            <v>69.5</v>
          </cell>
          <cell r="T116">
            <v>68.5</v>
          </cell>
          <cell r="U116">
            <v>67</v>
          </cell>
          <cell r="V116">
            <v>65</v>
          </cell>
          <cell r="W116">
            <v>64.470161199911132</v>
          </cell>
          <cell r="X116">
            <v>65.417391460792857</v>
          </cell>
          <cell r="Y116">
            <v>66.378538937801068</v>
          </cell>
          <cell r="Z116">
            <v>67.353808110155597</v>
          </cell>
          <cell r="AA116">
            <v>68.343406461394835</v>
          </cell>
          <cell r="AB116">
            <v>69.347544523516831</v>
          </cell>
          <cell r="AC116">
            <v>70.366435921768954</v>
          </cell>
          <cell r="AD116">
            <v>71.400297420095484</v>
          </cell>
          <cell r="AE116">
            <v>72.44934896725313</v>
          </cell>
          <cell r="AF116">
            <v>73.51381374360389</v>
          </cell>
          <cell r="AG116">
            <v>74.593918208595667</v>
          </cell>
          <cell r="AH116">
            <v>75.689892148940245</v>
          </cell>
          <cell r="AI116">
            <v>76.801968727499315</v>
          </cell>
        </row>
        <row r="117">
          <cell r="I117">
            <v>0</v>
          </cell>
          <cell r="O117">
            <v>0</v>
          </cell>
          <cell r="P117">
            <v>0</v>
          </cell>
          <cell r="Q117">
            <v>0</v>
          </cell>
          <cell r="R117">
            <v>0</v>
          </cell>
          <cell r="S117">
            <v>0</v>
          </cell>
          <cell r="T117">
            <v>222</v>
          </cell>
          <cell r="U117">
            <v>286</v>
          </cell>
          <cell r="V117">
            <v>400</v>
          </cell>
          <cell r="W117">
            <v>162</v>
          </cell>
          <cell r="X117">
            <v>175</v>
          </cell>
          <cell r="Y117">
            <v>184</v>
          </cell>
          <cell r="Z117">
            <v>200</v>
          </cell>
          <cell r="AA117">
            <v>200</v>
          </cell>
          <cell r="AB117">
            <v>200</v>
          </cell>
          <cell r="AC117">
            <v>200</v>
          </cell>
          <cell r="AD117">
            <v>200</v>
          </cell>
          <cell r="AE117">
            <v>200</v>
          </cell>
          <cell r="AF117">
            <v>200</v>
          </cell>
          <cell r="AG117">
            <v>200</v>
          </cell>
          <cell r="AH117">
            <v>200</v>
          </cell>
          <cell r="AI117">
            <v>200</v>
          </cell>
        </row>
        <row r="118">
          <cell r="I118">
            <v>92.241148413715621</v>
          </cell>
          <cell r="O118">
            <v>107.00114841371561</v>
          </cell>
          <cell r="P118">
            <v>54.40114841371561</v>
          </cell>
          <cell r="Q118">
            <v>0.40114841371561027</v>
          </cell>
          <cell r="R118">
            <v>0.40114841371561027</v>
          </cell>
          <cell r="S118">
            <v>0.40114841371561027</v>
          </cell>
          <cell r="T118">
            <v>0.40114841371561027</v>
          </cell>
          <cell r="U118">
            <v>0.40114841371561027</v>
          </cell>
          <cell r="V118">
            <v>0.40114841371561027</v>
          </cell>
          <cell r="W118">
            <v>0.40114841371561027</v>
          </cell>
          <cell r="X118">
            <v>0.40114841371561027</v>
          </cell>
          <cell r="Y118">
            <v>0.40114841371561027</v>
          </cell>
          <cell r="Z118">
            <v>0.40114841371561027</v>
          </cell>
          <cell r="AA118">
            <v>0.40114841371561027</v>
          </cell>
          <cell r="AB118">
            <v>0.40114841371561027</v>
          </cell>
          <cell r="AC118">
            <v>0.40114841371561027</v>
          </cell>
          <cell r="AD118">
            <v>0.40114841371561027</v>
          </cell>
          <cell r="AE118">
            <v>0.40114841371561027</v>
          </cell>
          <cell r="AF118">
            <v>0.40114841371561027</v>
          </cell>
          <cell r="AG118">
            <v>0.40114841371561027</v>
          </cell>
          <cell r="AH118">
            <v>0.40114841371561027</v>
          </cell>
          <cell r="AI118">
            <v>0.40114841371561027</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 val="Other Depository Corporations B"/>
      <sheetName val="ER"/>
      <sheetName val="WB"/>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Other Depository Corporations B"/>
    </sheetNames>
    <sheetDataSet>
      <sheetData sheetId="0" refreshError="1"/>
      <sheetData sheetId="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A 11"/>
      <sheetName val="finreq-m02"/>
      <sheetName val="BoP-m02"/>
      <sheetName val="finproj"/>
      <sheetName val="M-Ttab"/>
      <sheetName val="BoP med-t"/>
      <sheetName val="gaps"/>
      <sheetName val="WEO"/>
      <sheetName val="SR_99"/>
      <sheetName val="BoPmonth99"/>
      <sheetName val="Chart1"/>
      <sheetName val="correlations with EMBI"/>
      <sheetName val="BoP_M-T"/>
      <sheetName val="Vulnerability_Indicators"/>
      <sheetName val="BOP_Main"/>
      <sheetName val="BOP_Alt"/>
      <sheetName val="BoP_med-t"/>
      <sheetName val="ecubopLa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TTS PRICES"/>
      <sheetName val="QNEWLOR"/>
      <sheetName val="MONTHLY AVERAGES"/>
      <sheetName val="Tables 1A 1B"/>
      <sheetName val="Table 5"/>
      <sheetName val="NORTH SEA PRICE TABLES"/>
      <sheetName val="NUMBDEAL"/>
      <sheetName val="Comparison of Deals"/>
      <sheetName val="NSEA PLATTS"/>
      <sheetName val="CHT DATA"/>
      <sheetName val="New Indicator-Ch"/>
      <sheetName val="CHT DATA (2)"/>
      <sheetName val="Forward Ch"/>
      <sheetName val="Forward Ch (2)"/>
      <sheetName val="T&amp;G 3"/>
    </sheetNames>
    <sheetDataSet>
      <sheetData sheetId="0" refreshError="1"/>
      <sheetData sheetId="1" refreshError="1">
        <row r="3">
          <cell r="B3" t="str">
            <v>BRENT PRICE AVERAGES</v>
          </cell>
        </row>
        <row r="4">
          <cell r="B4" t="str">
            <v>DATED</v>
          </cell>
          <cell r="C4" t="str">
            <v>FEB</v>
          </cell>
          <cell r="D4" t="str">
            <v>MAR</v>
          </cell>
          <cell r="E4" t="str">
            <v>APR</v>
          </cell>
          <cell r="F4" t="str">
            <v>AVERAGE</v>
          </cell>
          <cell r="L4" t="str">
            <v>BASIS FOR DATED</v>
          </cell>
          <cell r="X4" t="str">
            <v>FEB</v>
          </cell>
          <cell r="AB4" t="str">
            <v>FEB</v>
          </cell>
          <cell r="AC4" t="str">
            <v>/</v>
          </cell>
          <cell r="AD4" t="str">
            <v>MAR</v>
          </cell>
          <cell r="AF4" t="str">
            <v>MAR</v>
          </cell>
          <cell r="AJ4" t="str">
            <v>MAR</v>
          </cell>
          <cell r="AK4" t="str">
            <v>/</v>
          </cell>
          <cell r="AL4" t="str">
            <v>APR</v>
          </cell>
          <cell r="AN4" t="str">
            <v>APR</v>
          </cell>
          <cell r="AR4" t="str">
            <v>Basis for Dated</v>
          </cell>
        </row>
        <row r="5">
          <cell r="L5" t="str">
            <v>Dated</v>
          </cell>
          <cell r="P5" t="str">
            <v>FEB</v>
          </cell>
          <cell r="T5" t="str">
            <v>MAR</v>
          </cell>
          <cell r="AR5" t="str">
            <v>DTD</v>
          </cell>
          <cell r="AS5" t="str">
            <v>DTD</v>
          </cell>
          <cell r="AT5" t="str">
            <v>FEB</v>
          </cell>
          <cell r="AU5" t="str">
            <v>FEB</v>
          </cell>
        </row>
        <row r="6">
          <cell r="B6">
            <v>30.95</v>
          </cell>
          <cell r="C6">
            <v>29.8</v>
          </cell>
          <cell r="D6">
            <v>28.92</v>
          </cell>
          <cell r="E6">
            <v>28.195</v>
          </cell>
          <cell r="F6">
            <v>30.375</v>
          </cell>
          <cell r="J6">
            <v>0</v>
          </cell>
          <cell r="K6" t="str">
            <v>)</v>
          </cell>
          <cell r="L6">
            <v>0</v>
          </cell>
          <cell r="M6" t="str">
            <v>(</v>
          </cell>
          <cell r="N6">
            <v>0</v>
          </cell>
          <cell r="O6" t="str">
            <v>)</v>
          </cell>
          <cell r="P6">
            <v>1.1499999999999999</v>
          </cell>
          <cell r="Q6" t="str">
            <v>(</v>
          </cell>
          <cell r="R6">
            <v>1</v>
          </cell>
          <cell r="S6" t="str">
            <v>)</v>
          </cell>
          <cell r="T6">
            <v>0</v>
          </cell>
          <cell r="U6" t="str">
            <v>(</v>
          </cell>
          <cell r="V6">
            <v>0</v>
          </cell>
          <cell r="W6" t="str">
            <v>)</v>
          </cell>
          <cell r="X6">
            <v>0</v>
          </cell>
          <cell r="Y6" t="str">
            <v>(</v>
          </cell>
          <cell r="Z6">
            <v>0</v>
          </cell>
          <cell r="AA6" t="str">
            <v>)</v>
          </cell>
          <cell r="AB6">
            <v>0.88</v>
          </cell>
          <cell r="AC6" t="str">
            <v>(</v>
          </cell>
          <cell r="AD6">
            <v>1</v>
          </cell>
          <cell r="AE6" t="str">
            <v>)</v>
          </cell>
          <cell r="AF6">
            <v>0</v>
          </cell>
          <cell r="AG6" t="str">
            <v>(</v>
          </cell>
          <cell r="AH6">
            <v>0</v>
          </cell>
          <cell r="AI6" t="str">
            <v>)</v>
          </cell>
          <cell r="AJ6">
            <v>0</v>
          </cell>
          <cell r="AK6" t="str">
            <v>(</v>
          </cell>
          <cell r="AL6">
            <v>0</v>
          </cell>
          <cell r="AM6" t="str">
            <v>)</v>
          </cell>
          <cell r="AN6">
            <v>0</v>
          </cell>
          <cell r="AO6" t="str">
            <v>(</v>
          </cell>
          <cell r="AP6">
            <v>0</v>
          </cell>
          <cell r="AQ6" t="str">
            <v>)</v>
          </cell>
          <cell r="AT6">
            <v>1.1499999999999999</v>
          </cell>
        </row>
        <row r="7">
          <cell r="B7">
            <v>32.405000000000001</v>
          </cell>
          <cell r="C7">
            <v>31.045000000000002</v>
          </cell>
          <cell r="D7">
            <v>29.885000000000002</v>
          </cell>
          <cell r="E7">
            <v>28.905000000000001</v>
          </cell>
          <cell r="F7">
            <v>31.725000000000001</v>
          </cell>
          <cell r="J7">
            <v>0</v>
          </cell>
          <cell r="K7" t="str">
            <v>)</v>
          </cell>
          <cell r="L7">
            <v>0</v>
          </cell>
          <cell r="M7" t="str">
            <v>(</v>
          </cell>
          <cell r="N7">
            <v>0</v>
          </cell>
          <cell r="O7" t="str">
            <v>)</v>
          </cell>
          <cell r="P7">
            <v>0</v>
          </cell>
          <cell r="Q7" t="str">
            <v>(</v>
          </cell>
          <cell r="R7">
            <v>0</v>
          </cell>
          <cell r="S7" t="str">
            <v>)</v>
          </cell>
          <cell r="T7">
            <v>0</v>
          </cell>
          <cell r="U7" t="str">
            <v>(</v>
          </cell>
          <cell r="V7">
            <v>0</v>
          </cell>
          <cell r="W7" t="str">
            <v>)</v>
          </cell>
          <cell r="X7">
            <v>0</v>
          </cell>
          <cell r="Y7" t="str">
            <v>(</v>
          </cell>
          <cell r="Z7">
            <v>0</v>
          </cell>
          <cell r="AA7" t="str">
            <v>)</v>
          </cell>
          <cell r="AB7">
            <v>1.08</v>
          </cell>
          <cell r="AC7" t="str">
            <v>(</v>
          </cell>
          <cell r="AD7">
            <v>1</v>
          </cell>
          <cell r="AE7" t="str">
            <v>)</v>
          </cell>
          <cell r="AF7">
            <v>0</v>
          </cell>
          <cell r="AG7" t="str">
            <v>(</v>
          </cell>
          <cell r="AH7">
            <v>0</v>
          </cell>
          <cell r="AI7" t="str">
            <v>)</v>
          </cell>
          <cell r="AJ7">
            <v>0</v>
          </cell>
          <cell r="AK7" t="str">
            <v>(</v>
          </cell>
          <cell r="AL7">
            <v>0</v>
          </cell>
          <cell r="AM7" t="str">
            <v>)</v>
          </cell>
          <cell r="AN7">
            <v>0</v>
          </cell>
          <cell r="AO7" t="str">
            <v>(</v>
          </cell>
          <cell r="AP7">
            <v>0</v>
          </cell>
          <cell r="AQ7" t="str">
            <v>)</v>
          </cell>
        </row>
        <row r="8">
          <cell r="B8">
            <v>31.975000000000001</v>
          </cell>
          <cell r="C8">
            <v>30.58</v>
          </cell>
          <cell r="D8">
            <v>29.36</v>
          </cell>
          <cell r="E8">
            <v>28.384999999999998</v>
          </cell>
          <cell r="F8">
            <v>31.2775</v>
          </cell>
        </row>
        <row r="9">
          <cell r="B9">
            <v>30.869999999999997</v>
          </cell>
          <cell r="C9">
            <v>29.77</v>
          </cell>
          <cell r="D9">
            <v>28.57</v>
          </cell>
          <cell r="E9">
            <v>27.72</v>
          </cell>
          <cell r="F9">
            <v>30.32</v>
          </cell>
        </row>
        <row r="10">
          <cell r="B10">
            <v>29.495000000000001</v>
          </cell>
          <cell r="C10">
            <v>28.555</v>
          </cell>
          <cell r="D10">
            <v>27.815000000000001</v>
          </cell>
          <cell r="E10">
            <v>27.200000000000003</v>
          </cell>
          <cell r="F10">
            <v>29.024999999999999</v>
          </cell>
        </row>
        <row r="11">
          <cell r="B11">
            <v>30.23</v>
          </cell>
          <cell r="C11">
            <v>29.424999999999997</v>
          </cell>
          <cell r="D11">
            <v>28.675000000000001</v>
          </cell>
          <cell r="E11">
            <v>27.9</v>
          </cell>
          <cell r="F11">
            <v>29.827500000000001</v>
          </cell>
        </row>
        <row r="12">
          <cell r="B12">
            <v>30.74</v>
          </cell>
          <cell r="C12">
            <v>30</v>
          </cell>
          <cell r="D12">
            <v>29.3</v>
          </cell>
          <cell r="E12">
            <v>28.55</v>
          </cell>
          <cell r="F12">
            <v>30.369999999999997</v>
          </cell>
        </row>
        <row r="13">
          <cell r="B13">
            <v>30.939999999999998</v>
          </cell>
          <cell r="C13">
            <v>30.2</v>
          </cell>
          <cell r="D13">
            <v>29.349999999999998</v>
          </cell>
          <cell r="E13">
            <v>28.574999999999999</v>
          </cell>
          <cell r="F13">
            <v>30.57</v>
          </cell>
        </row>
        <row r="14">
          <cell r="B14">
            <v>31.759999999999998</v>
          </cell>
          <cell r="C14">
            <v>30.89</v>
          </cell>
          <cell r="D14">
            <v>29.950000000000003</v>
          </cell>
          <cell r="E14">
            <v>29.145000000000003</v>
          </cell>
          <cell r="F14">
            <v>31.324999999999999</v>
          </cell>
        </row>
        <row r="15">
          <cell r="B15">
            <v>32.03</v>
          </cell>
          <cell r="C15">
            <v>31.18</v>
          </cell>
          <cell r="D15">
            <v>30.25</v>
          </cell>
          <cell r="E15">
            <v>29.45</v>
          </cell>
          <cell r="F15">
            <v>31.605</v>
          </cell>
        </row>
        <row r="16">
          <cell r="B16">
            <v>32.102499999999999</v>
          </cell>
          <cell r="C16">
            <v>31.709166666666665</v>
          </cell>
          <cell r="D16">
            <v>30.722499999999997</v>
          </cell>
          <cell r="E16">
            <v>29.917499999999997</v>
          </cell>
          <cell r="F16">
            <v>31.905833333333334</v>
          </cell>
        </row>
        <row r="17">
          <cell r="B17">
            <v>31.984999999999999</v>
          </cell>
          <cell r="C17">
            <v>31.3</v>
          </cell>
          <cell r="D17">
            <v>30.450000000000003</v>
          </cell>
          <cell r="E17">
            <v>29.67</v>
          </cell>
          <cell r="F17">
            <v>31.642499999999998</v>
          </cell>
        </row>
        <row r="20">
          <cell r="B20">
            <v>31.905000000000001</v>
          </cell>
          <cell r="C20">
            <v>31.450000000000003</v>
          </cell>
          <cell r="D20">
            <v>30.65</v>
          </cell>
          <cell r="E20">
            <v>29.950000000000003</v>
          </cell>
          <cell r="F20">
            <v>31.677500000000002</v>
          </cell>
        </row>
        <row r="21">
          <cell r="B21">
            <v>30.740000000000002</v>
          </cell>
          <cell r="C21">
            <v>30.39</v>
          </cell>
          <cell r="D21">
            <v>29.79</v>
          </cell>
          <cell r="E21">
            <v>29.270000000000003</v>
          </cell>
          <cell r="F21">
            <v>30.565000000000001</v>
          </cell>
          <cell r="J21">
            <v>0</v>
          </cell>
          <cell r="K21" t="str">
            <v>)</v>
          </cell>
          <cell r="L21">
            <v>0</v>
          </cell>
          <cell r="M21" t="str">
            <v>(</v>
          </cell>
          <cell r="N21">
            <v>0</v>
          </cell>
          <cell r="O21" t="str">
            <v>)</v>
          </cell>
          <cell r="P21">
            <v>0</v>
          </cell>
          <cell r="Q21" t="str">
            <v>(</v>
          </cell>
          <cell r="R21">
            <v>0</v>
          </cell>
          <cell r="S21" t="str">
            <v>)</v>
          </cell>
          <cell r="T21">
            <v>0</v>
          </cell>
          <cell r="U21" t="str">
            <v>(</v>
          </cell>
          <cell r="V21">
            <v>0</v>
          </cell>
          <cell r="W21" t="str">
            <v>)</v>
          </cell>
          <cell r="X21">
            <v>0</v>
          </cell>
          <cell r="Y21" t="str">
            <v>(</v>
          </cell>
          <cell r="Z21">
            <v>0</v>
          </cell>
          <cell r="AA21" t="str">
            <v>)</v>
          </cell>
          <cell r="AB21">
            <v>0.6</v>
          </cell>
          <cell r="AC21" t="str">
            <v>(</v>
          </cell>
          <cell r="AD21">
            <v>1</v>
          </cell>
          <cell r="AE21" t="str">
            <v>)</v>
          </cell>
          <cell r="AF21">
            <v>0</v>
          </cell>
          <cell r="AG21" t="str">
            <v>(</v>
          </cell>
          <cell r="AH21">
            <v>0</v>
          </cell>
          <cell r="AI21" t="str">
            <v>)</v>
          </cell>
          <cell r="AJ21">
            <v>0.52</v>
          </cell>
          <cell r="AK21" t="str">
            <v>(</v>
          </cell>
          <cell r="AL21">
            <v>1</v>
          </cell>
          <cell r="AM21" t="str">
            <v>)</v>
          </cell>
          <cell r="AN21">
            <v>0</v>
          </cell>
          <cell r="AO21" t="str">
            <v>(</v>
          </cell>
          <cell r="AP21">
            <v>0</v>
          </cell>
          <cell r="AQ21" t="str">
            <v>)</v>
          </cell>
        </row>
        <row r="22">
          <cell r="B22">
            <v>30.5</v>
          </cell>
          <cell r="C22">
            <v>30.22</v>
          </cell>
          <cell r="D22">
            <v>29.77</v>
          </cell>
          <cell r="E22">
            <v>29.25</v>
          </cell>
          <cell r="F22">
            <v>30.36</v>
          </cell>
          <cell r="J22">
            <v>0</v>
          </cell>
          <cell r="K22" t="str">
            <v>)</v>
          </cell>
          <cell r="L22">
            <v>0</v>
          </cell>
          <cell r="M22" t="str">
            <v>(</v>
          </cell>
          <cell r="N22">
            <v>0</v>
          </cell>
          <cell r="O22" t="str">
            <v>)</v>
          </cell>
          <cell r="P22">
            <v>0</v>
          </cell>
          <cell r="Q22" t="str">
            <v>(</v>
          </cell>
          <cell r="R22">
            <v>0</v>
          </cell>
          <cell r="S22" t="str">
            <v>)</v>
          </cell>
          <cell r="T22">
            <v>0</v>
          </cell>
          <cell r="U22" t="str">
            <v>(</v>
          </cell>
          <cell r="V22">
            <v>0</v>
          </cell>
          <cell r="W22" t="str">
            <v>)</v>
          </cell>
          <cell r="X22">
            <v>30.22</v>
          </cell>
          <cell r="Y22" t="str">
            <v>(</v>
          </cell>
          <cell r="Z22">
            <v>1</v>
          </cell>
          <cell r="AA22" t="str">
            <v>)</v>
          </cell>
          <cell r="AB22">
            <v>0</v>
          </cell>
          <cell r="AC22" t="str">
            <v>(</v>
          </cell>
          <cell r="AD22">
            <v>0</v>
          </cell>
          <cell r="AE22" t="str">
            <v>)</v>
          </cell>
          <cell r="AF22">
            <v>0</v>
          </cell>
          <cell r="AG22" t="str">
            <v>(</v>
          </cell>
          <cell r="AH22">
            <v>0</v>
          </cell>
          <cell r="AI22" t="str">
            <v>)</v>
          </cell>
          <cell r="AJ22">
            <v>0</v>
          </cell>
          <cell r="AK22" t="str">
            <v>(</v>
          </cell>
          <cell r="AL22">
            <v>0</v>
          </cell>
          <cell r="AM22" t="str">
            <v>)</v>
          </cell>
          <cell r="AN22">
            <v>0</v>
          </cell>
          <cell r="AO22" t="str">
            <v>(</v>
          </cell>
          <cell r="AP22">
            <v>0</v>
          </cell>
          <cell r="AQ22" t="str">
            <v>)</v>
          </cell>
        </row>
        <row r="23">
          <cell r="B23">
            <v>30.774999999999999</v>
          </cell>
          <cell r="C23">
            <v>30.734999999999999</v>
          </cell>
          <cell r="D23">
            <v>30.285</v>
          </cell>
          <cell r="E23">
            <v>29.895</v>
          </cell>
          <cell r="F23">
            <v>30.754999999999999</v>
          </cell>
          <cell r="J23">
            <v>0</v>
          </cell>
          <cell r="K23" t="str">
            <v>)</v>
          </cell>
          <cell r="L23">
            <v>0</v>
          </cell>
          <cell r="M23" t="str">
            <v>(</v>
          </cell>
          <cell r="N23">
            <v>0</v>
          </cell>
          <cell r="O23" t="str">
            <v>)</v>
          </cell>
          <cell r="P23">
            <v>0</v>
          </cell>
          <cell r="Q23" t="str">
            <v>(</v>
          </cell>
          <cell r="R23">
            <v>0</v>
          </cell>
          <cell r="S23" t="str">
            <v>)</v>
          </cell>
          <cell r="T23">
            <v>0</v>
          </cell>
          <cell r="U23" t="str">
            <v>(</v>
          </cell>
          <cell r="V23">
            <v>0</v>
          </cell>
          <cell r="W23" t="str">
            <v>)</v>
          </cell>
          <cell r="X23">
            <v>0</v>
          </cell>
          <cell r="Y23" t="str">
            <v>(</v>
          </cell>
          <cell r="Z23">
            <v>0</v>
          </cell>
          <cell r="AA23" t="str">
            <v>)</v>
          </cell>
          <cell r="AB23">
            <v>0</v>
          </cell>
          <cell r="AC23" t="str">
            <v>(</v>
          </cell>
          <cell r="AD23">
            <v>0</v>
          </cell>
          <cell r="AE23" t="str">
            <v>)</v>
          </cell>
          <cell r="AF23">
            <v>0</v>
          </cell>
          <cell r="AG23" t="str">
            <v>(</v>
          </cell>
          <cell r="AH23">
            <v>0</v>
          </cell>
          <cell r="AI23" t="str">
            <v>)</v>
          </cell>
          <cell r="AJ23">
            <v>0.53500000000000003</v>
          </cell>
          <cell r="AK23" t="str">
            <v>(</v>
          </cell>
          <cell r="AL23">
            <v>2</v>
          </cell>
          <cell r="AM23" t="str">
            <v>)</v>
          </cell>
          <cell r="AN23">
            <v>0</v>
          </cell>
          <cell r="AO23" t="str">
            <v>(</v>
          </cell>
          <cell r="AP23">
            <v>0</v>
          </cell>
          <cell r="AQ23" t="str">
            <v>)</v>
          </cell>
        </row>
        <row r="24">
          <cell r="B24">
            <v>30.69</v>
          </cell>
          <cell r="C24">
            <v>30.6</v>
          </cell>
          <cell r="D24">
            <v>30.23</v>
          </cell>
          <cell r="E24">
            <v>29.84</v>
          </cell>
          <cell r="F24">
            <v>30.645000000000003</v>
          </cell>
          <cell r="J24">
            <v>0</v>
          </cell>
          <cell r="K24" t="str">
            <v>)</v>
          </cell>
          <cell r="L24">
            <v>0</v>
          </cell>
          <cell r="M24" t="str">
            <v>(</v>
          </cell>
          <cell r="N24">
            <v>0</v>
          </cell>
          <cell r="O24" t="str">
            <v>)</v>
          </cell>
          <cell r="P24">
            <v>0</v>
          </cell>
          <cell r="Q24" t="str">
            <v>(</v>
          </cell>
          <cell r="R24">
            <v>0</v>
          </cell>
          <cell r="S24" t="str">
            <v>)</v>
          </cell>
          <cell r="T24">
            <v>0</v>
          </cell>
          <cell r="U24" t="str">
            <v>(</v>
          </cell>
          <cell r="V24">
            <v>0</v>
          </cell>
          <cell r="W24" t="str">
            <v>)</v>
          </cell>
          <cell r="X24">
            <v>0</v>
          </cell>
          <cell r="Y24" t="str">
            <v>(</v>
          </cell>
          <cell r="Z24">
            <v>0</v>
          </cell>
          <cell r="AA24" t="str">
            <v>)</v>
          </cell>
          <cell r="AB24">
            <v>0.37</v>
          </cell>
          <cell r="AC24" t="str">
            <v>(</v>
          </cell>
          <cell r="AD24">
            <v>1</v>
          </cell>
          <cell r="AE24" t="str">
            <v>)</v>
          </cell>
          <cell r="AF24">
            <v>0</v>
          </cell>
          <cell r="AG24" t="str">
            <v>(</v>
          </cell>
          <cell r="AH24">
            <v>0</v>
          </cell>
          <cell r="AI24" t="str">
            <v>)</v>
          </cell>
          <cell r="AJ24">
            <v>0.39</v>
          </cell>
          <cell r="AK24" t="str">
            <v>(</v>
          </cell>
          <cell r="AL24">
            <v>1</v>
          </cell>
          <cell r="AM24" t="str">
            <v>)</v>
          </cell>
          <cell r="AN24">
            <v>0</v>
          </cell>
          <cell r="AO24" t="str">
            <v>(</v>
          </cell>
          <cell r="AP24">
            <v>0</v>
          </cell>
          <cell r="AQ24" t="str">
            <v>)</v>
          </cell>
        </row>
        <row r="25">
          <cell r="B25">
            <v>31.26</v>
          </cell>
          <cell r="C25">
            <v>31.200000000000003</v>
          </cell>
          <cell r="D25">
            <v>30.87</v>
          </cell>
          <cell r="E25">
            <v>30.51</v>
          </cell>
          <cell r="F25">
            <v>31.230000000000004</v>
          </cell>
          <cell r="J25">
            <v>0</v>
          </cell>
          <cell r="K25" t="str">
            <v>)</v>
          </cell>
          <cell r="L25">
            <v>0</v>
          </cell>
          <cell r="M25" t="str">
            <v>(</v>
          </cell>
          <cell r="N25">
            <v>0</v>
          </cell>
          <cell r="O25" t="str">
            <v>)</v>
          </cell>
          <cell r="P25">
            <v>0</v>
          </cell>
          <cell r="Q25" t="str">
            <v>(</v>
          </cell>
          <cell r="R25">
            <v>0</v>
          </cell>
          <cell r="S25" t="str">
            <v>)</v>
          </cell>
          <cell r="T25">
            <v>0</v>
          </cell>
          <cell r="U25" t="str">
            <v>(</v>
          </cell>
          <cell r="V25">
            <v>0</v>
          </cell>
          <cell r="W25" t="str">
            <v>)</v>
          </cell>
          <cell r="X25">
            <v>0</v>
          </cell>
          <cell r="Y25" t="str">
            <v>(</v>
          </cell>
          <cell r="Z25">
            <v>0</v>
          </cell>
          <cell r="AA25" t="str">
            <v>)</v>
          </cell>
          <cell r="AB25">
            <v>0</v>
          </cell>
          <cell r="AC25" t="str">
            <v>(</v>
          </cell>
          <cell r="AD25">
            <v>0</v>
          </cell>
          <cell r="AE25" t="str">
            <v>)</v>
          </cell>
          <cell r="AF25">
            <v>0</v>
          </cell>
          <cell r="AG25" t="str">
            <v>(</v>
          </cell>
          <cell r="AH25">
            <v>0</v>
          </cell>
          <cell r="AI25" t="str">
            <v>)</v>
          </cell>
          <cell r="AJ25">
            <v>0.36</v>
          </cell>
          <cell r="AK25" t="str">
            <v>(</v>
          </cell>
          <cell r="AL25">
            <v>1</v>
          </cell>
          <cell r="AM25" t="str">
            <v>)</v>
          </cell>
          <cell r="AN25">
            <v>0</v>
          </cell>
          <cell r="AO25" t="str">
            <v>(</v>
          </cell>
          <cell r="AP25">
            <v>0</v>
          </cell>
          <cell r="AQ25" t="str">
            <v>)</v>
          </cell>
        </row>
        <row r="26">
          <cell r="B26">
            <v>31.445</v>
          </cell>
          <cell r="C26">
            <v>31.395</v>
          </cell>
          <cell r="D26">
            <v>31.094999999999999</v>
          </cell>
          <cell r="E26">
            <v>30.754999999999999</v>
          </cell>
          <cell r="F26">
            <v>31.42</v>
          </cell>
          <cell r="J26">
            <v>0</v>
          </cell>
          <cell r="K26" t="str">
            <v>)</v>
          </cell>
          <cell r="L26">
            <v>0</v>
          </cell>
          <cell r="M26" t="str">
            <v>(</v>
          </cell>
          <cell r="N26">
            <v>0</v>
          </cell>
          <cell r="O26" t="str">
            <v>)</v>
          </cell>
          <cell r="P26">
            <v>0</v>
          </cell>
          <cell r="Q26" t="str">
            <v>(</v>
          </cell>
          <cell r="R26">
            <v>0</v>
          </cell>
          <cell r="S26" t="str">
            <v>)</v>
          </cell>
          <cell r="T26">
            <v>0</v>
          </cell>
          <cell r="U26" t="str">
            <v>(</v>
          </cell>
          <cell r="V26">
            <v>0</v>
          </cell>
          <cell r="W26" t="str">
            <v>)</v>
          </cell>
          <cell r="X26">
            <v>0</v>
          </cell>
          <cell r="Y26" t="str">
            <v>(</v>
          </cell>
          <cell r="Z26">
            <v>0</v>
          </cell>
          <cell r="AA26" t="str">
            <v>)</v>
          </cell>
          <cell r="AB26">
            <v>0</v>
          </cell>
          <cell r="AC26" t="str">
            <v>(</v>
          </cell>
          <cell r="AD26">
            <v>0</v>
          </cell>
          <cell r="AE26" t="str">
            <v>)</v>
          </cell>
          <cell r="AF26">
            <v>0</v>
          </cell>
          <cell r="AG26" t="str">
            <v>(</v>
          </cell>
          <cell r="AH26">
            <v>0</v>
          </cell>
          <cell r="AI26" t="str">
            <v>)</v>
          </cell>
          <cell r="AJ26">
            <v>0</v>
          </cell>
          <cell r="AK26" t="str">
            <v>(</v>
          </cell>
          <cell r="AL26">
            <v>0</v>
          </cell>
          <cell r="AM26" t="str">
            <v>)</v>
          </cell>
          <cell r="AN26">
            <v>0</v>
          </cell>
          <cell r="AO26" t="str">
            <v>(</v>
          </cell>
          <cell r="AP26">
            <v>0</v>
          </cell>
          <cell r="AQ26" t="str">
            <v>)</v>
          </cell>
        </row>
        <row r="27">
          <cell r="B27">
            <v>31.75</v>
          </cell>
          <cell r="C27">
            <v>31.774999999999999</v>
          </cell>
          <cell r="D27">
            <v>31.4</v>
          </cell>
          <cell r="E27">
            <v>30.97</v>
          </cell>
          <cell r="F27">
            <v>31.762499999999999</v>
          </cell>
          <cell r="J27">
            <v>0</v>
          </cell>
          <cell r="K27" t="str">
            <v>)</v>
          </cell>
          <cell r="L27">
            <v>0</v>
          </cell>
          <cell r="M27" t="str">
            <v>(</v>
          </cell>
          <cell r="N27">
            <v>0</v>
          </cell>
          <cell r="O27" t="str">
            <v>)</v>
          </cell>
          <cell r="P27">
            <v>0</v>
          </cell>
          <cell r="Q27" t="str">
            <v>(</v>
          </cell>
          <cell r="R27">
            <v>0</v>
          </cell>
          <cell r="S27" t="str">
            <v>)</v>
          </cell>
          <cell r="T27">
            <v>0</v>
          </cell>
          <cell r="U27" t="str">
            <v>(</v>
          </cell>
          <cell r="V27">
            <v>0</v>
          </cell>
          <cell r="W27" t="str">
            <v>)</v>
          </cell>
          <cell r="X27">
            <v>0</v>
          </cell>
          <cell r="Y27" t="str">
            <v>(</v>
          </cell>
          <cell r="Z27">
            <v>0</v>
          </cell>
          <cell r="AA27" t="str">
            <v>)</v>
          </cell>
          <cell r="AB27">
            <v>0</v>
          </cell>
          <cell r="AC27" t="str">
            <v>(</v>
          </cell>
          <cell r="AD27">
            <v>0</v>
          </cell>
          <cell r="AE27" t="str">
            <v>)</v>
          </cell>
          <cell r="AF27">
            <v>0</v>
          </cell>
          <cell r="AG27" t="str">
            <v>(</v>
          </cell>
          <cell r="AH27">
            <v>0</v>
          </cell>
          <cell r="AI27" t="str">
            <v>)</v>
          </cell>
          <cell r="AJ27">
            <v>0</v>
          </cell>
          <cell r="AK27" t="str">
            <v>(</v>
          </cell>
          <cell r="AL27">
            <v>0</v>
          </cell>
          <cell r="AM27" t="str">
            <v>)</v>
          </cell>
          <cell r="AN27">
            <v>0</v>
          </cell>
          <cell r="AO27" t="str">
            <v>(</v>
          </cell>
          <cell r="AP27">
            <v>0</v>
          </cell>
          <cell r="AQ27" t="str">
            <v>)</v>
          </cell>
        </row>
        <row r="28">
          <cell r="C28" t="str">
            <v xml:space="preserve">MAR </v>
          </cell>
          <cell r="D28" t="str">
            <v>APR</v>
          </cell>
          <cell r="E28" t="str">
            <v>MAY</v>
          </cell>
        </row>
        <row r="29">
          <cell r="B29">
            <v>30.984999999999999</v>
          </cell>
          <cell r="C29">
            <v>30.814999999999998</v>
          </cell>
          <cell r="D29">
            <v>30.484999999999999</v>
          </cell>
          <cell r="E29">
            <v>29.91</v>
          </cell>
          <cell r="F29">
            <v>30.9</v>
          </cell>
        </row>
        <row r="30">
          <cell r="B30">
            <v>30.92</v>
          </cell>
          <cell r="C30">
            <v>30.865000000000002</v>
          </cell>
          <cell r="D30">
            <v>30.61</v>
          </cell>
          <cell r="E30">
            <v>30.035</v>
          </cell>
          <cell r="F30">
            <v>30.892500000000002</v>
          </cell>
        </row>
        <row r="31">
          <cell r="B31">
            <v>31.364999999999998</v>
          </cell>
          <cell r="C31">
            <v>31.265000000000001</v>
          </cell>
          <cell r="D31">
            <v>31.035</v>
          </cell>
          <cell r="E31">
            <v>30.444999999999997</v>
          </cell>
          <cell r="F31">
            <v>31.314999999999998</v>
          </cell>
          <cell r="T31">
            <v>0.1</v>
          </cell>
          <cell r="U31" t="str">
            <v>(</v>
          </cell>
          <cell r="V31">
            <v>1</v>
          </cell>
          <cell r="W31" t="str">
            <v>)</v>
          </cell>
          <cell r="AJ31">
            <v>0.245</v>
          </cell>
          <cell r="AK31" t="str">
            <v>(</v>
          </cell>
          <cell r="AL31">
            <v>2</v>
          </cell>
          <cell r="AM31" t="str">
            <v>)</v>
          </cell>
        </row>
        <row r="32">
          <cell r="B32">
            <v>31.86</v>
          </cell>
          <cell r="C32">
            <v>31.64</v>
          </cell>
          <cell r="D32">
            <v>31.3</v>
          </cell>
          <cell r="E32">
            <v>30.68</v>
          </cell>
          <cell r="F32">
            <v>31.75</v>
          </cell>
          <cell r="T32">
            <v>0.22</v>
          </cell>
          <cell r="U32" t="str">
            <v>(</v>
          </cell>
          <cell r="V32">
            <v>1</v>
          </cell>
          <cell r="W32" t="str">
            <v>)</v>
          </cell>
          <cell r="AJ32">
            <v>0.29000000000000004</v>
          </cell>
          <cell r="AK32" t="str">
            <v>(</v>
          </cell>
          <cell r="AL32">
            <v>7</v>
          </cell>
          <cell r="AM32" t="str">
            <v>)</v>
          </cell>
        </row>
        <row r="33">
          <cell r="B33">
            <v>32.346666666666671</v>
          </cell>
          <cell r="C33">
            <v>32.196666666666673</v>
          </cell>
          <cell r="D33">
            <v>32.206666666666671</v>
          </cell>
          <cell r="E33">
            <v>31.13666666666667</v>
          </cell>
          <cell r="F33">
            <v>32.271666666666675</v>
          </cell>
          <cell r="T33">
            <v>0.15</v>
          </cell>
          <cell r="U33" t="str">
            <v>(</v>
          </cell>
          <cell r="V33">
            <v>1</v>
          </cell>
          <cell r="W33" t="str">
            <v>)</v>
          </cell>
          <cell r="AJ33">
            <v>0.42666666666666669</v>
          </cell>
          <cell r="AK33" t="str">
            <v>(</v>
          </cell>
          <cell r="AL33">
            <v>3</v>
          </cell>
          <cell r="AM33" t="str">
            <v>)</v>
          </cell>
        </row>
        <row r="34">
          <cell r="B34">
            <v>32.019999999999996</v>
          </cell>
          <cell r="C34">
            <v>31.87</v>
          </cell>
          <cell r="D34">
            <v>31.450000000000003</v>
          </cell>
          <cell r="E34">
            <v>30.734999999999999</v>
          </cell>
          <cell r="F34">
            <v>31.945</v>
          </cell>
        </row>
        <row r="35">
          <cell r="B35">
            <v>32.615000000000002</v>
          </cell>
          <cell r="C35">
            <v>32.445</v>
          </cell>
          <cell r="D35">
            <v>31.985000000000003</v>
          </cell>
          <cell r="E35">
            <v>31.295000000000002</v>
          </cell>
          <cell r="F35">
            <v>32.53</v>
          </cell>
          <cell r="AJ35">
            <v>0.5</v>
          </cell>
          <cell r="AK35" t="str">
            <v>(</v>
          </cell>
          <cell r="AL35">
            <v>1</v>
          </cell>
          <cell r="AM35" t="str">
            <v>)</v>
          </cell>
        </row>
        <row r="36">
          <cell r="B36">
            <v>32.380000000000003</v>
          </cell>
          <cell r="C36">
            <v>32.270000000000003</v>
          </cell>
          <cell r="D36">
            <v>31.750000000000004</v>
          </cell>
          <cell r="E36">
            <v>31.050000000000004</v>
          </cell>
          <cell r="F36">
            <v>32.133333333333333</v>
          </cell>
          <cell r="AJ36">
            <v>0.52</v>
          </cell>
          <cell r="AK36" t="str">
            <v>(</v>
          </cell>
          <cell r="AL36">
            <v>1</v>
          </cell>
          <cell r="AM36" t="str">
            <v>)</v>
          </cell>
        </row>
        <row r="37">
          <cell r="B37">
            <v>33.06</v>
          </cell>
          <cell r="C37">
            <v>32.825000000000003</v>
          </cell>
          <cell r="D37">
            <v>32.260000000000005</v>
          </cell>
          <cell r="E37">
            <v>31.454999999999998</v>
          </cell>
          <cell r="F37">
            <v>32.715000000000003</v>
          </cell>
        </row>
        <row r="38">
          <cell r="B38">
            <v>33.36333333333333</v>
          </cell>
          <cell r="C38">
            <v>33.223333333333329</v>
          </cell>
          <cell r="D38">
            <v>32.513333333333328</v>
          </cell>
          <cell r="E38">
            <v>31.633333333333329</v>
          </cell>
          <cell r="F38">
            <v>33.033333333333331</v>
          </cell>
          <cell r="AJ38">
            <v>0.67333333333333334</v>
          </cell>
          <cell r="AK38" t="str">
            <v>(</v>
          </cell>
          <cell r="AL38">
            <v>3</v>
          </cell>
          <cell r="AM38" t="str">
            <v>)</v>
          </cell>
        </row>
        <row r="39">
          <cell r="B39">
            <v>32.865000000000002</v>
          </cell>
          <cell r="C39">
            <v>32.585000000000001</v>
          </cell>
          <cell r="D39">
            <v>31.855</v>
          </cell>
          <cell r="E39">
            <v>30.975000000000001</v>
          </cell>
          <cell r="F39">
            <v>32.435000000000002</v>
          </cell>
        </row>
        <row r="40">
          <cell r="B40">
            <v>33.055</v>
          </cell>
          <cell r="C40">
            <v>33.024999999999999</v>
          </cell>
          <cell r="D40">
            <v>32.305</v>
          </cell>
          <cell r="E40">
            <v>31.384999999999998</v>
          </cell>
          <cell r="F40">
            <v>32.794999999999995</v>
          </cell>
        </row>
        <row r="41">
          <cell r="B41">
            <v>32.909999999999997</v>
          </cell>
          <cell r="C41">
            <v>32.959999999999994</v>
          </cell>
          <cell r="D41">
            <v>32.36</v>
          </cell>
          <cell r="E41">
            <v>31.56</v>
          </cell>
          <cell r="F41">
            <v>32.743333333333332</v>
          </cell>
        </row>
        <row r="42">
          <cell r="B42">
            <v>32.405000000000001</v>
          </cell>
          <cell r="C42">
            <v>32.445</v>
          </cell>
          <cell r="D42">
            <v>31.905000000000001</v>
          </cell>
          <cell r="E42">
            <v>31.17</v>
          </cell>
          <cell r="F42">
            <v>32.251666666666665</v>
          </cell>
        </row>
        <row r="43">
          <cell r="D43" t="str">
            <v>AGGREGATES</v>
          </cell>
          <cell r="F43" t="str">
            <v>AVERAGES</v>
          </cell>
        </row>
        <row r="44">
          <cell r="G44" t="str">
            <v>BRENT 2 (15 DAY)</v>
          </cell>
          <cell r="J44">
            <v>0</v>
          </cell>
          <cell r="N44">
            <v>0</v>
          </cell>
          <cell r="R44">
            <v>0</v>
          </cell>
          <cell r="V44">
            <v>4</v>
          </cell>
          <cell r="Z44">
            <v>4</v>
          </cell>
          <cell r="AD44">
            <v>8</v>
          </cell>
          <cell r="AH44">
            <v>6</v>
          </cell>
          <cell r="AL44">
            <v>20</v>
          </cell>
          <cell r="AP44">
            <v>0</v>
          </cell>
        </row>
        <row r="45">
          <cell r="B45" t="str">
            <v>FEB 1 - 28</v>
          </cell>
          <cell r="D45">
            <v>653.51499999999999</v>
          </cell>
          <cell r="F45">
            <v>32.675750000000001</v>
          </cell>
          <cell r="G45" t="str">
            <v>BRENT 4 (20 DAY)</v>
          </cell>
          <cell r="J45">
            <v>0</v>
          </cell>
          <cell r="N45">
            <v>0</v>
          </cell>
          <cell r="R45">
            <v>3</v>
          </cell>
          <cell r="V45">
            <v>1</v>
          </cell>
          <cell r="Z45">
            <v>2</v>
          </cell>
          <cell r="AD45">
            <v>2</v>
          </cell>
          <cell r="AH45">
            <v>23</v>
          </cell>
          <cell r="AL45">
            <v>0</v>
          </cell>
          <cell r="AP45">
            <v>0</v>
          </cell>
        </row>
        <row r="46">
          <cell r="G46" t="str">
            <v>BRENT 15-14</v>
          </cell>
          <cell r="J46">
            <v>0</v>
          </cell>
          <cell r="N46">
            <v>0</v>
          </cell>
          <cell r="R46">
            <v>4</v>
          </cell>
          <cell r="V46">
            <v>4</v>
          </cell>
          <cell r="Z46">
            <v>6</v>
          </cell>
          <cell r="AD46">
            <v>6</v>
          </cell>
          <cell r="AH46">
            <v>23</v>
          </cell>
          <cell r="AL46">
            <v>0</v>
          </cell>
          <cell r="AP46">
            <v>0</v>
          </cell>
        </row>
        <row r="47">
          <cell r="B47" t="str">
            <v>FEB 1 - 28</v>
          </cell>
          <cell r="D47">
            <v>652.09999999999991</v>
          </cell>
          <cell r="F47">
            <v>32.604999999999997</v>
          </cell>
          <cell r="G47" t="str">
            <v>BRENT 1 (CALENDAR)</v>
          </cell>
          <cell r="J47">
            <v>0</v>
          </cell>
          <cell r="N47">
            <v>0</v>
          </cell>
          <cell r="R47">
            <v>1</v>
          </cell>
          <cell r="V47">
            <v>4</v>
          </cell>
          <cell r="Z47">
            <v>0</v>
          </cell>
          <cell r="AD47">
            <v>0</v>
          </cell>
          <cell r="AH47">
            <v>0</v>
          </cell>
          <cell r="AL47">
            <v>17</v>
          </cell>
          <cell r="AP47">
            <v>0</v>
          </cell>
        </row>
        <row r="49">
          <cell r="B49" t="str">
            <v>FEB 1 - 28</v>
          </cell>
          <cell r="D49">
            <v>651.22833333333335</v>
          </cell>
          <cell r="F49">
            <v>32.561416666666666</v>
          </cell>
        </row>
        <row r="51">
          <cell r="B51" t="str">
            <v>MARCH ASSESSMENT PERIOD</v>
          </cell>
        </row>
        <row r="52">
          <cell r="B52" t="str">
            <v>BRENT PRICE AVERAGES</v>
          </cell>
        </row>
        <row r="53">
          <cell r="B53" t="str">
            <v>DATED</v>
          </cell>
          <cell r="C53" t="str">
            <v>MAR</v>
          </cell>
          <cell r="D53" t="str">
            <v>APR</v>
          </cell>
          <cell r="E53" t="str">
            <v>MAY</v>
          </cell>
          <cell r="F53" t="str">
            <v>AVERAGE</v>
          </cell>
        </row>
        <row r="55">
          <cell r="B55">
            <v>30.984999999999999</v>
          </cell>
          <cell r="C55">
            <v>30.814999999999998</v>
          </cell>
          <cell r="D55">
            <v>30.484999999999999</v>
          </cell>
          <cell r="E55">
            <v>29.91</v>
          </cell>
          <cell r="F55">
            <v>30.9</v>
          </cell>
        </row>
        <row r="56">
          <cell r="B56">
            <v>30.92</v>
          </cell>
          <cell r="C56">
            <v>30.865000000000002</v>
          </cell>
          <cell r="D56">
            <v>30.61</v>
          </cell>
          <cell r="E56">
            <v>30.035</v>
          </cell>
          <cell r="F56">
            <v>30.892500000000002</v>
          </cell>
        </row>
        <row r="57">
          <cell r="B57">
            <v>31.364999999999998</v>
          </cell>
          <cell r="C57">
            <v>31.265000000000001</v>
          </cell>
          <cell r="D57">
            <v>31.035</v>
          </cell>
          <cell r="E57">
            <v>30.444999999999997</v>
          </cell>
          <cell r="F57">
            <v>31.314999999999998</v>
          </cell>
        </row>
        <row r="58">
          <cell r="B58">
            <v>31.86</v>
          </cell>
          <cell r="C58">
            <v>31.64</v>
          </cell>
          <cell r="D58">
            <v>31.3</v>
          </cell>
          <cell r="E58">
            <v>30.68</v>
          </cell>
          <cell r="F58">
            <v>31.75</v>
          </cell>
        </row>
        <row r="59">
          <cell r="B59">
            <v>32.346666666666671</v>
          </cell>
          <cell r="C59">
            <v>32.196666666666673</v>
          </cell>
          <cell r="D59">
            <v>31.806666666666672</v>
          </cell>
          <cell r="E59">
            <v>31.13666666666667</v>
          </cell>
          <cell r="F59">
            <v>32.271666666666675</v>
          </cell>
          <cell r="L59" t="str">
            <v>BASIS FOR DATED</v>
          </cell>
          <cell r="X59" t="str">
            <v>MAR</v>
          </cell>
          <cell r="AB59" t="str">
            <v>MAR</v>
          </cell>
          <cell r="AC59" t="str">
            <v>/</v>
          </cell>
          <cell r="AD59" t="str">
            <v>APR</v>
          </cell>
          <cell r="AF59" t="str">
            <v>APR</v>
          </cell>
          <cell r="AJ59" t="str">
            <v>APR</v>
          </cell>
          <cell r="AK59" t="str">
            <v>/</v>
          </cell>
          <cell r="AL59" t="str">
            <v>MAY</v>
          </cell>
          <cell r="AN59" t="str">
            <v>MAY</v>
          </cell>
          <cell r="AR59" t="str">
            <v>Basis for Dated</v>
          </cell>
        </row>
        <row r="60">
          <cell r="B60">
            <v>32.019999999999996</v>
          </cell>
          <cell r="C60">
            <v>31.87</v>
          </cell>
          <cell r="D60">
            <v>31.450000000000003</v>
          </cell>
          <cell r="E60">
            <v>30.734999999999999</v>
          </cell>
          <cell r="F60">
            <v>31.945</v>
          </cell>
          <cell r="L60" t="str">
            <v>Dated</v>
          </cell>
          <cell r="P60" t="str">
            <v>MAR</v>
          </cell>
          <cell r="T60" t="str">
            <v>APR</v>
          </cell>
          <cell r="AR60" t="str">
            <v>DTD</v>
          </cell>
          <cell r="AS60" t="str">
            <v>DTD</v>
          </cell>
          <cell r="AT60" t="str">
            <v>MAR</v>
          </cell>
          <cell r="AU60" t="str">
            <v>MAR</v>
          </cell>
        </row>
        <row r="61">
          <cell r="B61">
            <v>32.615000000000002</v>
          </cell>
          <cell r="C61">
            <v>32.445</v>
          </cell>
          <cell r="D61">
            <v>31.985000000000003</v>
          </cell>
          <cell r="E61">
            <v>31.295000000000002</v>
          </cell>
          <cell r="F61">
            <v>32.53</v>
          </cell>
        </row>
        <row r="62">
          <cell r="B62">
            <v>32.380000000000003</v>
          </cell>
          <cell r="C62">
            <v>32.270000000000003</v>
          </cell>
          <cell r="D62">
            <v>31.750000000000004</v>
          </cell>
          <cell r="E62">
            <v>31.050000000000004</v>
          </cell>
          <cell r="F62">
            <v>32.325000000000003</v>
          </cell>
        </row>
        <row r="63">
          <cell r="B63">
            <v>33.06</v>
          </cell>
          <cell r="C63">
            <v>32.825000000000003</v>
          </cell>
          <cell r="D63">
            <v>32.260000000000005</v>
          </cell>
          <cell r="E63">
            <v>31.454999999999998</v>
          </cell>
          <cell r="F63">
            <v>32.942500000000003</v>
          </cell>
          <cell r="P63">
            <v>0.1</v>
          </cell>
          <cell r="Q63" t="str">
            <v>(</v>
          </cell>
          <cell r="R63">
            <v>1</v>
          </cell>
          <cell r="S63" t="str">
            <v>)</v>
          </cell>
          <cell r="AB63">
            <v>0.245</v>
          </cell>
          <cell r="AC63" t="str">
            <v>(</v>
          </cell>
          <cell r="AD63">
            <v>2</v>
          </cell>
          <cell r="AE63" t="str">
            <v>)</v>
          </cell>
          <cell r="AT63">
            <v>0.1</v>
          </cell>
        </row>
        <row r="64">
          <cell r="B64">
            <v>33.36333333333333</v>
          </cell>
          <cell r="C64">
            <v>33.223333333333329</v>
          </cell>
          <cell r="D64">
            <v>32.513333333333328</v>
          </cell>
          <cell r="E64">
            <v>31.633333333333329</v>
          </cell>
          <cell r="F64">
            <v>33.293333333333329</v>
          </cell>
          <cell r="P64">
            <v>0.22</v>
          </cell>
          <cell r="Q64" t="str">
            <v>(</v>
          </cell>
          <cell r="R64">
            <v>1</v>
          </cell>
          <cell r="S64" t="str">
            <v>)</v>
          </cell>
          <cell r="AB64">
            <v>0.29000000000000004</v>
          </cell>
          <cell r="AC64" t="str">
            <v>(</v>
          </cell>
          <cell r="AD64">
            <v>7</v>
          </cell>
          <cell r="AE64" t="str">
            <v>)</v>
          </cell>
          <cell r="AT64">
            <v>0.22</v>
          </cell>
        </row>
        <row r="65">
          <cell r="B65">
            <v>32.865000000000002</v>
          </cell>
          <cell r="C65">
            <v>32.585000000000001</v>
          </cell>
          <cell r="D65">
            <v>31.855</v>
          </cell>
          <cell r="E65">
            <v>30.975000000000001</v>
          </cell>
          <cell r="F65">
            <v>32.725000000000001</v>
          </cell>
          <cell r="P65">
            <v>0.15</v>
          </cell>
          <cell r="Q65" t="str">
            <v>(</v>
          </cell>
          <cell r="R65">
            <v>1</v>
          </cell>
          <cell r="S65" t="str">
            <v>)</v>
          </cell>
          <cell r="AB65">
            <v>0.42666666666666669</v>
          </cell>
          <cell r="AC65" t="str">
            <v>(</v>
          </cell>
          <cell r="AD65">
            <v>3</v>
          </cell>
          <cell r="AE65" t="str">
            <v>)</v>
          </cell>
          <cell r="AT65">
            <v>0.15</v>
          </cell>
        </row>
        <row r="66">
          <cell r="B66">
            <v>33.055</v>
          </cell>
          <cell r="C66">
            <v>33.024999999999999</v>
          </cell>
          <cell r="D66">
            <v>32.305</v>
          </cell>
          <cell r="E66">
            <v>31.384999999999998</v>
          </cell>
          <cell r="F66">
            <v>33.04</v>
          </cell>
        </row>
        <row r="67">
          <cell r="B67">
            <v>32.909999999999997</v>
          </cell>
          <cell r="C67">
            <v>32.959999999999994</v>
          </cell>
          <cell r="D67">
            <v>32.36</v>
          </cell>
          <cell r="E67">
            <v>31.56</v>
          </cell>
          <cell r="F67">
            <v>32.934999999999995</v>
          </cell>
          <cell r="AB67">
            <v>0.5</v>
          </cell>
          <cell r="AC67" t="str">
            <v>(</v>
          </cell>
          <cell r="AD67">
            <v>1</v>
          </cell>
          <cell r="AE67" t="str">
            <v>)</v>
          </cell>
          <cell r="AJ67">
            <v>0.68</v>
          </cell>
          <cell r="AK67" t="str">
            <v>(</v>
          </cell>
          <cell r="AL67">
            <v>1</v>
          </cell>
          <cell r="AM67" t="str">
            <v>)</v>
          </cell>
        </row>
        <row r="68">
          <cell r="B68">
            <v>32.405000000000001</v>
          </cell>
          <cell r="C68">
            <v>32.445</v>
          </cell>
          <cell r="D68">
            <v>31.905000000000001</v>
          </cell>
          <cell r="E68">
            <v>31.17</v>
          </cell>
          <cell r="F68">
            <v>32.424999999999997</v>
          </cell>
          <cell r="AB68">
            <v>0.52</v>
          </cell>
          <cell r="AC68" t="str">
            <v>(</v>
          </cell>
          <cell r="AD68">
            <v>1</v>
          </cell>
          <cell r="AE68" t="str">
            <v>)</v>
          </cell>
        </row>
        <row r="69">
          <cell r="B69">
            <v>32.704999999999998</v>
          </cell>
          <cell r="C69">
            <v>32.664999999999999</v>
          </cell>
          <cell r="D69">
            <v>32.204999999999998</v>
          </cell>
          <cell r="E69">
            <v>31.535</v>
          </cell>
          <cell r="F69">
            <v>32.685000000000002</v>
          </cell>
        </row>
        <row r="70">
          <cell r="B70">
            <v>33.325000000000003</v>
          </cell>
          <cell r="C70">
            <v>33.450000000000003</v>
          </cell>
          <cell r="D70">
            <v>32.92</v>
          </cell>
          <cell r="E70">
            <v>32.245000000000005</v>
          </cell>
          <cell r="F70">
            <v>33.387500000000003</v>
          </cell>
          <cell r="AB70">
            <v>0.67333333333333334</v>
          </cell>
          <cell r="AC70" t="str">
            <v>(</v>
          </cell>
          <cell r="AD70">
            <v>3</v>
          </cell>
          <cell r="AE70" t="str">
            <v>)</v>
          </cell>
        </row>
        <row r="71">
          <cell r="B71">
            <v>33.465000000000003</v>
          </cell>
          <cell r="C71">
            <v>33.695</v>
          </cell>
          <cell r="D71">
            <v>33.045000000000002</v>
          </cell>
          <cell r="E71">
            <v>32.239999999999995</v>
          </cell>
          <cell r="F71">
            <v>33.58</v>
          </cell>
        </row>
        <row r="72">
          <cell r="B72">
            <v>33.505000000000003</v>
          </cell>
          <cell r="C72">
            <v>33.555</v>
          </cell>
          <cell r="D72">
            <v>32.855000000000004</v>
          </cell>
          <cell r="E72">
            <v>31.945000000000004</v>
          </cell>
          <cell r="F72">
            <v>33.53</v>
          </cell>
        </row>
        <row r="73">
          <cell r="B73">
            <v>33.965000000000003</v>
          </cell>
          <cell r="C73">
            <v>34.015000000000001</v>
          </cell>
          <cell r="D73">
            <v>33.114999999999995</v>
          </cell>
          <cell r="E73">
            <v>32.064999999999998</v>
          </cell>
          <cell r="F73">
            <v>33.99</v>
          </cell>
        </row>
        <row r="74">
          <cell r="B74">
            <v>34.4</v>
          </cell>
          <cell r="C74">
            <v>34.29</v>
          </cell>
          <cell r="D74">
            <v>33.39</v>
          </cell>
          <cell r="E74">
            <v>32.409999999999997</v>
          </cell>
          <cell r="F74">
            <v>34.344999999999999</v>
          </cell>
        </row>
        <row r="75">
          <cell r="C75" t="str">
            <v>APR</v>
          </cell>
          <cell r="D75" t="str">
            <v>MAY</v>
          </cell>
          <cell r="E75" t="str">
            <v>JUN</v>
          </cell>
        </row>
        <row r="76">
          <cell r="B76">
            <v>33.394999999999996</v>
          </cell>
          <cell r="C76">
            <v>32.489999999999995</v>
          </cell>
          <cell r="D76">
            <v>31.664999999999999</v>
          </cell>
          <cell r="E76">
            <v>30.79</v>
          </cell>
          <cell r="F76">
            <v>32.942499999999995</v>
          </cell>
        </row>
        <row r="77">
          <cell r="B77">
            <v>34.314999999999998</v>
          </cell>
          <cell r="C77">
            <v>33.36</v>
          </cell>
          <cell r="D77">
            <v>32.299999999999997</v>
          </cell>
          <cell r="E77">
            <v>31.299999999999997</v>
          </cell>
          <cell r="F77">
            <v>33.837499999999999</v>
          </cell>
        </row>
        <row r="78">
          <cell r="B78">
            <v>34.06</v>
          </cell>
          <cell r="C78">
            <v>33.15</v>
          </cell>
          <cell r="D78">
            <v>32.03</v>
          </cell>
          <cell r="E78">
            <v>31.134999999999998</v>
          </cell>
          <cell r="F78">
            <v>33.605000000000004</v>
          </cell>
        </row>
        <row r="79">
          <cell r="B79">
            <v>34.664999999999999</v>
          </cell>
          <cell r="C79">
            <v>33.725000000000001</v>
          </cell>
          <cell r="D79">
            <v>32.704999999999998</v>
          </cell>
          <cell r="E79">
            <v>31.695</v>
          </cell>
          <cell r="F79">
            <v>34.195</v>
          </cell>
        </row>
        <row r="80">
          <cell r="B80">
            <v>34.564999999999998</v>
          </cell>
          <cell r="C80">
            <v>33.82</v>
          </cell>
          <cell r="D80">
            <v>32.93</v>
          </cell>
          <cell r="E80">
            <v>31.895</v>
          </cell>
          <cell r="F80">
            <v>34.192499999999995</v>
          </cell>
        </row>
        <row r="81">
          <cell r="B81">
            <v>34.725000000000001</v>
          </cell>
          <cell r="C81">
            <v>34.150000000000006</v>
          </cell>
          <cell r="D81">
            <v>33.28</v>
          </cell>
          <cell r="E81">
            <v>32.255000000000003</v>
          </cell>
          <cell r="F81">
            <v>34.4375</v>
          </cell>
        </row>
        <row r="82">
          <cell r="B82">
            <v>33.954999999999998</v>
          </cell>
          <cell r="C82">
            <v>33.67</v>
          </cell>
          <cell r="D82">
            <v>32.950000000000003</v>
          </cell>
          <cell r="E82">
            <v>32.075000000000003</v>
          </cell>
          <cell r="F82">
            <v>33.8125</v>
          </cell>
        </row>
        <row r="83">
          <cell r="B83">
            <v>34.39</v>
          </cell>
          <cell r="C83">
            <v>34.049999999999997</v>
          </cell>
          <cell r="D83">
            <v>33.314999999999998</v>
          </cell>
          <cell r="E83">
            <v>32.465000000000003</v>
          </cell>
          <cell r="F83">
            <v>33.918333333333329</v>
          </cell>
        </row>
        <row r="84">
          <cell r="B84">
            <v>34.04</v>
          </cell>
          <cell r="C84">
            <v>33.549999999999997</v>
          </cell>
          <cell r="D84">
            <v>32.65</v>
          </cell>
          <cell r="E84">
            <v>31.824999999999999</v>
          </cell>
          <cell r="F84">
            <v>33.413333333333334</v>
          </cell>
        </row>
        <row r="85">
          <cell r="B85">
            <v>31.240000000000002</v>
          </cell>
          <cell r="C85">
            <v>30.98</v>
          </cell>
          <cell r="D85">
            <v>30.240000000000002</v>
          </cell>
          <cell r="E85">
            <v>29.72</v>
          </cell>
          <cell r="F85">
            <v>30.820000000000004</v>
          </cell>
        </row>
        <row r="86">
          <cell r="B86">
            <v>29.854999999999997</v>
          </cell>
          <cell r="C86">
            <v>29.855</v>
          </cell>
          <cell r="D86">
            <v>29.255000000000003</v>
          </cell>
          <cell r="E86">
            <v>28.785</v>
          </cell>
          <cell r="F86">
            <v>29.655000000000001</v>
          </cell>
        </row>
        <row r="87">
          <cell r="B87">
            <v>28.42</v>
          </cell>
          <cell r="C87">
            <v>28.395</v>
          </cell>
          <cell r="D87">
            <v>27.6</v>
          </cell>
          <cell r="E87">
            <v>27.14</v>
          </cell>
          <cell r="F87">
            <v>28.138333333333332</v>
          </cell>
        </row>
        <row r="90">
          <cell r="B90">
            <v>24.96</v>
          </cell>
          <cell r="C90">
            <v>24.96</v>
          </cell>
          <cell r="D90">
            <v>24.535</v>
          </cell>
          <cell r="E90">
            <v>24.41</v>
          </cell>
          <cell r="F90">
            <v>24.818333333333332</v>
          </cell>
        </row>
        <row r="91">
          <cell r="B91">
            <v>26.365000000000002</v>
          </cell>
          <cell r="C91">
            <v>26.240000000000002</v>
          </cell>
          <cell r="D91">
            <v>25.765000000000001</v>
          </cell>
          <cell r="E91">
            <v>25.490000000000002</v>
          </cell>
          <cell r="F91">
            <v>26.123333333333335</v>
          </cell>
          <cell r="AJ91">
            <v>0.79</v>
          </cell>
          <cell r="AK91" t="str">
            <v>(</v>
          </cell>
          <cell r="AL91">
            <v>5</v>
          </cell>
          <cell r="AM91" t="str">
            <v>)</v>
          </cell>
        </row>
        <row r="92">
          <cell r="B92">
            <v>26.79</v>
          </cell>
          <cell r="C92">
            <v>26.824999999999999</v>
          </cell>
          <cell r="D92">
            <v>26.25</v>
          </cell>
          <cell r="E92">
            <v>25.855</v>
          </cell>
          <cell r="F92">
            <v>26.621666666666666</v>
          </cell>
          <cell r="T92">
            <v>0.05</v>
          </cell>
          <cell r="U92" t="str">
            <v>(</v>
          </cell>
          <cell r="V92">
            <v>4</v>
          </cell>
          <cell r="W92" t="str">
            <v>)</v>
          </cell>
          <cell r="AN92">
            <v>29.33</v>
          </cell>
          <cell r="AO92" t="str">
            <v>(</v>
          </cell>
          <cell r="AP92">
            <v>1</v>
          </cell>
          <cell r="AQ92" t="str">
            <v>)</v>
          </cell>
        </row>
        <row r="93">
          <cell r="B93">
            <v>26.16</v>
          </cell>
          <cell r="C93">
            <v>26.175000000000001</v>
          </cell>
          <cell r="D93">
            <v>25.5</v>
          </cell>
          <cell r="E93">
            <v>25.055</v>
          </cell>
          <cell r="F93">
            <v>25.945000000000004</v>
          </cell>
          <cell r="AJ93">
            <v>0.75</v>
          </cell>
          <cell r="AK93" t="str">
            <v>(</v>
          </cell>
          <cell r="AL93">
            <v>2</v>
          </cell>
          <cell r="AM93" t="str">
            <v>)</v>
          </cell>
        </row>
        <row r="94">
          <cell r="B94">
            <v>27.465</v>
          </cell>
          <cell r="C94">
            <v>0</v>
          </cell>
          <cell r="D94">
            <v>0</v>
          </cell>
          <cell r="E94">
            <v>0</v>
          </cell>
          <cell r="F94">
            <v>9.1549999999999994</v>
          </cell>
          <cell r="AJ94">
            <v>0.75</v>
          </cell>
          <cell r="AK94" t="str">
            <v>(</v>
          </cell>
          <cell r="AL94">
            <v>1</v>
          </cell>
          <cell r="AM94" t="str">
            <v>)</v>
          </cell>
        </row>
        <row r="95">
          <cell r="B95">
            <v>27.96</v>
          </cell>
          <cell r="C95">
            <v>0</v>
          </cell>
          <cell r="D95">
            <v>0</v>
          </cell>
          <cell r="E95">
            <v>0</v>
          </cell>
          <cell r="F95">
            <v>9.32</v>
          </cell>
          <cell r="J95">
            <v>0</v>
          </cell>
          <cell r="K95" t="str">
            <v>)</v>
          </cell>
          <cell r="L95" t="e">
            <v>#DIV/0!</v>
          </cell>
          <cell r="M95" t="str">
            <v>(</v>
          </cell>
          <cell r="N95">
            <v>0</v>
          </cell>
          <cell r="O95" t="str">
            <v>)</v>
          </cell>
          <cell r="P95" t="e">
            <v>#DIV/0!</v>
          </cell>
          <cell r="Q95" t="str">
            <v>(</v>
          </cell>
          <cell r="R95">
            <v>0</v>
          </cell>
          <cell r="S95" t="str">
            <v>)</v>
          </cell>
          <cell r="T95" t="e">
            <v>#DIV/0!</v>
          </cell>
          <cell r="U95" t="str">
            <v>(</v>
          </cell>
          <cell r="V95">
            <v>0</v>
          </cell>
          <cell r="W95" t="str">
            <v>)</v>
          </cell>
          <cell r="X95" t="e">
            <v>#DIV/0!</v>
          </cell>
          <cell r="Y95" t="str">
            <v>(</v>
          </cell>
          <cell r="Z95">
            <v>0</v>
          </cell>
          <cell r="AA95" t="str">
            <v>)</v>
          </cell>
          <cell r="AB95" t="e">
            <v>#DIV/0!</v>
          </cell>
          <cell r="AC95" t="str">
            <v>(</v>
          </cell>
          <cell r="AD95">
            <v>0</v>
          </cell>
          <cell r="AE95" t="str">
            <v>)</v>
          </cell>
          <cell r="AF95" t="e">
            <v>#DIV/0!</v>
          </cell>
          <cell r="AG95" t="str">
            <v>(</v>
          </cell>
          <cell r="AH95">
            <v>0</v>
          </cell>
          <cell r="AI95" t="str">
            <v>)</v>
          </cell>
          <cell r="AJ95" t="e">
            <v>#DIV/0!</v>
          </cell>
          <cell r="AK95" t="str">
            <v>(</v>
          </cell>
          <cell r="AL95">
            <v>0</v>
          </cell>
          <cell r="AM95" t="str">
            <v>)</v>
          </cell>
          <cell r="AN95" t="e">
            <v>#DIV/0!</v>
          </cell>
          <cell r="AO95" t="str">
            <v>(</v>
          </cell>
          <cell r="AP95">
            <v>0</v>
          </cell>
          <cell r="AQ95" t="str">
            <v>)</v>
          </cell>
        </row>
        <row r="96">
          <cell r="B96">
            <v>28.08</v>
          </cell>
          <cell r="C96">
            <v>0</v>
          </cell>
          <cell r="D96">
            <v>0</v>
          </cell>
          <cell r="E96">
            <v>0</v>
          </cell>
          <cell r="F96">
            <v>9.36</v>
          </cell>
          <cell r="J96">
            <v>0</v>
          </cell>
          <cell r="K96" t="str">
            <v>)</v>
          </cell>
          <cell r="L96" t="e">
            <v>#DIV/0!</v>
          </cell>
          <cell r="M96" t="str">
            <v>(</v>
          </cell>
          <cell r="N96">
            <v>0</v>
          </cell>
          <cell r="O96" t="str">
            <v>)</v>
          </cell>
          <cell r="P96" t="e">
            <v>#DIV/0!</v>
          </cell>
          <cell r="Q96" t="str">
            <v>(</v>
          </cell>
          <cell r="R96">
            <v>0</v>
          </cell>
          <cell r="S96" t="str">
            <v>)</v>
          </cell>
          <cell r="T96" t="e">
            <v>#DIV/0!</v>
          </cell>
          <cell r="U96" t="str">
            <v>(</v>
          </cell>
          <cell r="V96">
            <v>0</v>
          </cell>
          <cell r="W96" t="str">
            <v>)</v>
          </cell>
          <cell r="X96" t="e">
            <v>#DIV/0!</v>
          </cell>
          <cell r="Y96" t="str">
            <v>(</v>
          </cell>
          <cell r="Z96">
            <v>0</v>
          </cell>
          <cell r="AA96" t="str">
            <v>)</v>
          </cell>
          <cell r="AB96" t="e">
            <v>#DIV/0!</v>
          </cell>
          <cell r="AC96" t="str">
            <v>(</v>
          </cell>
          <cell r="AD96">
            <v>0</v>
          </cell>
          <cell r="AE96" t="str">
            <v>)</v>
          </cell>
          <cell r="AF96" t="e">
            <v>#DIV/0!</v>
          </cell>
          <cell r="AG96" t="str">
            <v>(</v>
          </cell>
          <cell r="AH96">
            <v>0</v>
          </cell>
          <cell r="AI96" t="str">
            <v>)</v>
          </cell>
          <cell r="AJ96" t="e">
            <v>#DIV/0!</v>
          </cell>
          <cell r="AK96" t="str">
            <v>(</v>
          </cell>
          <cell r="AL96">
            <v>0</v>
          </cell>
          <cell r="AM96" t="str">
            <v>)</v>
          </cell>
          <cell r="AN96" t="e">
            <v>#DIV/0!</v>
          </cell>
          <cell r="AO96" t="str">
            <v>(</v>
          </cell>
          <cell r="AP96">
            <v>0</v>
          </cell>
          <cell r="AQ96" t="str">
            <v>)</v>
          </cell>
        </row>
        <row r="97">
          <cell r="D97" t="str">
            <v>AGGREGATES</v>
          </cell>
          <cell r="F97" t="str">
            <v>AVERAGES</v>
          </cell>
          <cell r="J97">
            <v>0</v>
          </cell>
          <cell r="K97" t="str">
            <v>)</v>
          </cell>
          <cell r="L97" t="e">
            <v>#DIV/0!</v>
          </cell>
          <cell r="M97" t="str">
            <v>(</v>
          </cell>
          <cell r="N97">
            <v>0</v>
          </cell>
          <cell r="O97" t="str">
            <v>)</v>
          </cell>
          <cell r="P97" t="e">
            <v>#DIV/0!</v>
          </cell>
          <cell r="Q97" t="str">
            <v>(</v>
          </cell>
          <cell r="R97">
            <v>0</v>
          </cell>
          <cell r="S97" t="str">
            <v>)</v>
          </cell>
          <cell r="T97" t="e">
            <v>#DIV/0!</v>
          </cell>
          <cell r="U97" t="str">
            <v>(</v>
          </cell>
          <cell r="V97">
            <v>0</v>
          </cell>
          <cell r="W97" t="str">
            <v>)</v>
          </cell>
          <cell r="X97" t="e">
            <v>#DIV/0!</v>
          </cell>
          <cell r="Y97" t="str">
            <v>(</v>
          </cell>
          <cell r="Z97">
            <v>0</v>
          </cell>
          <cell r="AA97" t="str">
            <v>)</v>
          </cell>
          <cell r="AB97" t="e">
            <v>#DIV/0!</v>
          </cell>
          <cell r="AC97" t="str">
            <v>(</v>
          </cell>
          <cell r="AD97">
            <v>0</v>
          </cell>
          <cell r="AE97" t="str">
            <v>)</v>
          </cell>
          <cell r="AF97" t="e">
            <v>#DIV/0!</v>
          </cell>
          <cell r="AG97" t="str">
            <v>(</v>
          </cell>
          <cell r="AH97">
            <v>0</v>
          </cell>
          <cell r="AI97" t="str">
            <v>)</v>
          </cell>
          <cell r="AJ97" t="e">
            <v>#DIV/0!</v>
          </cell>
          <cell r="AK97" t="str">
            <v>(</v>
          </cell>
          <cell r="AL97">
            <v>0</v>
          </cell>
          <cell r="AM97" t="str">
            <v>)</v>
          </cell>
          <cell r="AN97" t="e">
            <v>#DIV/0!</v>
          </cell>
          <cell r="AO97" t="str">
            <v>(</v>
          </cell>
          <cell r="AP97">
            <v>0</v>
          </cell>
          <cell r="AQ97" t="str">
            <v>)</v>
          </cell>
        </row>
        <row r="98">
          <cell r="J98">
            <v>0</v>
          </cell>
          <cell r="K98" t="str">
            <v>)</v>
          </cell>
          <cell r="L98" t="e">
            <v>#DIV/0!</v>
          </cell>
          <cell r="M98" t="str">
            <v>(</v>
          </cell>
          <cell r="N98">
            <v>0</v>
          </cell>
          <cell r="O98" t="str">
            <v>)</v>
          </cell>
          <cell r="P98" t="e">
            <v>#DIV/0!</v>
          </cell>
          <cell r="Q98" t="str">
            <v>(</v>
          </cell>
          <cell r="R98">
            <v>0</v>
          </cell>
          <cell r="S98" t="str">
            <v>)</v>
          </cell>
          <cell r="T98" t="e">
            <v>#DIV/0!</v>
          </cell>
          <cell r="U98" t="str">
            <v>(</v>
          </cell>
          <cell r="V98">
            <v>0</v>
          </cell>
          <cell r="W98" t="str">
            <v>)</v>
          </cell>
          <cell r="X98" t="e">
            <v>#DIV/0!</v>
          </cell>
          <cell r="Y98" t="str">
            <v>(</v>
          </cell>
          <cell r="Z98">
            <v>0</v>
          </cell>
          <cell r="AA98" t="str">
            <v>)</v>
          </cell>
          <cell r="AB98" t="e">
            <v>#DIV/0!</v>
          </cell>
          <cell r="AC98" t="str">
            <v>(</v>
          </cell>
          <cell r="AD98">
            <v>0</v>
          </cell>
          <cell r="AE98" t="str">
            <v>)</v>
          </cell>
          <cell r="AF98" t="e">
            <v>#DIV/0!</v>
          </cell>
          <cell r="AG98" t="str">
            <v>(</v>
          </cell>
          <cell r="AH98">
            <v>0</v>
          </cell>
          <cell r="AI98" t="str">
            <v>)</v>
          </cell>
          <cell r="AJ98" t="e">
            <v>#DIV/0!</v>
          </cell>
          <cell r="AK98" t="str">
            <v>(</v>
          </cell>
          <cell r="AL98">
            <v>0</v>
          </cell>
          <cell r="AM98" t="str">
            <v>)</v>
          </cell>
          <cell r="AN98" t="e">
            <v>#DIV/0!</v>
          </cell>
          <cell r="AO98" t="str">
            <v>(</v>
          </cell>
          <cell r="AP98">
            <v>0</v>
          </cell>
          <cell r="AQ98" t="str">
            <v>)</v>
          </cell>
        </row>
        <row r="99">
          <cell r="B99" t="str">
            <v>March 1-31</v>
          </cell>
          <cell r="D99">
            <v>641.28000000000009</v>
          </cell>
          <cell r="F99">
            <v>30.537142857142861</v>
          </cell>
          <cell r="J99">
            <v>0</v>
          </cell>
          <cell r="K99" t="str">
            <v>)</v>
          </cell>
          <cell r="L99" t="e">
            <v>#DIV/0!</v>
          </cell>
          <cell r="M99" t="str">
            <v>(</v>
          </cell>
          <cell r="N99">
            <v>0</v>
          </cell>
          <cell r="O99" t="str">
            <v>)</v>
          </cell>
          <cell r="P99" t="e">
            <v>#DIV/0!</v>
          </cell>
          <cell r="Q99" t="str">
            <v>(</v>
          </cell>
          <cell r="R99">
            <v>0</v>
          </cell>
          <cell r="S99" t="str">
            <v>)</v>
          </cell>
          <cell r="T99" t="e">
            <v>#DIV/0!</v>
          </cell>
          <cell r="U99" t="str">
            <v>(</v>
          </cell>
          <cell r="V99">
            <v>0</v>
          </cell>
          <cell r="W99" t="str">
            <v>)</v>
          </cell>
          <cell r="X99" t="e">
            <v>#DIV/0!</v>
          </cell>
          <cell r="Y99" t="str">
            <v>(</v>
          </cell>
          <cell r="Z99">
            <v>0</v>
          </cell>
          <cell r="AA99" t="str">
            <v>)</v>
          </cell>
          <cell r="AB99" t="e">
            <v>#DIV/0!</v>
          </cell>
          <cell r="AC99" t="str">
            <v>(</v>
          </cell>
          <cell r="AD99">
            <v>0</v>
          </cell>
          <cell r="AE99" t="str">
            <v>)</v>
          </cell>
          <cell r="AF99" t="e">
            <v>#DIV/0!</v>
          </cell>
          <cell r="AG99" t="str">
            <v>(</v>
          </cell>
          <cell r="AH99">
            <v>0</v>
          </cell>
          <cell r="AI99" t="str">
            <v>)</v>
          </cell>
          <cell r="AJ99" t="e">
            <v>#DIV/0!</v>
          </cell>
          <cell r="AK99" t="str">
            <v>(</v>
          </cell>
          <cell r="AL99">
            <v>0</v>
          </cell>
          <cell r="AM99" t="str">
            <v>)</v>
          </cell>
          <cell r="AN99" t="e">
            <v>#DIV/0!</v>
          </cell>
          <cell r="AO99" t="str">
            <v>(</v>
          </cell>
          <cell r="AP99">
            <v>0</v>
          </cell>
          <cell r="AQ99" t="str">
            <v>)</v>
          </cell>
        </row>
        <row r="100">
          <cell r="J100">
            <v>0</v>
          </cell>
          <cell r="K100" t="str">
            <v>)</v>
          </cell>
          <cell r="L100" t="e">
            <v>#DIV/0!</v>
          </cell>
          <cell r="M100" t="str">
            <v>(</v>
          </cell>
          <cell r="N100">
            <v>0</v>
          </cell>
          <cell r="O100" t="str">
            <v>)</v>
          </cell>
          <cell r="P100" t="e">
            <v>#DIV/0!</v>
          </cell>
          <cell r="Q100" t="str">
            <v>(</v>
          </cell>
          <cell r="R100">
            <v>0</v>
          </cell>
          <cell r="S100" t="str">
            <v>)</v>
          </cell>
          <cell r="T100" t="e">
            <v>#DIV/0!</v>
          </cell>
          <cell r="U100" t="str">
            <v>(</v>
          </cell>
          <cell r="V100">
            <v>0</v>
          </cell>
          <cell r="W100" t="str">
            <v>)</v>
          </cell>
          <cell r="X100" t="e">
            <v>#DIV/0!</v>
          </cell>
          <cell r="Y100" t="str">
            <v>(</v>
          </cell>
          <cell r="Z100">
            <v>0</v>
          </cell>
          <cell r="AA100" t="str">
            <v>)</v>
          </cell>
          <cell r="AB100" t="e">
            <v>#DIV/0!</v>
          </cell>
          <cell r="AC100" t="str">
            <v>(</v>
          </cell>
          <cell r="AD100">
            <v>0</v>
          </cell>
          <cell r="AE100" t="str">
            <v>)</v>
          </cell>
          <cell r="AF100" t="e">
            <v>#DIV/0!</v>
          </cell>
          <cell r="AG100" t="str">
            <v>(</v>
          </cell>
          <cell r="AH100">
            <v>0</v>
          </cell>
          <cell r="AI100" t="str">
            <v>)</v>
          </cell>
          <cell r="AJ100" t="e">
            <v>#DIV/0!</v>
          </cell>
          <cell r="AK100" t="str">
            <v>(</v>
          </cell>
          <cell r="AL100">
            <v>0</v>
          </cell>
          <cell r="AM100" t="str">
            <v>)</v>
          </cell>
          <cell r="AN100" t="e">
            <v>#DIV/0!</v>
          </cell>
          <cell r="AO100" t="str">
            <v>(</v>
          </cell>
          <cell r="AP100">
            <v>0</v>
          </cell>
          <cell r="AQ100" t="str">
            <v>)</v>
          </cell>
        </row>
        <row r="101">
          <cell r="B101" t="str">
            <v>March 1-31</v>
          </cell>
          <cell r="D101">
            <v>551.16</v>
          </cell>
          <cell r="F101">
            <v>26.245714285714286</v>
          </cell>
          <cell r="J101">
            <v>0</v>
          </cell>
          <cell r="K101" t="str">
            <v>)</v>
          </cell>
          <cell r="L101" t="e">
            <v>#DIV/0!</v>
          </cell>
          <cell r="M101" t="str">
            <v>(</v>
          </cell>
          <cell r="N101">
            <v>0</v>
          </cell>
          <cell r="O101" t="str">
            <v>)</v>
          </cell>
          <cell r="P101" t="e">
            <v>#DIV/0!</v>
          </cell>
          <cell r="Q101" t="str">
            <v>(</v>
          </cell>
          <cell r="R101">
            <v>0</v>
          </cell>
          <cell r="S101" t="str">
            <v>)</v>
          </cell>
          <cell r="T101" t="e">
            <v>#DIV/0!</v>
          </cell>
          <cell r="U101" t="str">
            <v>(</v>
          </cell>
          <cell r="V101">
            <v>0</v>
          </cell>
          <cell r="W101" t="str">
            <v>)</v>
          </cell>
          <cell r="X101" t="e">
            <v>#DIV/0!</v>
          </cell>
          <cell r="Y101" t="str">
            <v>(</v>
          </cell>
          <cell r="Z101">
            <v>0</v>
          </cell>
          <cell r="AA101" t="str">
            <v>)</v>
          </cell>
          <cell r="AB101" t="e">
            <v>#DIV/0!</v>
          </cell>
          <cell r="AC101" t="str">
            <v>(</v>
          </cell>
          <cell r="AD101">
            <v>0</v>
          </cell>
          <cell r="AE101" t="str">
            <v>)</v>
          </cell>
          <cell r="AF101" t="e">
            <v>#DIV/0!</v>
          </cell>
          <cell r="AG101" t="str">
            <v>(</v>
          </cell>
          <cell r="AH101">
            <v>0</v>
          </cell>
          <cell r="AI101" t="str">
            <v>)</v>
          </cell>
          <cell r="AJ101" t="e">
            <v>#DIV/0!</v>
          </cell>
          <cell r="AK101" t="str">
            <v>(</v>
          </cell>
          <cell r="AL101">
            <v>0</v>
          </cell>
          <cell r="AM101" t="str">
            <v>)</v>
          </cell>
          <cell r="AN101" t="e">
            <v>#DIV/0!</v>
          </cell>
          <cell r="AO101" t="str">
            <v>(</v>
          </cell>
          <cell r="AP101">
            <v>0</v>
          </cell>
          <cell r="AQ101" t="str">
            <v>)</v>
          </cell>
        </row>
        <row r="102">
          <cell r="J102">
            <v>0</v>
          </cell>
          <cell r="K102" t="str">
            <v>)</v>
          </cell>
          <cell r="L102" t="e">
            <v>#DIV/0!</v>
          </cell>
          <cell r="M102" t="str">
            <v>(</v>
          </cell>
          <cell r="N102">
            <v>0</v>
          </cell>
          <cell r="O102" t="str">
            <v>)</v>
          </cell>
          <cell r="P102" t="e">
            <v>#DIV/0!</v>
          </cell>
          <cell r="Q102" t="str">
            <v>(</v>
          </cell>
          <cell r="R102">
            <v>0</v>
          </cell>
          <cell r="S102" t="str">
            <v>)</v>
          </cell>
          <cell r="T102" t="e">
            <v>#DIV/0!</v>
          </cell>
          <cell r="U102" t="str">
            <v>(</v>
          </cell>
          <cell r="V102">
            <v>0</v>
          </cell>
          <cell r="W102" t="str">
            <v>)</v>
          </cell>
          <cell r="X102" t="e">
            <v>#DIV/0!</v>
          </cell>
          <cell r="Y102" t="str">
            <v>(</v>
          </cell>
          <cell r="Z102">
            <v>0</v>
          </cell>
          <cell r="AA102" t="str">
            <v>)</v>
          </cell>
          <cell r="AB102" t="e">
            <v>#DIV/0!</v>
          </cell>
          <cell r="AC102" t="str">
            <v>(</v>
          </cell>
          <cell r="AD102">
            <v>0</v>
          </cell>
          <cell r="AE102" t="str">
            <v>)</v>
          </cell>
          <cell r="AF102" t="e">
            <v>#DIV/0!</v>
          </cell>
          <cell r="AG102" t="str">
            <v>(</v>
          </cell>
          <cell r="AH102">
            <v>0</v>
          </cell>
          <cell r="AI102" t="str">
            <v>)</v>
          </cell>
          <cell r="AJ102" t="e">
            <v>#DIV/0!</v>
          </cell>
          <cell r="AK102" t="str">
            <v>(</v>
          </cell>
          <cell r="AL102">
            <v>0</v>
          </cell>
          <cell r="AM102" t="str">
            <v>)</v>
          </cell>
          <cell r="AN102" t="e">
            <v>#DIV/0!</v>
          </cell>
          <cell r="AO102" t="str">
            <v>(</v>
          </cell>
          <cell r="AP102">
            <v>0</v>
          </cell>
          <cell r="AQ102" t="str">
            <v>)</v>
          </cell>
        </row>
        <row r="104">
          <cell r="B104" t="str">
            <v>March 1-31</v>
          </cell>
          <cell r="D104">
            <v>579.63750000000005</v>
          </cell>
          <cell r="F104">
            <v>27.601785714285718</v>
          </cell>
          <cell r="G104" t="str">
            <v>BRENT 2 (15 DAY)</v>
          </cell>
          <cell r="J104">
            <v>0</v>
          </cell>
          <cell r="N104">
            <v>0</v>
          </cell>
          <cell r="R104">
            <v>1</v>
          </cell>
          <cell r="V104">
            <v>1</v>
          </cell>
          <cell r="Z104">
            <v>0</v>
          </cell>
          <cell r="AD104">
            <v>4</v>
          </cell>
          <cell r="AH104">
            <v>0</v>
          </cell>
          <cell r="AL104">
            <v>1</v>
          </cell>
          <cell r="AP104">
            <v>2</v>
          </cell>
        </row>
        <row r="105">
          <cell r="G105" t="str">
            <v>BRENT 4 (20 DAY)</v>
          </cell>
          <cell r="J105">
            <v>0</v>
          </cell>
          <cell r="N105">
            <v>0</v>
          </cell>
          <cell r="R105">
            <v>1</v>
          </cell>
          <cell r="V105">
            <v>5</v>
          </cell>
          <cell r="Z105">
            <v>0</v>
          </cell>
          <cell r="AD105">
            <v>1</v>
          </cell>
          <cell r="AH105">
            <v>0</v>
          </cell>
          <cell r="AL105">
            <v>14</v>
          </cell>
          <cell r="AP105">
            <v>3</v>
          </cell>
        </row>
        <row r="106">
          <cell r="G106" t="str">
            <v>BRENT 15-14</v>
          </cell>
          <cell r="J106">
            <v>0</v>
          </cell>
          <cell r="N106">
            <v>0</v>
          </cell>
          <cell r="R106">
            <v>1</v>
          </cell>
          <cell r="V106">
            <v>1</v>
          </cell>
          <cell r="Z106">
            <v>0</v>
          </cell>
          <cell r="AD106">
            <v>1</v>
          </cell>
          <cell r="AH106">
            <v>0</v>
          </cell>
          <cell r="AL106">
            <v>11</v>
          </cell>
          <cell r="AP106">
            <v>2</v>
          </cell>
        </row>
        <row r="107">
          <cell r="G107" t="str">
            <v>BRENT 1 (CALENDAR)</v>
          </cell>
          <cell r="J107">
            <v>0</v>
          </cell>
          <cell r="N107">
            <v>0</v>
          </cell>
          <cell r="R107">
            <v>0</v>
          </cell>
          <cell r="V107">
            <v>4</v>
          </cell>
          <cell r="Z107">
            <v>0</v>
          </cell>
          <cell r="AD107">
            <v>1</v>
          </cell>
          <cell r="AH107">
            <v>0</v>
          </cell>
          <cell r="AL107">
            <v>14</v>
          </cell>
          <cell r="AP107">
            <v>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RES"/>
      <sheetName val="A 11"/>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4"/>
      <sheetName val="[MFLOW96.XLS]_WIN_TEMP_MFLOW9_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
      <sheetName val="BOP"/>
      <sheetName val="TRADE"/>
      <sheetName val="BOP M-T"/>
      <sheetName val="FINREQ"/>
      <sheetName val="BOPMonthly"/>
      <sheetName val="M-Ttab"/>
      <sheetName val="Chart1"/>
      <sheetName val="monthly"/>
      <sheetName val="monthlytab"/>
      <sheetName val="finproj"/>
      <sheetName val="recon"/>
      <sheetName val="arr"/>
      <sheetName val="PC"/>
      <sheetName val="SER"/>
      <sheetName val="CAP"/>
      <sheetName val="RES"/>
      <sheetName val="INPUT2"/>
      <sheetName val="DEBT"/>
      <sheetName val="PCscen"/>
      <sheetName val="DEBTSERV"/>
      <sheetName val="OUTPUT"/>
      <sheetName val="WEO"/>
      <sheetName val="SR_99"/>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BOP9703_stress"/>
      <sheetName val="C_basef14.3p10.6"/>
      <sheetName val="Q1"/>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C_basef14_3p10_6"/>
      <sheetName val="B X DEVEN"/>
      <sheetName val="BoP"/>
      <sheetName val="RES"/>
      <sheetName val="Input"/>
      <sheetName val="Trade"/>
      <sheetName val="FAL y UNIVERSAL Dic97"/>
      <sheetName val="PRIVATE"/>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lly Sheet"/>
      <sheetName val="1987-2000"/>
      <sheetName val="2001"/>
      <sheetName val="2000"/>
      <sheetName val="1999"/>
      <sheetName val="1998"/>
      <sheetName val="1997"/>
      <sheetName val="1996"/>
      <sheetName val="1994-1995"/>
      <sheetName val="1990-1993"/>
      <sheetName val="Arrangements in place"/>
      <sheetName val="Proposed arrangements"/>
      <sheetName val="CCFF"/>
      <sheetName val="STATUS"/>
      <sheetName val="STF"/>
      <sheetName val="EA"/>
      <sheetName val="K"/>
      <sheetName v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PIB EN CORR"/>
      <sheetName v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Codigos"/>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row r="13">
          <cell r="B13">
            <v>13083.3</v>
          </cell>
          <cell r="C13">
            <v>13083.3</v>
          </cell>
          <cell r="D13">
            <v>13083.3</v>
          </cell>
          <cell r="E13">
            <v>13083.3</v>
          </cell>
          <cell r="F13">
            <v>13083.3</v>
          </cell>
          <cell r="G13">
            <v>13083.3</v>
          </cell>
          <cell r="H13">
            <v>13083.3</v>
          </cell>
          <cell r="I13">
            <v>13083.3</v>
          </cell>
          <cell r="J13">
            <v>13083.3</v>
          </cell>
          <cell r="K13">
            <v>13083.3</v>
          </cell>
          <cell r="L13">
            <v>13083.3</v>
          </cell>
          <cell r="M13">
            <v>13083.699999999983</v>
          </cell>
          <cell r="N13">
            <v>157000</v>
          </cell>
        </row>
        <row r="14">
          <cell r="N14">
            <v>0</v>
          </cell>
        </row>
        <row r="15">
          <cell r="N15">
            <v>0</v>
          </cell>
        </row>
        <row r="16">
          <cell r="B16">
            <v>0</v>
          </cell>
          <cell r="C16">
            <v>0</v>
          </cell>
          <cell r="D16">
            <v>0</v>
          </cell>
          <cell r="E16">
            <v>0</v>
          </cell>
          <cell r="F16">
            <v>0</v>
          </cell>
          <cell r="G16">
            <v>0</v>
          </cell>
          <cell r="H16">
            <v>0</v>
          </cell>
          <cell r="I16">
            <v>0</v>
          </cell>
          <cell r="J16">
            <v>0</v>
          </cell>
          <cell r="K16">
            <v>0</v>
          </cell>
          <cell r="L16">
            <v>0</v>
          </cell>
          <cell r="M16">
            <v>0</v>
          </cell>
          <cell r="N16">
            <v>0</v>
          </cell>
        </row>
        <row r="17">
          <cell r="N17">
            <v>0</v>
          </cell>
        </row>
        <row r="18">
          <cell r="N18">
            <v>0</v>
          </cell>
        </row>
        <row r="19">
          <cell r="N19">
            <v>0</v>
          </cell>
        </row>
        <row r="21">
          <cell r="B21">
            <v>0</v>
          </cell>
          <cell r="C21">
            <v>0</v>
          </cell>
          <cell r="D21">
            <v>0</v>
          </cell>
          <cell r="E21">
            <v>0</v>
          </cell>
          <cell r="F21">
            <v>0</v>
          </cell>
          <cell r="G21">
            <v>0</v>
          </cell>
          <cell r="H21">
            <v>0</v>
          </cell>
          <cell r="I21">
            <v>0</v>
          </cell>
          <cell r="J21">
            <v>0</v>
          </cell>
          <cell r="K21">
            <v>0</v>
          </cell>
          <cell r="L21">
            <v>0</v>
          </cell>
          <cell r="M21">
            <v>0</v>
          </cell>
          <cell r="N21">
            <v>0</v>
          </cell>
        </row>
        <row r="22">
          <cell r="B22">
            <v>0</v>
          </cell>
          <cell r="C22">
            <v>0</v>
          </cell>
          <cell r="D22">
            <v>0</v>
          </cell>
          <cell r="E22">
            <v>0</v>
          </cell>
          <cell r="F22">
            <v>0</v>
          </cell>
          <cell r="G22">
            <v>0</v>
          </cell>
          <cell r="H22">
            <v>0</v>
          </cell>
          <cell r="I22">
            <v>0</v>
          </cell>
          <cell r="J22">
            <v>0</v>
          </cell>
          <cell r="K22">
            <v>0</v>
          </cell>
          <cell r="L22">
            <v>0</v>
          </cell>
          <cell r="M22">
            <v>0</v>
          </cell>
          <cell r="N22">
            <v>0</v>
          </cell>
        </row>
        <row r="23">
          <cell r="B23">
            <v>0</v>
          </cell>
          <cell r="C23">
            <v>0</v>
          </cell>
          <cell r="D23">
            <v>0</v>
          </cell>
          <cell r="E23">
            <v>0</v>
          </cell>
          <cell r="F23">
            <v>0</v>
          </cell>
          <cell r="G23">
            <v>0</v>
          </cell>
          <cell r="H23">
            <v>0</v>
          </cell>
          <cell r="I23">
            <v>0</v>
          </cell>
          <cell r="J23">
            <v>0</v>
          </cell>
          <cell r="K23">
            <v>0</v>
          </cell>
          <cell r="L23">
            <v>0</v>
          </cell>
          <cell r="M23">
            <v>0</v>
          </cell>
          <cell r="N23">
            <v>0</v>
          </cell>
        </row>
        <row r="24">
          <cell r="B24">
            <v>0</v>
          </cell>
          <cell r="C24">
            <v>0</v>
          </cell>
          <cell r="D24">
            <v>0</v>
          </cell>
          <cell r="E24">
            <v>0</v>
          </cell>
          <cell r="F24">
            <v>0</v>
          </cell>
          <cell r="G24">
            <v>0</v>
          </cell>
          <cell r="H24">
            <v>0</v>
          </cell>
          <cell r="I24">
            <v>0</v>
          </cell>
          <cell r="J24">
            <v>0</v>
          </cell>
          <cell r="K24">
            <v>0</v>
          </cell>
          <cell r="L24">
            <v>0</v>
          </cell>
          <cell r="M24">
            <v>0</v>
          </cell>
          <cell r="N24">
            <v>0</v>
          </cell>
        </row>
        <row r="25">
          <cell r="B25">
            <v>452.9</v>
          </cell>
          <cell r="C25">
            <v>582.29999999999995</v>
          </cell>
          <cell r="D25">
            <v>582.29999999999995</v>
          </cell>
          <cell r="E25">
            <v>582.29999999999995</v>
          </cell>
          <cell r="F25">
            <v>582.29999999999995</v>
          </cell>
          <cell r="G25">
            <v>582.29999999999995</v>
          </cell>
          <cell r="H25">
            <v>582.29999999999995</v>
          </cell>
          <cell r="I25">
            <v>625.4</v>
          </cell>
          <cell r="J25">
            <v>582.29999999999995</v>
          </cell>
          <cell r="K25">
            <v>582.29999999999995</v>
          </cell>
          <cell r="L25">
            <v>582.29999999999995</v>
          </cell>
          <cell r="M25">
            <v>668.6</v>
          </cell>
          <cell r="N25">
            <v>6987.6</v>
          </cell>
        </row>
        <row r="26">
          <cell r="B26">
            <v>0</v>
          </cell>
          <cell r="C26">
            <v>0</v>
          </cell>
          <cell r="D26">
            <v>0</v>
          </cell>
          <cell r="E26">
            <v>0</v>
          </cell>
          <cell r="F26">
            <v>0</v>
          </cell>
          <cell r="G26">
            <v>0</v>
          </cell>
          <cell r="H26">
            <v>0</v>
          </cell>
          <cell r="I26">
            <v>0</v>
          </cell>
          <cell r="J26">
            <v>0</v>
          </cell>
          <cell r="K26">
            <v>0</v>
          </cell>
          <cell r="L26">
            <v>0</v>
          </cell>
          <cell r="M26">
            <v>0</v>
          </cell>
          <cell r="N26">
            <v>0</v>
          </cell>
        </row>
        <row r="27">
          <cell r="B27">
            <v>0</v>
          </cell>
          <cell r="C27">
            <v>0</v>
          </cell>
          <cell r="D27">
            <v>0</v>
          </cell>
          <cell r="E27">
            <v>0</v>
          </cell>
          <cell r="F27">
            <v>0</v>
          </cell>
          <cell r="G27">
            <v>0</v>
          </cell>
          <cell r="H27">
            <v>0</v>
          </cell>
          <cell r="I27">
            <v>0</v>
          </cell>
          <cell r="J27">
            <v>0</v>
          </cell>
          <cell r="K27">
            <v>0</v>
          </cell>
          <cell r="L27">
            <v>0</v>
          </cell>
          <cell r="M27">
            <v>0</v>
          </cell>
          <cell r="N27">
            <v>0</v>
          </cell>
        </row>
        <row r="28">
          <cell r="B28">
            <v>0</v>
          </cell>
          <cell r="C28">
            <v>0</v>
          </cell>
          <cell r="D28">
            <v>0</v>
          </cell>
          <cell r="E28">
            <v>0</v>
          </cell>
          <cell r="F28">
            <v>0</v>
          </cell>
          <cell r="G28">
            <v>0</v>
          </cell>
          <cell r="H28">
            <v>0</v>
          </cell>
          <cell r="I28">
            <v>0</v>
          </cell>
          <cell r="J28">
            <v>0</v>
          </cell>
          <cell r="K28">
            <v>0</v>
          </cell>
          <cell r="L28">
            <v>0</v>
          </cell>
          <cell r="M28">
            <v>0</v>
          </cell>
          <cell r="N28">
            <v>0</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row r="47">
          <cell r="E47">
            <v>9.7546879260335104E-5</v>
          </cell>
          <cell r="F47">
            <v>2.75882979622111E-4</v>
          </cell>
          <cell r="G47">
            <v>7.0284225512296005E-4</v>
          </cell>
          <cell r="H47">
            <v>1.8875706009566799E-3</v>
          </cell>
          <cell r="I47">
            <v>3.8400001358240799E-3</v>
          </cell>
          <cell r="J47">
            <v>7.4739996343851098E-3</v>
          </cell>
          <cell r="K47">
            <v>2.1851999685168301E-2</v>
          </cell>
          <cell r="L47">
            <v>0.10949999839067499</v>
          </cell>
          <cell r="M47">
            <v>0.79092001914978005</v>
          </cell>
          <cell r="N47">
            <v>5.3049998283386204</v>
          </cell>
          <cell r="O47">
            <v>9.9840993881225604</v>
          </cell>
          <cell r="P47">
            <v>23.332298278808601</v>
          </cell>
          <cell r="Q47">
            <v>111.06198883056599</v>
          </cell>
          <cell r="R47">
            <v>3245</v>
          </cell>
          <cell r="S47">
            <v>68922.265625</v>
          </cell>
          <cell r="T47">
            <v>180897.96875</v>
          </cell>
          <cell r="U47">
            <v>226637</v>
          </cell>
          <cell r="V47">
            <v>236504.109375</v>
          </cell>
          <cell r="W47">
            <v>257439.90625</v>
          </cell>
          <cell r="X47">
            <v>258030.609375</v>
          </cell>
          <cell r="Y47">
            <v>272150.0625</v>
          </cell>
          <cell r="Z47">
            <v>292855.8125</v>
          </cell>
          <cell r="AA47">
            <v>298118.5</v>
          </cell>
          <cell r="AB47">
            <v>282003.25</v>
          </cell>
          <cell r="AC47">
            <v>294101.46875</v>
          </cell>
          <cell r="AD47">
            <v>306989</v>
          </cell>
          <cell r="AE47">
            <v>321440.78125</v>
          </cell>
          <cell r="AF47">
            <v>336158.15625</v>
          </cell>
          <cell r="AG47">
            <v>351438.84375</v>
          </cell>
          <cell r="AH47">
            <v>367407.78125</v>
          </cell>
        </row>
        <row r="63">
          <cell r="E63">
            <v>1.00000004749745E-3</v>
          </cell>
          <cell r="F63">
            <v>1.00000004749745E-3</v>
          </cell>
          <cell r="G63">
            <v>1.00000004749745E-3</v>
          </cell>
          <cell r="H63">
            <v>1.00000004749745E-3</v>
          </cell>
          <cell r="I63">
            <v>1.00000004749745E-3</v>
          </cell>
          <cell r="J63">
            <v>1.00000004749745E-3</v>
          </cell>
          <cell r="K63">
            <v>1.00000004749745E-3</v>
          </cell>
          <cell r="L63">
            <v>1.00000004749745E-3</v>
          </cell>
          <cell r="M63">
            <v>1.00000004749745E-3</v>
          </cell>
          <cell r="N63">
            <v>1.00000004749745E-3</v>
          </cell>
          <cell r="O63">
            <v>1.00000004749745E-3</v>
          </cell>
          <cell r="P63">
            <v>1.00000004749745E-3</v>
          </cell>
          <cell r="Q63">
            <v>1.00000004749745E-3</v>
          </cell>
          <cell r="R63">
            <v>1.00000004749745E-3</v>
          </cell>
          <cell r="S63">
            <v>1.00000004749745E-3</v>
          </cell>
          <cell r="T63">
            <v>1.00000004749745E-3</v>
          </cell>
          <cell r="U63">
            <v>1.00000004749745E-3</v>
          </cell>
          <cell r="V63">
            <v>1.00000004749745E-3</v>
          </cell>
          <cell r="W63">
            <v>1.00000004749745E-3</v>
          </cell>
          <cell r="X63">
            <v>1.00000004749745E-3</v>
          </cell>
          <cell r="Y63">
            <v>1.00000004749745E-3</v>
          </cell>
          <cell r="Z63">
            <v>1.00000004749745E-3</v>
          </cell>
          <cell r="AA63">
            <v>1.00000004749745E-3</v>
          </cell>
          <cell r="AB63">
            <v>1.00000004749745E-3</v>
          </cell>
          <cell r="AC63">
            <v>1.00000004749745E-3</v>
          </cell>
          <cell r="AD63">
            <v>1.00000004749745E-3</v>
          </cell>
          <cell r="AE63">
            <v>1.00000004749745E-3</v>
          </cell>
          <cell r="AF63">
            <v>1.00000004749745E-3</v>
          </cell>
          <cell r="AG63">
            <v>1.00000004749745E-3</v>
          </cell>
          <cell r="AH63">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Dom.Assum"/>
      <sheetName val="Input-SPNF"/>
      <sheetName val="Input-Consa-EPNF"/>
      <sheetName val="Input-Consa-RGG"/>
      <sheetName val="Input-Consa-GCC"/>
      <sheetName val="Input-Financing Hac"/>
      <sheetName val="IN OUT"/>
      <sheetName val="NFPEntps"/>
      <sheetName val="Rest of GG"/>
      <sheetName val="CGvt Rev"/>
      <sheetName val="CentGovCons"/>
      <sheetName val="Gen Gvt"/>
      <sheetName val="OPS"/>
      <sheetName val="SR-0PS"/>
      <sheetName val="SR-Financing"/>
      <sheetName val="SR-Deb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row r="1">
          <cell r="A1" t="str">
            <v>DEPARTAMENTO DEL HEMISFERIO OCCIDENTAL Y BANCO CENTRAL DEL PARAGUAY</v>
          </cell>
        </row>
        <row r="2">
          <cell r="A2" t="str">
            <v>CUENTAS MONETARIAS DEL BANCO CENTRAL DEL PARAGUAY</v>
          </cell>
        </row>
        <row r="4">
          <cell r="A4" t="str">
            <v>en millones de guaraníes</v>
          </cell>
          <cell r="F4" t="str">
            <v>Dic 94</v>
          </cell>
          <cell r="G4" t="str">
            <v>Ene 95</v>
          </cell>
          <cell r="H4" t="str">
            <v>Feb 95</v>
          </cell>
          <cell r="I4" t="str">
            <v>Mar 95</v>
          </cell>
          <cell r="J4" t="str">
            <v>Abr 95</v>
          </cell>
          <cell r="K4" t="str">
            <v>May 95</v>
          </cell>
          <cell r="L4" t="str">
            <v>Jun 95</v>
          </cell>
          <cell r="M4" t="str">
            <v>Jul 95</v>
          </cell>
          <cell r="N4" t="str">
            <v>Ago 95</v>
          </cell>
        </row>
        <row r="6">
          <cell r="A6" t="str">
            <v>BASE CAJA</v>
          </cell>
        </row>
        <row r="8">
          <cell r="A8" t="str">
            <v>Tipo Cambio Especial</v>
          </cell>
          <cell r="F8">
            <v>1924</v>
          </cell>
          <cell r="G8">
            <v>1947</v>
          </cell>
          <cell r="H8">
            <v>1960</v>
          </cell>
          <cell r="I8">
            <v>1968</v>
          </cell>
          <cell r="J8">
            <v>1967</v>
          </cell>
          <cell r="K8">
            <v>1965</v>
          </cell>
          <cell r="L8">
            <v>1965.5</v>
          </cell>
          <cell r="M8">
            <v>1966</v>
          </cell>
          <cell r="N8">
            <v>1966.5</v>
          </cell>
        </row>
        <row r="9">
          <cell r="A9" t="str">
            <v>Tipo de Cambio Contable</v>
          </cell>
          <cell r="F9">
            <v>1924</v>
          </cell>
          <cell r="G9">
            <v>1947</v>
          </cell>
          <cell r="H9">
            <v>1960</v>
          </cell>
          <cell r="I9">
            <v>1968</v>
          </cell>
          <cell r="J9">
            <v>1967</v>
          </cell>
          <cell r="K9">
            <v>1965</v>
          </cell>
          <cell r="L9">
            <v>1965.5</v>
          </cell>
          <cell r="M9">
            <v>1966</v>
          </cell>
          <cell r="N9">
            <v>1966.5</v>
          </cell>
        </row>
        <row r="11">
          <cell r="A11" t="str">
            <v>ACTIVOS EXTERNOS</v>
          </cell>
          <cell r="F11">
            <v>2016584.6834254211</v>
          </cell>
          <cell r="G11">
            <v>2013418.517548264</v>
          </cell>
          <cell r="H11">
            <v>2039536.818358144</v>
          </cell>
          <cell r="I11">
            <v>2131595.0199753842</v>
          </cell>
          <cell r="J11">
            <v>2303668.2328766519</v>
          </cell>
          <cell r="K11">
            <v>2339926.5023862845</v>
          </cell>
          <cell r="L11">
            <v>2215771.1556243473</v>
          </cell>
          <cell r="M11">
            <v>2189572.7823580187</v>
          </cell>
          <cell r="N11">
            <v>2172438.7695636675</v>
          </cell>
        </row>
        <row r="12">
          <cell r="A12" t="str">
            <v>RESERVAS INTERNACIONALES BRUTAS</v>
          </cell>
          <cell r="F12">
            <v>2008925.2394254212</v>
          </cell>
          <cell r="G12">
            <v>2005667.510548264</v>
          </cell>
          <cell r="H12">
            <v>2031734.058358144</v>
          </cell>
          <cell r="I12">
            <v>2124821.1639753841</v>
          </cell>
          <cell r="J12">
            <v>2296897.818876652</v>
          </cell>
          <cell r="K12">
            <v>2333162.9723862847</v>
          </cell>
          <cell r="L12">
            <v>2208534.1846243474</v>
          </cell>
          <cell r="M12">
            <v>2168538.5483580185</v>
          </cell>
          <cell r="N12">
            <v>2165723.1720636673</v>
          </cell>
        </row>
        <row r="13">
          <cell r="A13" t="str">
            <v>OTROS ACTIVOS EXTERNOS</v>
          </cell>
          <cell r="F13">
            <v>7659.4440000000004</v>
          </cell>
          <cell r="G13">
            <v>7751.0070000000005</v>
          </cell>
          <cell r="H13">
            <v>7802.76</v>
          </cell>
          <cell r="I13">
            <v>6773.8560000000007</v>
          </cell>
          <cell r="J13">
            <v>6770.4140000000007</v>
          </cell>
          <cell r="K13">
            <v>6763.53</v>
          </cell>
          <cell r="L13">
            <v>7236.9710000000005</v>
          </cell>
          <cell r="M13">
            <v>21034.234</v>
          </cell>
          <cell r="N13">
            <v>6715.5974999999999</v>
          </cell>
        </row>
        <row r="15">
          <cell r="A15" t="str">
            <v>CREDITO BRUTO ADMINISTRACION CENTRAL</v>
          </cell>
          <cell r="F15">
            <v>1047096.248</v>
          </cell>
          <cell r="G15">
            <v>1057880.594</v>
          </cell>
          <cell r="H15">
            <v>1064298.92</v>
          </cell>
          <cell r="I15">
            <v>1068215.736</v>
          </cell>
          <cell r="J15">
            <v>1082486.061</v>
          </cell>
          <cell r="K15">
            <v>1081950.6399999999</v>
          </cell>
          <cell r="L15">
            <v>1083397.308</v>
          </cell>
          <cell r="M15">
            <v>1065537.0219999999</v>
          </cell>
          <cell r="N15">
            <v>1065123.7889999999</v>
          </cell>
        </row>
        <row r="16">
          <cell r="A16" t="str">
            <v>CREDITO BRUTO ADMINISTRACION CENTRAL EN MN</v>
          </cell>
          <cell r="F16">
            <v>86824</v>
          </cell>
          <cell r="G16">
            <v>86129</v>
          </cell>
          <cell r="H16">
            <v>86059</v>
          </cell>
          <cell r="I16">
            <v>85983</v>
          </cell>
          <cell r="J16">
            <v>103937</v>
          </cell>
          <cell r="K16">
            <v>104371</v>
          </cell>
          <cell r="L16">
            <v>104311</v>
          </cell>
          <cell r="M16">
            <v>86239</v>
          </cell>
          <cell r="N16">
            <v>85677</v>
          </cell>
        </row>
        <row r="17">
          <cell r="A17" t="str">
            <v>CREDITO BRUTO ADMINISTRACION CENTRAL EN ME</v>
          </cell>
          <cell r="F17">
            <v>960272.24800000002</v>
          </cell>
          <cell r="G17">
            <v>971751.59400000004</v>
          </cell>
          <cell r="H17">
            <v>978239.92</v>
          </cell>
          <cell r="I17">
            <v>982232.73600000003</v>
          </cell>
          <cell r="J17">
            <v>978549.06099999999</v>
          </cell>
          <cell r="K17">
            <v>977579.64</v>
          </cell>
          <cell r="L17">
            <v>979086.30799999996</v>
          </cell>
          <cell r="M17">
            <v>979298.022</v>
          </cell>
          <cell r="N17">
            <v>979446.78899999987</v>
          </cell>
        </row>
        <row r="19">
          <cell r="A19" t="str">
            <v>CREDITO BRUTO AL SEGURO SOCIAL</v>
          </cell>
          <cell r="F19">
            <v>0</v>
          </cell>
          <cell r="G19">
            <v>0</v>
          </cell>
          <cell r="H19">
            <v>0</v>
          </cell>
          <cell r="I19">
            <v>0</v>
          </cell>
          <cell r="J19">
            <v>0</v>
          </cell>
          <cell r="K19">
            <v>0</v>
          </cell>
          <cell r="L19">
            <v>0</v>
          </cell>
          <cell r="M19">
            <v>0</v>
          </cell>
          <cell r="N19">
            <v>0</v>
          </cell>
        </row>
        <row r="20">
          <cell r="A20" t="str">
            <v>CREDITO BRUTO AL SEGURO SOCIAL MN</v>
          </cell>
          <cell r="F20">
            <v>0</v>
          </cell>
          <cell r="G20">
            <v>0</v>
          </cell>
          <cell r="H20">
            <v>0</v>
          </cell>
          <cell r="I20">
            <v>0</v>
          </cell>
          <cell r="J20">
            <v>0</v>
          </cell>
          <cell r="K20">
            <v>0</v>
          </cell>
          <cell r="L20">
            <v>0</v>
          </cell>
          <cell r="M20">
            <v>0</v>
          </cell>
          <cell r="N20">
            <v>0</v>
          </cell>
        </row>
        <row r="21">
          <cell r="A21" t="str">
            <v>CREDITO BRUTO AL SEGURO SOCIAL ME</v>
          </cell>
          <cell r="F21">
            <v>0</v>
          </cell>
          <cell r="G21">
            <v>0</v>
          </cell>
          <cell r="H21">
            <v>0</v>
          </cell>
          <cell r="I21">
            <v>0</v>
          </cell>
          <cell r="J21">
            <v>0</v>
          </cell>
          <cell r="K21">
            <v>0</v>
          </cell>
          <cell r="L21">
            <v>0</v>
          </cell>
          <cell r="M21">
            <v>0</v>
          </cell>
          <cell r="N21">
            <v>0</v>
          </cell>
        </row>
        <row r="23">
          <cell r="A23" t="str">
            <v>CREDITO BRUTO A AGENCIAS DESCENTRALIZADAS</v>
          </cell>
          <cell r="F23">
            <v>50</v>
          </cell>
          <cell r="G23">
            <v>50</v>
          </cell>
          <cell r="H23">
            <v>50</v>
          </cell>
          <cell r="I23">
            <v>46</v>
          </cell>
          <cell r="J23">
            <v>46</v>
          </cell>
          <cell r="K23">
            <v>46</v>
          </cell>
          <cell r="L23">
            <v>46</v>
          </cell>
          <cell r="M23">
            <v>46</v>
          </cell>
          <cell r="N23">
            <v>46</v>
          </cell>
        </row>
        <row r="24">
          <cell r="A24" t="str">
            <v>CREDITO BRUTO A AGENCIAS DESCENTRALIZADAS MN</v>
          </cell>
          <cell r="F24">
            <v>50</v>
          </cell>
          <cell r="G24">
            <v>50</v>
          </cell>
          <cell r="H24">
            <v>50</v>
          </cell>
          <cell r="I24">
            <v>46</v>
          </cell>
          <cell r="J24">
            <v>46</v>
          </cell>
          <cell r="K24">
            <v>46</v>
          </cell>
          <cell r="L24">
            <v>46</v>
          </cell>
          <cell r="M24">
            <v>46</v>
          </cell>
          <cell r="N24">
            <v>46</v>
          </cell>
        </row>
        <row r="25">
          <cell r="A25" t="str">
            <v>CREDITO BRUTO A AGENCIAS DESCENTRALIZADAS ME</v>
          </cell>
          <cell r="F25">
            <v>0</v>
          </cell>
          <cell r="G25">
            <v>0</v>
          </cell>
          <cell r="H25">
            <v>0</v>
          </cell>
          <cell r="I25">
            <v>0</v>
          </cell>
          <cell r="J25">
            <v>0</v>
          </cell>
          <cell r="K25">
            <v>0</v>
          </cell>
          <cell r="L25">
            <v>0</v>
          </cell>
          <cell r="M25">
            <v>0</v>
          </cell>
          <cell r="N25">
            <v>0</v>
          </cell>
        </row>
        <row r="27">
          <cell r="A27" t="str">
            <v>CREDITO BRUTO A GOBIERNOS LOCALES</v>
          </cell>
          <cell r="F27">
            <v>822</v>
          </cell>
          <cell r="G27">
            <v>822</v>
          </cell>
          <cell r="H27">
            <v>822</v>
          </cell>
          <cell r="I27">
            <v>718</v>
          </cell>
          <cell r="J27">
            <v>718</v>
          </cell>
          <cell r="K27">
            <v>718</v>
          </cell>
          <cell r="L27">
            <v>718</v>
          </cell>
          <cell r="M27">
            <v>718</v>
          </cell>
          <cell r="N27">
            <v>718</v>
          </cell>
        </row>
        <row r="28">
          <cell r="A28" t="str">
            <v>CREDITO BRUTO A GOBIERNOS LOCALES MN</v>
          </cell>
          <cell r="F28">
            <v>822</v>
          </cell>
          <cell r="G28">
            <v>822</v>
          </cell>
          <cell r="H28">
            <v>822</v>
          </cell>
          <cell r="I28">
            <v>718</v>
          </cell>
          <cell r="J28">
            <v>718</v>
          </cell>
          <cell r="K28">
            <v>718</v>
          </cell>
          <cell r="L28">
            <v>718</v>
          </cell>
          <cell r="M28">
            <v>718</v>
          </cell>
          <cell r="N28">
            <v>718</v>
          </cell>
        </row>
        <row r="29">
          <cell r="A29" t="str">
            <v>CREDITO BRUTO A GOBIERNOS LOCALES ME</v>
          </cell>
          <cell r="F29">
            <v>0</v>
          </cell>
          <cell r="G29">
            <v>0</v>
          </cell>
          <cell r="H29">
            <v>0</v>
          </cell>
          <cell r="I29">
            <v>0</v>
          </cell>
          <cell r="J29">
            <v>0</v>
          </cell>
          <cell r="K29">
            <v>0</v>
          </cell>
          <cell r="L29">
            <v>0</v>
          </cell>
          <cell r="M29">
            <v>0</v>
          </cell>
          <cell r="N29">
            <v>0</v>
          </cell>
        </row>
        <row r="31">
          <cell r="A31" t="str">
            <v>CREDITO BRUTO A EMPRESAS PUBLICAS</v>
          </cell>
          <cell r="F31">
            <v>222353.74799999999</v>
          </cell>
          <cell r="G31">
            <v>221571.92</v>
          </cell>
          <cell r="H31">
            <v>218147.8</v>
          </cell>
          <cell r="I31">
            <v>219986.696</v>
          </cell>
          <cell r="J31">
            <v>219431.98499999999</v>
          </cell>
          <cell r="K31">
            <v>219068.75</v>
          </cell>
          <cell r="L31">
            <v>219532.473</v>
          </cell>
          <cell r="M31">
            <v>238335.26</v>
          </cell>
          <cell r="N31">
            <v>235305.67549999995</v>
          </cell>
        </row>
        <row r="32">
          <cell r="A32" t="str">
            <v>CREDITO BRUTO A EMPRESAS PUBLICAS MN</v>
          </cell>
          <cell r="F32">
            <v>65111</v>
          </cell>
          <cell r="G32">
            <v>65111</v>
          </cell>
          <cell r="H32">
            <v>65111</v>
          </cell>
          <cell r="I32">
            <v>65111</v>
          </cell>
          <cell r="J32">
            <v>65111</v>
          </cell>
          <cell r="K32">
            <v>65111</v>
          </cell>
          <cell r="L32">
            <v>65111</v>
          </cell>
          <cell r="M32">
            <v>65111</v>
          </cell>
          <cell r="N32">
            <v>65111</v>
          </cell>
        </row>
        <row r="33">
          <cell r="A33" t="str">
            <v>CREDITO BRUTO A EMPRESAS PUBLICAS ME</v>
          </cell>
          <cell r="F33">
            <v>157242.74799999999</v>
          </cell>
          <cell r="G33">
            <v>156460.92000000001</v>
          </cell>
          <cell r="H33">
            <v>153036.79999999999</v>
          </cell>
          <cell r="I33">
            <v>154875.696</v>
          </cell>
          <cell r="J33">
            <v>154320.98499999999</v>
          </cell>
          <cell r="K33">
            <v>153957.75</v>
          </cell>
          <cell r="L33">
            <v>154421.473</v>
          </cell>
          <cell r="M33">
            <v>173224.26</v>
          </cell>
          <cell r="N33">
            <v>170194.67549999995</v>
          </cell>
        </row>
        <row r="35">
          <cell r="A35" t="str">
            <v>CREDITO AL SECTOR PRIVADO</v>
          </cell>
          <cell r="F35">
            <v>6643</v>
          </cell>
          <cell r="G35">
            <v>6411</v>
          </cell>
          <cell r="H35">
            <v>6173</v>
          </cell>
          <cell r="I35">
            <v>5946</v>
          </cell>
          <cell r="J35">
            <v>5702</v>
          </cell>
          <cell r="K35">
            <v>5477</v>
          </cell>
          <cell r="L35">
            <v>5268</v>
          </cell>
          <cell r="M35">
            <v>5087</v>
          </cell>
          <cell r="N35">
            <v>4860</v>
          </cell>
        </row>
        <row r="36">
          <cell r="A36" t="str">
            <v>CREDITO AL SECTOR PRIVADO MN</v>
          </cell>
          <cell r="F36">
            <v>6643</v>
          </cell>
          <cell r="G36">
            <v>6411</v>
          </cell>
          <cell r="H36">
            <v>6173</v>
          </cell>
          <cell r="I36">
            <v>5946</v>
          </cell>
          <cell r="J36">
            <v>5702</v>
          </cell>
          <cell r="K36">
            <v>5477</v>
          </cell>
          <cell r="L36">
            <v>5268</v>
          </cell>
          <cell r="M36">
            <v>5087</v>
          </cell>
          <cell r="N36">
            <v>4860</v>
          </cell>
        </row>
        <row r="37">
          <cell r="A37" t="str">
            <v>CREDITO AL SECTOR PRIVADO ME</v>
          </cell>
          <cell r="F37">
            <v>0</v>
          </cell>
          <cell r="G37">
            <v>0</v>
          </cell>
          <cell r="H37">
            <v>0</v>
          </cell>
          <cell r="I37">
            <v>0</v>
          </cell>
          <cell r="J37">
            <v>0</v>
          </cell>
          <cell r="K37">
            <v>0</v>
          </cell>
          <cell r="L37">
            <v>0</v>
          </cell>
          <cell r="M37">
            <v>0</v>
          </cell>
          <cell r="N37">
            <v>0</v>
          </cell>
        </row>
        <row r="39">
          <cell r="A39" t="str">
            <v>CREDITO A BANCOS COMERCIALES</v>
          </cell>
          <cell r="F39">
            <v>96383.504000000001</v>
          </cell>
          <cell r="G39">
            <v>92484.062000000005</v>
          </cell>
          <cell r="H39">
            <v>107827.16</v>
          </cell>
          <cell r="I39">
            <v>130723.52800000001</v>
          </cell>
          <cell r="J39">
            <v>122654.982</v>
          </cell>
          <cell r="K39">
            <v>277621.89</v>
          </cell>
          <cell r="L39">
            <v>504757.163</v>
          </cell>
          <cell r="M39">
            <v>650952.43599999999</v>
          </cell>
          <cell r="N39">
            <v>689324.70900000003</v>
          </cell>
        </row>
        <row r="40">
          <cell r="A40" t="str">
            <v>PRESTAMOS Y REDESCUENTOS</v>
          </cell>
          <cell r="F40">
            <v>88144</v>
          </cell>
          <cell r="G40">
            <v>90201</v>
          </cell>
          <cell r="H40">
            <v>96182</v>
          </cell>
          <cell r="I40">
            <v>99673</v>
          </cell>
          <cell r="J40">
            <v>99671</v>
          </cell>
          <cell r="K40">
            <v>103164</v>
          </cell>
          <cell r="L40">
            <v>104914</v>
          </cell>
          <cell r="M40">
            <v>647422</v>
          </cell>
          <cell r="N40">
            <v>685754</v>
          </cell>
        </row>
        <row r="41">
          <cell r="A41" t="str">
            <v>REDESCUENTOS</v>
          </cell>
          <cell r="F41">
            <v>142</v>
          </cell>
          <cell r="G41">
            <v>135</v>
          </cell>
          <cell r="H41">
            <v>116</v>
          </cell>
          <cell r="I41">
            <v>107</v>
          </cell>
          <cell r="J41">
            <v>105</v>
          </cell>
          <cell r="K41">
            <v>98</v>
          </cell>
          <cell r="L41">
            <v>98</v>
          </cell>
          <cell r="M41">
            <v>91</v>
          </cell>
          <cell r="N41">
            <v>75</v>
          </cell>
        </row>
        <row r="42">
          <cell r="A42" t="str">
            <v>PRESTAMOS A BANCOS</v>
          </cell>
          <cell r="F42">
            <v>88002</v>
          </cell>
          <cell r="G42">
            <v>90066</v>
          </cell>
          <cell r="H42">
            <v>96066</v>
          </cell>
          <cell r="I42">
            <v>99566</v>
          </cell>
          <cell r="J42">
            <v>99566</v>
          </cell>
          <cell r="K42">
            <v>103066</v>
          </cell>
          <cell r="L42">
            <v>104816</v>
          </cell>
          <cell r="M42">
            <v>647331</v>
          </cell>
          <cell r="N42">
            <v>685679</v>
          </cell>
        </row>
        <row r="43">
          <cell r="A43" t="str">
            <v>OTROS PRESTAMOS A BANCOS</v>
          </cell>
          <cell r="F43">
            <v>1889.5040000000001</v>
          </cell>
          <cell r="G43">
            <v>2283.0619999999999</v>
          </cell>
          <cell r="H43">
            <v>2945.16</v>
          </cell>
          <cell r="I43">
            <v>3300.5280000000002</v>
          </cell>
          <cell r="J43">
            <v>3583.982</v>
          </cell>
          <cell r="K43">
            <v>3457.89</v>
          </cell>
          <cell r="L43">
            <v>3383.163</v>
          </cell>
          <cell r="M43">
            <v>3530.4360000000001</v>
          </cell>
          <cell r="N43">
            <v>3570.7089999999998</v>
          </cell>
        </row>
        <row r="44">
          <cell r="A44" t="str">
            <v>OTROS PRESTAMOS A BANCOS MN</v>
          </cell>
          <cell r="F44">
            <v>839</v>
          </cell>
          <cell r="G44">
            <v>1220</v>
          </cell>
          <cell r="H44">
            <v>1875</v>
          </cell>
          <cell r="I44">
            <v>2226</v>
          </cell>
          <cell r="J44">
            <v>2510</v>
          </cell>
          <cell r="K44">
            <v>2385</v>
          </cell>
          <cell r="L44">
            <v>2310</v>
          </cell>
          <cell r="M44">
            <v>2457</v>
          </cell>
          <cell r="N44">
            <v>2497</v>
          </cell>
        </row>
        <row r="45">
          <cell r="A45" t="str">
            <v>OTROS PRESTAMOS A BANCOS ME</v>
          </cell>
          <cell r="F45">
            <v>1050.5040000000001</v>
          </cell>
          <cell r="G45">
            <v>1063.0620000000001</v>
          </cell>
          <cell r="H45">
            <v>1070.1600000000001</v>
          </cell>
          <cell r="I45">
            <v>1074.528</v>
          </cell>
          <cell r="J45">
            <v>1073.982</v>
          </cell>
          <cell r="K45">
            <v>1072.8900000000001</v>
          </cell>
          <cell r="L45">
            <v>1073.163</v>
          </cell>
          <cell r="M45">
            <v>1073.4360000000001</v>
          </cell>
          <cell r="N45">
            <v>1073.7090000000001</v>
          </cell>
        </row>
        <row r="46">
          <cell r="A46" t="str">
            <v>OPERACIONES DE CALL MONEY (ACTIVAS)</v>
          </cell>
          <cell r="F46">
            <v>6350</v>
          </cell>
          <cell r="G46">
            <v>0</v>
          </cell>
          <cell r="H46">
            <v>8700</v>
          </cell>
          <cell r="I46">
            <v>27750</v>
          </cell>
          <cell r="J46">
            <v>19400</v>
          </cell>
          <cell r="K46">
            <v>171000</v>
          </cell>
          <cell r="L46">
            <v>396460</v>
          </cell>
          <cell r="M46">
            <v>0</v>
          </cell>
          <cell r="N46">
            <v>0</v>
          </cell>
        </row>
        <row r="48">
          <cell r="A48" t="str">
            <v>CRÉDITO A SOC. NO MONETARIAS DE DEPÓSITO</v>
          </cell>
          <cell r="F48">
            <v>854</v>
          </cell>
          <cell r="G48">
            <v>1069</v>
          </cell>
          <cell r="H48">
            <v>1461</v>
          </cell>
          <cell r="I48">
            <v>2078</v>
          </cell>
          <cell r="J48">
            <v>2212</v>
          </cell>
          <cell r="K48">
            <v>2352</v>
          </cell>
          <cell r="L48">
            <v>2710</v>
          </cell>
          <cell r="M48">
            <v>6918</v>
          </cell>
          <cell r="N48">
            <v>17065</v>
          </cell>
        </row>
        <row r="49">
          <cell r="A49" t="str">
            <v>CRÉDITO A SOC. NO MONETARIAS DE DEPÓSITO MN</v>
          </cell>
          <cell r="F49">
            <v>854</v>
          </cell>
          <cell r="G49">
            <v>1069</v>
          </cell>
          <cell r="H49">
            <v>1461</v>
          </cell>
          <cell r="I49">
            <v>2078</v>
          </cell>
          <cell r="J49">
            <v>2212</v>
          </cell>
          <cell r="K49">
            <v>2352</v>
          </cell>
          <cell r="L49">
            <v>2710</v>
          </cell>
          <cell r="M49">
            <v>6918</v>
          </cell>
          <cell r="N49">
            <v>17065</v>
          </cell>
        </row>
        <row r="50">
          <cell r="A50" t="str">
            <v>CRÉDITO A SOC. NO MONETARIAS DE DEPÓSITO ME</v>
          </cell>
          <cell r="F50">
            <v>0</v>
          </cell>
          <cell r="G50">
            <v>0</v>
          </cell>
          <cell r="H50">
            <v>0</v>
          </cell>
          <cell r="I50">
            <v>0</v>
          </cell>
          <cell r="J50">
            <v>0</v>
          </cell>
          <cell r="K50">
            <v>0</v>
          </cell>
          <cell r="L50">
            <v>0</v>
          </cell>
          <cell r="M50">
            <v>0</v>
          </cell>
          <cell r="N50">
            <v>0</v>
          </cell>
        </row>
        <row r="52">
          <cell r="A52" t="str">
            <v>CRÉDITO A SOCIEDADES NO DEPOSITARIAS</v>
          </cell>
          <cell r="F52">
            <v>14795.567999999999</v>
          </cell>
          <cell r="G52">
            <v>14796.304</v>
          </cell>
          <cell r="H52">
            <v>14796.72</v>
          </cell>
          <cell r="I52">
            <v>14796.976000000001</v>
          </cell>
          <cell r="J52">
            <v>14796.944</v>
          </cell>
          <cell r="K52">
            <v>14689.88</v>
          </cell>
          <cell r="L52">
            <v>22372.896000000001</v>
          </cell>
          <cell r="M52">
            <v>22372.912</v>
          </cell>
          <cell r="N52">
            <v>22372.928</v>
          </cell>
        </row>
        <row r="53">
          <cell r="A53" t="str">
            <v>CRÉDITO A SOCIEDADES NO DEPOSITARIAS MN</v>
          </cell>
          <cell r="F53">
            <v>14734</v>
          </cell>
          <cell r="G53">
            <v>14734</v>
          </cell>
          <cell r="H53">
            <v>14734</v>
          </cell>
          <cell r="I53">
            <v>14734</v>
          </cell>
          <cell r="J53">
            <v>14734</v>
          </cell>
          <cell r="K53">
            <v>14627</v>
          </cell>
          <cell r="L53">
            <v>22310</v>
          </cell>
          <cell r="M53">
            <v>22310</v>
          </cell>
          <cell r="N53">
            <v>22310</v>
          </cell>
        </row>
        <row r="54">
          <cell r="A54" t="str">
            <v>CRÉDITO A SOCIEDADES NO DEPOSITARIAS ME</v>
          </cell>
          <cell r="F54">
            <v>61.567999999999998</v>
          </cell>
          <cell r="G54">
            <v>62.304000000000002</v>
          </cell>
          <cell r="H54">
            <v>62.72</v>
          </cell>
          <cell r="I54">
            <v>62.976000000000006</v>
          </cell>
          <cell r="J54">
            <v>62.944000000000003</v>
          </cell>
          <cell r="K54">
            <v>62.88</v>
          </cell>
          <cell r="L54">
            <v>62.895999999999994</v>
          </cell>
          <cell r="M54">
            <v>62.911999999999999</v>
          </cell>
          <cell r="N54">
            <v>62.927999999999997</v>
          </cell>
        </row>
        <row r="56">
          <cell r="A56" t="str">
            <v>CRÉDITO A INST. FINANCIERAS EN LIQUIDACIÓN</v>
          </cell>
          <cell r="F56">
            <v>1687</v>
          </cell>
          <cell r="G56">
            <v>8469</v>
          </cell>
          <cell r="H56">
            <v>13262</v>
          </cell>
          <cell r="I56">
            <v>8652</v>
          </cell>
          <cell r="J56">
            <v>628</v>
          </cell>
          <cell r="K56">
            <v>3308</v>
          </cell>
          <cell r="L56">
            <v>1772</v>
          </cell>
          <cell r="M56">
            <v>3019</v>
          </cell>
          <cell r="N56">
            <v>164</v>
          </cell>
        </row>
        <row r="57">
          <cell r="A57" t="str">
            <v>CRÉDITO A INST. FINANCIERAS EN LIQUIDACIÓN MN</v>
          </cell>
          <cell r="F57">
            <v>1687</v>
          </cell>
          <cell r="G57">
            <v>8469</v>
          </cell>
          <cell r="H57">
            <v>13262</v>
          </cell>
          <cell r="I57">
            <v>8652</v>
          </cell>
          <cell r="J57">
            <v>628</v>
          </cell>
          <cell r="K57">
            <v>3308</v>
          </cell>
          <cell r="L57">
            <v>1772</v>
          </cell>
          <cell r="M57">
            <v>3019</v>
          </cell>
          <cell r="N57">
            <v>164</v>
          </cell>
        </row>
        <row r="58">
          <cell r="A58" t="str">
            <v>CRÉDITO A BANCOS COMERCIALES EN LIQ. MN</v>
          </cell>
          <cell r="F58">
            <v>1687</v>
          </cell>
          <cell r="G58">
            <v>8469</v>
          </cell>
          <cell r="H58">
            <v>13262</v>
          </cell>
          <cell r="I58">
            <v>8652</v>
          </cell>
          <cell r="J58">
            <v>628</v>
          </cell>
          <cell r="K58">
            <v>3308</v>
          </cell>
          <cell r="L58">
            <v>1772</v>
          </cell>
          <cell r="M58">
            <v>3019</v>
          </cell>
          <cell r="N58">
            <v>164</v>
          </cell>
        </row>
        <row r="59">
          <cell r="A59" t="str">
            <v>CREDITO A EMP. FINANCIERAS EN LIQ. MN</v>
          </cell>
          <cell r="F59">
            <v>0</v>
          </cell>
          <cell r="G59">
            <v>0</v>
          </cell>
          <cell r="H59">
            <v>0</v>
          </cell>
          <cell r="I59">
            <v>0</v>
          </cell>
          <cell r="J59">
            <v>0</v>
          </cell>
          <cell r="K59">
            <v>0</v>
          </cell>
          <cell r="L59">
            <v>0</v>
          </cell>
          <cell r="M59">
            <v>0</v>
          </cell>
          <cell r="N59">
            <v>0</v>
          </cell>
        </row>
        <row r="60">
          <cell r="A60" t="str">
            <v>CRÉDITO A INST. FINANCIERAS EN LIQUIDACIÓN ME</v>
          </cell>
          <cell r="F60">
            <v>0</v>
          </cell>
          <cell r="G60">
            <v>0</v>
          </cell>
          <cell r="H60">
            <v>0</v>
          </cell>
          <cell r="I60">
            <v>0</v>
          </cell>
          <cell r="J60">
            <v>0</v>
          </cell>
          <cell r="K60">
            <v>0</v>
          </cell>
          <cell r="L60">
            <v>0</v>
          </cell>
          <cell r="M60">
            <v>0</v>
          </cell>
          <cell r="N60">
            <v>0</v>
          </cell>
        </row>
        <row r="61">
          <cell r="A61" t="str">
            <v>CRÉDITO A BANCOS COMERCIALES EN LIQ. ME</v>
          </cell>
          <cell r="F61">
            <v>0</v>
          </cell>
          <cell r="G61">
            <v>0</v>
          </cell>
          <cell r="H61">
            <v>0</v>
          </cell>
          <cell r="I61">
            <v>0</v>
          </cell>
          <cell r="J61">
            <v>0</v>
          </cell>
          <cell r="K61">
            <v>0</v>
          </cell>
          <cell r="L61">
            <v>0</v>
          </cell>
          <cell r="M61">
            <v>0</v>
          </cell>
          <cell r="N61">
            <v>0</v>
          </cell>
        </row>
        <row r="62">
          <cell r="A62" t="str">
            <v>CREDITO A EMP. FINANCIERAS EN LIQ. ME</v>
          </cell>
          <cell r="F62">
            <v>0</v>
          </cell>
          <cell r="G62">
            <v>0</v>
          </cell>
          <cell r="H62">
            <v>0</v>
          </cell>
          <cell r="I62">
            <v>0</v>
          </cell>
          <cell r="J62">
            <v>0</v>
          </cell>
          <cell r="K62">
            <v>0</v>
          </cell>
          <cell r="L62">
            <v>0</v>
          </cell>
          <cell r="M62">
            <v>0</v>
          </cell>
          <cell r="N62">
            <v>0</v>
          </cell>
        </row>
        <row r="64">
          <cell r="A64" t="str">
            <v>ACTIVOS NO CLASIFICADOS</v>
          </cell>
          <cell r="F64">
            <v>388063.84457457793</v>
          </cell>
          <cell r="G64">
            <v>380702.3434517362</v>
          </cell>
          <cell r="H64">
            <v>390037.49764185597</v>
          </cell>
          <cell r="I64">
            <v>398603.2440246162</v>
          </cell>
          <cell r="J64">
            <v>435391.59012334922</v>
          </cell>
          <cell r="K64">
            <v>404658.78761371586</v>
          </cell>
          <cell r="L64">
            <v>430104.40487565263</v>
          </cell>
          <cell r="M64">
            <v>417689.9336419832</v>
          </cell>
          <cell r="N64">
            <v>407944.48843633238</v>
          </cell>
        </row>
        <row r="65">
          <cell r="A65" t="str">
            <v>TOTAL AJUSTES (ACTIVOS)</v>
          </cell>
          <cell r="F65">
            <v>3447.9285745788366</v>
          </cell>
          <cell r="G65">
            <v>4654.7704517358579</v>
          </cell>
          <cell r="H65">
            <v>5672.2216418560347</v>
          </cell>
          <cell r="I65">
            <v>5052.7400246160541</v>
          </cell>
          <cell r="J65">
            <v>6834.8781233480695</v>
          </cell>
          <cell r="K65">
            <v>5383.5276137155961</v>
          </cell>
          <cell r="L65">
            <v>4141.1988756526989</v>
          </cell>
          <cell r="M65">
            <v>4601.1776419811431</v>
          </cell>
          <cell r="N65">
            <v>3977.2394363331841</v>
          </cell>
        </row>
        <row r="66">
          <cell r="A66" t="str">
            <v>AJUSTE VALUACION ORO</v>
          </cell>
          <cell r="F66">
            <v>0</v>
          </cell>
          <cell r="G66">
            <v>0</v>
          </cell>
          <cell r="H66">
            <v>0</v>
          </cell>
          <cell r="I66">
            <v>0</v>
          </cell>
          <cell r="J66">
            <v>0</v>
          </cell>
          <cell r="K66">
            <v>0</v>
          </cell>
          <cell r="L66">
            <v>0</v>
          </cell>
          <cell r="M66">
            <v>0</v>
          </cell>
          <cell r="N66">
            <v>0</v>
          </cell>
        </row>
        <row r="67">
          <cell r="A67" t="str">
            <v>INCLUIDO EN EL BALANCE</v>
          </cell>
          <cell r="F67">
            <v>0</v>
          </cell>
          <cell r="G67">
            <v>0</v>
          </cell>
          <cell r="H67">
            <v>0</v>
          </cell>
          <cell r="I67">
            <v>0</v>
          </cell>
          <cell r="J67">
            <v>0</v>
          </cell>
          <cell r="K67">
            <v>0</v>
          </cell>
          <cell r="L67">
            <v>0</v>
          </cell>
          <cell r="M67">
            <v>0</v>
          </cell>
          <cell r="N67">
            <v>0</v>
          </cell>
        </row>
        <row r="68">
          <cell r="A68" t="str">
            <v>INCLUIDO EN CTAS MONETARIAS</v>
          </cell>
          <cell r="F68">
            <v>0</v>
          </cell>
          <cell r="G68">
            <v>0</v>
          </cell>
          <cell r="H68">
            <v>0</v>
          </cell>
          <cell r="I68">
            <v>0</v>
          </cell>
          <cell r="J68">
            <v>0</v>
          </cell>
          <cell r="K68">
            <v>0</v>
          </cell>
          <cell r="L68">
            <v>0</v>
          </cell>
          <cell r="M68">
            <v>0</v>
          </cell>
          <cell r="N68">
            <v>0</v>
          </cell>
        </row>
        <row r="69">
          <cell r="A69" t="str">
            <v>AJUS.VAL.POR USO T.C.DIF. AL CONTABLE (Activo)</v>
          </cell>
          <cell r="F69">
            <v>0</v>
          </cell>
          <cell r="G69">
            <v>0</v>
          </cell>
          <cell r="H69">
            <v>0</v>
          </cell>
          <cell r="I69">
            <v>0</v>
          </cell>
          <cell r="J69">
            <v>0</v>
          </cell>
          <cell r="K69">
            <v>0</v>
          </cell>
          <cell r="L69">
            <v>0</v>
          </cell>
          <cell r="M69">
            <v>0</v>
          </cell>
          <cell r="N69">
            <v>0</v>
          </cell>
        </row>
        <row r="70">
          <cell r="A70" t="str">
            <v>CTAS.EN ME VALORIZ.AL T.C.CONTABLE</v>
          </cell>
          <cell r="F70">
            <v>3157816.9480000008</v>
          </cell>
          <cell r="G70">
            <v>3164272.1879999992</v>
          </cell>
          <cell r="H70">
            <v>3202185.28</v>
          </cell>
          <cell r="I70">
            <v>3308333.952</v>
          </cell>
          <cell r="J70">
            <v>3505780.1659999993</v>
          </cell>
          <cell r="K70">
            <v>3509281.71</v>
          </cell>
          <cell r="L70">
            <v>3410859.9075000002</v>
          </cell>
          <cell r="M70">
            <v>3390868.33</v>
          </cell>
          <cell r="N70">
            <v>3360921.5519999997</v>
          </cell>
        </row>
        <row r="71">
          <cell r="A71" t="str">
            <v>CTAS.EN ME VALORIZ.AL T.C.ESPECIAL</v>
          </cell>
          <cell r="F71">
            <v>-3157816.9480000008</v>
          </cell>
          <cell r="G71">
            <v>-3164272.1879999992</v>
          </cell>
          <cell r="H71">
            <v>-3202185.28</v>
          </cell>
          <cell r="I71">
            <v>-3308333.952</v>
          </cell>
          <cell r="J71">
            <v>-3505780.1659999993</v>
          </cell>
          <cell r="K71">
            <v>-3509281.71</v>
          </cell>
          <cell r="L71">
            <v>-3410859.9075000002</v>
          </cell>
          <cell r="M71">
            <v>-3390868.33</v>
          </cell>
          <cell r="N71">
            <v>-3360921.5519999997</v>
          </cell>
        </row>
        <row r="72">
          <cell r="A72" t="str">
            <v>AJUSTE DIF.CIFRAS FMI/BCP: POS.RESERVA</v>
          </cell>
          <cell r="F72">
            <v>4872.0790383538115</v>
          </cell>
          <cell r="G72">
            <v>5207.279914323306</v>
          </cell>
          <cell r="H72">
            <v>5484.8974862079995</v>
          </cell>
          <cell r="I72">
            <v>5577.8942888880119</v>
          </cell>
          <cell r="J72">
            <v>5956.651366147169</v>
          </cell>
          <cell r="K72">
            <v>5738.7032939154087</v>
          </cell>
          <cell r="L72">
            <v>5480.4340605304897</v>
          </cell>
          <cell r="M72">
            <v>5542.6230691982564</v>
          </cell>
          <cell r="N72">
            <v>5172.2103780864563</v>
          </cell>
        </row>
        <row r="73">
          <cell r="A73" t="str">
            <v>POSICION RESERVA FMI (Calc.Balance)</v>
          </cell>
          <cell r="F73">
            <v>45669.987999999998</v>
          </cell>
          <cell r="G73">
            <v>46969.428</v>
          </cell>
          <cell r="H73">
            <v>48029.8</v>
          </cell>
          <cell r="I73">
            <v>50185.968000000001</v>
          </cell>
          <cell r="J73">
            <v>50900.059000000001</v>
          </cell>
          <cell r="K73">
            <v>50718.614999999998</v>
          </cell>
          <cell r="L73">
            <v>50267.662499999999</v>
          </cell>
          <cell r="M73">
            <v>50077.952000000005</v>
          </cell>
          <cell r="N73">
            <v>47803.648500000003</v>
          </cell>
        </row>
        <row r="74">
          <cell r="A74" t="str">
            <v>POSICION RESERVA FMI (Cifra FMI)</v>
          </cell>
          <cell r="F74">
            <v>-40797.908961646186</v>
          </cell>
          <cell r="G74">
            <v>-41762.148085676694</v>
          </cell>
          <cell r="H74">
            <v>-42544.902513791996</v>
          </cell>
          <cell r="I74">
            <v>-44608.073711111989</v>
          </cell>
          <cell r="J74">
            <v>-44943.407633852832</v>
          </cell>
          <cell r="K74">
            <v>-44979.911706084589</v>
          </cell>
          <cell r="L74">
            <v>-44787.228439469509</v>
          </cell>
          <cell r="M74">
            <v>-44535.328930801748</v>
          </cell>
          <cell r="N74">
            <v>-42631.438121913547</v>
          </cell>
        </row>
        <row r="75">
          <cell r="A75" t="str">
            <v>AJUSTE DIF.CIFRAS IMF/BCP: TEN.DEG</v>
          </cell>
          <cell r="F75">
            <v>-1424.1504637749749</v>
          </cell>
          <cell r="G75">
            <v>-552.50946258744807</v>
          </cell>
          <cell r="H75">
            <v>187.32415564803523</v>
          </cell>
          <cell r="I75">
            <v>-525.1542642719578</v>
          </cell>
          <cell r="J75">
            <v>878.22675720090047</v>
          </cell>
          <cell r="K75">
            <v>-355.17568019981263</v>
          </cell>
          <cell r="L75">
            <v>-1339.2351848777907</v>
          </cell>
          <cell r="M75">
            <v>-941.44542721711332</v>
          </cell>
          <cell r="N75">
            <v>-1194.9709417532722</v>
          </cell>
        </row>
        <row r="76">
          <cell r="A76" t="str">
            <v>TENENCIA DE DEG (Segun Balance)</v>
          </cell>
          <cell r="F76">
            <v>188532.76</v>
          </cell>
          <cell r="G76">
            <v>193893.94200000001</v>
          </cell>
          <cell r="H76">
            <v>200496.24</v>
          </cell>
          <cell r="I76">
            <v>209497.53599999999</v>
          </cell>
          <cell r="J76">
            <v>212471.40599999999</v>
          </cell>
          <cell r="K76">
            <v>213760.56</v>
          </cell>
          <cell r="L76">
            <v>211859.2795</v>
          </cell>
          <cell r="M76">
            <v>211057.96400000001</v>
          </cell>
          <cell r="N76">
            <v>203904.4185</v>
          </cell>
        </row>
        <row r="77">
          <cell r="A77" t="str">
            <v>TENENCIA DE DEG (Cifra del FMI)</v>
          </cell>
          <cell r="F77">
            <v>-189956.91046377496</v>
          </cell>
          <cell r="G77">
            <v>-194446.45146258746</v>
          </cell>
          <cell r="H77">
            <v>-200308.91584435196</v>
          </cell>
          <cell r="I77">
            <v>-210022.69026427195</v>
          </cell>
          <cell r="J77">
            <v>-211593.17924279909</v>
          </cell>
          <cell r="K77">
            <v>-214115.73568019981</v>
          </cell>
          <cell r="L77">
            <v>-213198.51468487779</v>
          </cell>
          <cell r="M77">
            <v>-211999.40942721712</v>
          </cell>
          <cell r="N77">
            <v>-205099.38944175327</v>
          </cell>
        </row>
        <row r="78">
          <cell r="A78" t="str">
            <v>CUENTAS CAMBIARIAS ACTIVAS DEL BALANCE</v>
          </cell>
          <cell r="F78">
            <v>0</v>
          </cell>
          <cell r="G78">
            <v>-146</v>
          </cell>
          <cell r="H78">
            <v>-233</v>
          </cell>
          <cell r="I78">
            <v>-293</v>
          </cell>
          <cell r="J78">
            <v>59</v>
          </cell>
          <cell r="K78">
            <v>697</v>
          </cell>
          <cell r="L78">
            <v>777</v>
          </cell>
          <cell r="M78">
            <v>1095</v>
          </cell>
          <cell r="N78">
            <v>1086</v>
          </cell>
        </row>
        <row r="79">
          <cell r="A79" t="str">
            <v>INTERESES DEVENGADOS A COBRAR</v>
          </cell>
          <cell r="F79">
            <v>0</v>
          </cell>
          <cell r="G79">
            <v>0</v>
          </cell>
          <cell r="H79">
            <v>0</v>
          </cell>
          <cell r="I79">
            <v>0</v>
          </cell>
          <cell r="J79">
            <v>23281.412</v>
          </cell>
          <cell r="K79">
            <v>17783.25</v>
          </cell>
          <cell r="L79">
            <v>23507.38</v>
          </cell>
          <cell r="M79">
            <v>25972.826000000001</v>
          </cell>
          <cell r="N79">
            <v>26038.426499999998</v>
          </cell>
        </row>
        <row r="80">
          <cell r="A80" t="str">
            <v>INTERESES DEVENGADOS A COBRAR MN</v>
          </cell>
          <cell r="F80">
            <v>0</v>
          </cell>
          <cell r="G80">
            <v>0</v>
          </cell>
          <cell r="H80">
            <v>0</v>
          </cell>
          <cell r="I80">
            <v>0</v>
          </cell>
          <cell r="J80">
            <v>0</v>
          </cell>
          <cell r="K80">
            <v>0</v>
          </cell>
          <cell r="L80">
            <v>0</v>
          </cell>
          <cell r="M80">
            <v>0</v>
          </cell>
          <cell r="N80">
            <v>0</v>
          </cell>
        </row>
        <row r="81">
          <cell r="A81" t="str">
            <v>INTERESES DEVENGADOS A COBRAR ME</v>
          </cell>
          <cell r="F81">
            <v>0</v>
          </cell>
          <cell r="G81">
            <v>0</v>
          </cell>
          <cell r="H81">
            <v>0</v>
          </cell>
          <cell r="I81">
            <v>0</v>
          </cell>
          <cell r="J81">
            <v>23281.412</v>
          </cell>
          <cell r="K81">
            <v>17783.25</v>
          </cell>
          <cell r="L81">
            <v>23507.38</v>
          </cell>
          <cell r="M81">
            <v>25972.826000000001</v>
          </cell>
          <cell r="N81">
            <v>26038.426499999998</v>
          </cell>
        </row>
        <row r="82">
          <cell r="A82" t="str">
            <v>OTROS ACTIVOS</v>
          </cell>
          <cell r="F82">
            <v>384615.9159999991</v>
          </cell>
          <cell r="G82">
            <v>376193.57300000032</v>
          </cell>
          <cell r="H82">
            <v>384598.27599999995</v>
          </cell>
          <cell r="I82">
            <v>393843.50400000013</v>
          </cell>
          <cell r="J82">
            <v>405216.30000000115</v>
          </cell>
          <cell r="K82">
            <v>380795.01</v>
          </cell>
          <cell r="L82">
            <v>401678.82599999994</v>
          </cell>
          <cell r="M82">
            <v>386020.93000000203</v>
          </cell>
          <cell r="N82">
            <v>376842.82249999919</v>
          </cell>
        </row>
        <row r="83">
          <cell r="A83" t="str">
            <v>OTROS ACTIVOS EN MN</v>
          </cell>
          <cell r="F83">
            <v>365459</v>
          </cell>
          <cell r="G83">
            <v>359332.83600000013</v>
          </cell>
          <cell r="H83">
            <v>360031.83600000013</v>
          </cell>
          <cell r="I83">
            <v>360404</v>
          </cell>
          <cell r="J83">
            <v>367228</v>
          </cell>
          <cell r="K83">
            <v>367280</v>
          </cell>
          <cell r="L83">
            <v>368882</v>
          </cell>
          <cell r="M83">
            <v>368958</v>
          </cell>
          <cell r="N83">
            <v>369155</v>
          </cell>
        </row>
        <row r="84">
          <cell r="A84" t="str">
            <v>OTROS ACTIVOS EN ME</v>
          </cell>
          <cell r="F84">
            <v>19156.915999999113</v>
          </cell>
          <cell r="G84">
            <v>16860.737000000179</v>
          </cell>
          <cell r="H84">
            <v>24566.439999999813</v>
          </cell>
          <cell r="I84">
            <v>33439.504000000139</v>
          </cell>
          <cell r="J84">
            <v>37988.300000001116</v>
          </cell>
          <cell r="K84">
            <v>13515.010000000222</v>
          </cell>
          <cell r="L84">
            <v>32796.825999999783</v>
          </cell>
          <cell r="M84">
            <v>17062.930000001692</v>
          </cell>
          <cell r="N84">
            <v>7687.8224999991808</v>
          </cell>
        </row>
        <row r="86">
          <cell r="A86" t="str">
            <v>TOTAL ACTIVOS</v>
          </cell>
          <cell r="F86">
            <v>3795333.5959999994</v>
          </cell>
          <cell r="G86">
            <v>3797674.7409999999</v>
          </cell>
          <cell r="H86">
            <v>3856412.9159999997</v>
          </cell>
          <cell r="I86">
            <v>3981361.2</v>
          </cell>
          <cell r="J86">
            <v>4187735.7950000009</v>
          </cell>
          <cell r="K86">
            <v>4349817.45</v>
          </cell>
          <cell r="L86">
            <v>4486449.4005000005</v>
          </cell>
          <cell r="M86">
            <v>4600248.3460000008</v>
          </cell>
          <cell r="N86">
            <v>4615363.3594999993</v>
          </cell>
        </row>
        <row r="88">
          <cell r="A88" t="str">
            <v>BASE MONETARIA AMPLIADA</v>
          </cell>
          <cell r="F88">
            <v>1757136.7760000001</v>
          </cell>
          <cell r="G88">
            <v>1563146.932</v>
          </cell>
          <cell r="H88">
            <v>1584775.3960000002</v>
          </cell>
          <cell r="I88">
            <v>1623639.0719999999</v>
          </cell>
          <cell r="J88">
            <v>1738535.149</v>
          </cell>
          <cell r="K88">
            <v>1831048.9750000001</v>
          </cell>
          <cell r="L88">
            <v>1809021.6214999999</v>
          </cell>
          <cell r="M88">
            <v>1813959.3020000001</v>
          </cell>
          <cell r="N88">
            <v>1801767.7849999999</v>
          </cell>
        </row>
        <row r="89">
          <cell r="A89" t="str">
            <v>BASE MONETARIA</v>
          </cell>
          <cell r="F89">
            <v>1332560</v>
          </cell>
          <cell r="G89">
            <v>1148108.8360000001</v>
          </cell>
          <cell r="H89">
            <v>1154337.8360000001</v>
          </cell>
          <cell r="I89">
            <v>1209564</v>
          </cell>
          <cell r="J89">
            <v>1327143</v>
          </cell>
          <cell r="K89">
            <v>1431535</v>
          </cell>
          <cell r="L89">
            <v>1419945</v>
          </cell>
          <cell r="M89">
            <v>1437083</v>
          </cell>
          <cell r="N89">
            <v>1421663</v>
          </cell>
        </row>
        <row r="90">
          <cell r="A90" t="str">
            <v>BILLETES Y MONEDAS EMITIDOS</v>
          </cell>
          <cell r="F90">
            <v>870031</v>
          </cell>
          <cell r="G90">
            <v>706516</v>
          </cell>
          <cell r="H90">
            <v>711993</v>
          </cell>
          <cell r="I90">
            <v>750958</v>
          </cell>
          <cell r="J90">
            <v>811746</v>
          </cell>
          <cell r="K90">
            <v>837230</v>
          </cell>
          <cell r="L90">
            <v>842195</v>
          </cell>
          <cell r="M90">
            <v>835466</v>
          </cell>
          <cell r="N90">
            <v>806549</v>
          </cell>
        </row>
        <row r="91">
          <cell r="A91" t="str">
            <v>DEPÓSITOS BANCARIOS EN MN</v>
          </cell>
          <cell r="F91">
            <v>438448</v>
          </cell>
          <cell r="G91">
            <v>416340.83600000001</v>
          </cell>
          <cell r="H91">
            <v>415652.83600000001</v>
          </cell>
          <cell r="I91">
            <v>429711</v>
          </cell>
          <cell r="J91">
            <v>484805</v>
          </cell>
          <cell r="K91">
            <v>561528</v>
          </cell>
          <cell r="L91">
            <v>536707</v>
          </cell>
          <cell r="M91">
            <v>556723</v>
          </cell>
          <cell r="N91">
            <v>568762</v>
          </cell>
        </row>
        <row r="92">
          <cell r="A92" t="str">
            <v>DEPÓSITOS ENCAJE LEGAL MN</v>
          </cell>
          <cell r="F92">
            <v>355403</v>
          </cell>
          <cell r="G92">
            <v>362191.83600000001</v>
          </cell>
          <cell r="H92">
            <v>362050.83600000001</v>
          </cell>
          <cell r="I92">
            <v>373171</v>
          </cell>
          <cell r="J92">
            <v>390332</v>
          </cell>
          <cell r="K92">
            <v>409543</v>
          </cell>
          <cell r="L92">
            <v>398768</v>
          </cell>
          <cell r="M92">
            <v>420331</v>
          </cell>
          <cell r="N92">
            <v>420944</v>
          </cell>
        </row>
        <row r="93">
          <cell r="A93" t="str">
            <v>OTROS DEPÓSITOS ENCAJE MN</v>
          </cell>
          <cell r="F93">
            <v>83045</v>
          </cell>
          <cell r="G93">
            <v>54149</v>
          </cell>
          <cell r="H93">
            <v>53602</v>
          </cell>
          <cell r="I93">
            <v>56540</v>
          </cell>
          <cell r="J93">
            <v>94473</v>
          </cell>
          <cell r="K93">
            <v>151985</v>
          </cell>
          <cell r="L93">
            <v>137939</v>
          </cell>
          <cell r="M93">
            <v>136392</v>
          </cell>
          <cell r="N93">
            <v>147818</v>
          </cell>
        </row>
        <row r="94">
          <cell r="A94" t="str">
            <v>DEPÓSITOS EN CUENTA CORRIENTE MN</v>
          </cell>
          <cell r="F94">
            <v>42616</v>
          </cell>
          <cell r="G94">
            <v>10185</v>
          </cell>
          <cell r="H94">
            <v>13706</v>
          </cell>
          <cell r="I94">
            <v>15037</v>
          </cell>
          <cell r="J94">
            <v>44555</v>
          </cell>
          <cell r="K94">
            <v>96672</v>
          </cell>
          <cell r="L94">
            <v>91629</v>
          </cell>
          <cell r="M94">
            <v>97091</v>
          </cell>
          <cell r="N94">
            <v>99100</v>
          </cell>
        </row>
        <row r="95">
          <cell r="A95" t="str">
            <v>ENCAJE ESPECIAL MN</v>
          </cell>
          <cell r="F95">
            <v>38075</v>
          </cell>
          <cell r="G95">
            <v>41610</v>
          </cell>
          <cell r="H95">
            <v>37542</v>
          </cell>
          <cell r="I95">
            <v>39149</v>
          </cell>
          <cell r="J95">
            <v>47564</v>
          </cell>
          <cell r="K95">
            <v>52959</v>
          </cell>
          <cell r="L95">
            <v>43956</v>
          </cell>
          <cell r="M95">
            <v>36947</v>
          </cell>
          <cell r="N95">
            <v>46364</v>
          </cell>
        </row>
        <row r="96">
          <cell r="A96" t="str">
            <v>OTROS DEPÓSITOS  MN</v>
          </cell>
          <cell r="F96">
            <v>2354</v>
          </cell>
          <cell r="G96">
            <v>2354</v>
          </cell>
          <cell r="H96">
            <v>2354</v>
          </cell>
          <cell r="I96">
            <v>2354</v>
          </cell>
          <cell r="J96">
            <v>2354</v>
          </cell>
          <cell r="K96">
            <v>2354</v>
          </cell>
          <cell r="L96">
            <v>2354</v>
          </cell>
          <cell r="M96">
            <v>2354</v>
          </cell>
          <cell r="N96">
            <v>2354</v>
          </cell>
        </row>
        <row r="97">
          <cell r="A97" t="str">
            <v>DEP. DE SOC. NO MONETARIAS DE DEPÓSITO EN MN</v>
          </cell>
          <cell r="F97">
            <v>24081</v>
          </cell>
          <cell r="G97">
            <v>25252</v>
          </cell>
          <cell r="H97">
            <v>26692</v>
          </cell>
          <cell r="I97">
            <v>28895</v>
          </cell>
          <cell r="J97">
            <v>30592</v>
          </cell>
          <cell r="K97">
            <v>32777</v>
          </cell>
          <cell r="L97">
            <v>41043</v>
          </cell>
          <cell r="M97">
            <v>44894</v>
          </cell>
          <cell r="N97">
            <v>46352</v>
          </cell>
        </row>
        <row r="98">
          <cell r="A98" t="str">
            <v>DEPÓSITOS BANCARIOS EN ME</v>
          </cell>
          <cell r="F98">
            <v>424576.77600000001</v>
          </cell>
          <cell r="G98">
            <v>415038.09600000002</v>
          </cell>
          <cell r="H98">
            <v>430437.56</v>
          </cell>
          <cell r="I98">
            <v>414075.07199999999</v>
          </cell>
          <cell r="J98">
            <v>411392.14899999998</v>
          </cell>
          <cell r="K98">
            <v>399513.97500000003</v>
          </cell>
          <cell r="L98">
            <v>389076.62150000001</v>
          </cell>
          <cell r="M98">
            <v>376876.30200000003</v>
          </cell>
          <cell r="N98">
            <v>379558.098</v>
          </cell>
        </row>
        <row r="99">
          <cell r="A99" t="str">
            <v>DEPÓSITOS EN CUENTA CORRIENTE ME</v>
          </cell>
          <cell r="F99">
            <v>18343.416000000001</v>
          </cell>
          <cell r="G99">
            <v>7542.6779999999999</v>
          </cell>
          <cell r="H99">
            <v>14496.16</v>
          </cell>
          <cell r="I99">
            <v>12475.151999999998</v>
          </cell>
          <cell r="J99">
            <v>12726.49</v>
          </cell>
          <cell r="K99">
            <v>12238.02</v>
          </cell>
          <cell r="L99">
            <v>21056.4015</v>
          </cell>
          <cell r="M99">
            <v>10783.51</v>
          </cell>
          <cell r="N99">
            <v>14135.201999999999</v>
          </cell>
        </row>
        <row r="100">
          <cell r="A100" t="str">
            <v>DEPÓSITOS ENCAJE LEGAL ME</v>
          </cell>
          <cell r="F100">
            <v>406233.36</v>
          </cell>
          <cell r="G100">
            <v>407495.41800000001</v>
          </cell>
          <cell r="H100">
            <v>415941.4</v>
          </cell>
          <cell r="I100">
            <v>401599.92</v>
          </cell>
          <cell r="J100">
            <v>398665.65899999999</v>
          </cell>
          <cell r="K100">
            <v>387275.95500000002</v>
          </cell>
          <cell r="L100">
            <v>368020.22</v>
          </cell>
          <cell r="M100">
            <v>366092.79200000002</v>
          </cell>
          <cell r="N100">
            <v>365422.89600000001</v>
          </cell>
        </row>
        <row r="101">
          <cell r="A101" t="str">
            <v>DEP. DE SOC. NO MONETARIAS DE DEPÓSITO EN ME</v>
          </cell>
          <cell r="F101">
            <v>0</v>
          </cell>
          <cell r="G101">
            <v>0</v>
          </cell>
          <cell r="H101">
            <v>0</v>
          </cell>
          <cell r="I101">
            <v>0</v>
          </cell>
          <cell r="J101">
            <v>0</v>
          </cell>
          <cell r="K101">
            <v>0</v>
          </cell>
          <cell r="L101">
            <v>0</v>
          </cell>
          <cell r="M101">
            <v>0</v>
          </cell>
          <cell r="N101">
            <v>546.68700000000001</v>
          </cell>
        </row>
        <row r="103">
          <cell r="A103" t="str">
            <v>OPERACIONES DE CALL MONEY (PASIVOS)</v>
          </cell>
          <cell r="F103">
            <v>0</v>
          </cell>
          <cell r="G103">
            <v>0</v>
          </cell>
          <cell r="H103">
            <v>0</v>
          </cell>
          <cell r="I103">
            <v>0</v>
          </cell>
          <cell r="J103">
            <v>0</v>
          </cell>
          <cell r="K103">
            <v>0</v>
          </cell>
          <cell r="L103">
            <v>29300</v>
          </cell>
          <cell r="M103">
            <v>0</v>
          </cell>
          <cell r="N103">
            <v>0</v>
          </cell>
        </row>
        <row r="105">
          <cell r="A105" t="str">
            <v>OBLIG./TITULOS,VALORES EMITIDOS Y LRM</v>
          </cell>
          <cell r="F105">
            <v>35416</v>
          </cell>
          <cell r="G105">
            <v>64309</v>
          </cell>
          <cell r="H105">
            <v>53887</v>
          </cell>
          <cell r="I105">
            <v>50087</v>
          </cell>
          <cell r="J105">
            <v>50960</v>
          </cell>
          <cell r="K105">
            <v>80648</v>
          </cell>
          <cell r="L105">
            <v>144960</v>
          </cell>
          <cell r="M105">
            <v>203676</v>
          </cell>
          <cell r="N105">
            <v>252265</v>
          </cell>
        </row>
        <row r="107">
          <cell r="A107" t="str">
            <v>OBLIGACIONES CON SOC. NO MONETARIAS DE DEPÓSITO</v>
          </cell>
          <cell r="F107">
            <v>0</v>
          </cell>
          <cell r="G107">
            <v>0</v>
          </cell>
          <cell r="H107">
            <v>0</v>
          </cell>
          <cell r="I107">
            <v>0</v>
          </cell>
          <cell r="J107">
            <v>0</v>
          </cell>
          <cell r="K107">
            <v>0</v>
          </cell>
          <cell r="L107">
            <v>0</v>
          </cell>
          <cell r="M107">
            <v>0</v>
          </cell>
          <cell r="N107">
            <v>0</v>
          </cell>
        </row>
        <row r="108">
          <cell r="A108" t="str">
            <v>OBLIGACIONES CON SOC. NO MONET. DE DEPÓSITO EN MN</v>
          </cell>
          <cell r="F108">
            <v>0</v>
          </cell>
          <cell r="G108">
            <v>0</v>
          </cell>
          <cell r="H108">
            <v>0</v>
          </cell>
          <cell r="I108">
            <v>0</v>
          </cell>
          <cell r="J108">
            <v>0</v>
          </cell>
          <cell r="K108">
            <v>0</v>
          </cell>
          <cell r="L108">
            <v>0</v>
          </cell>
          <cell r="M108">
            <v>0</v>
          </cell>
          <cell r="N108">
            <v>0</v>
          </cell>
        </row>
        <row r="109">
          <cell r="A109" t="str">
            <v>OBLIGACIONES CON SOC. NO MONET. DE DEPÓSITO EN ME</v>
          </cell>
          <cell r="F109">
            <v>0</v>
          </cell>
          <cell r="G109">
            <v>0</v>
          </cell>
          <cell r="H109">
            <v>0</v>
          </cell>
          <cell r="I109">
            <v>0</v>
          </cell>
          <cell r="J109">
            <v>0</v>
          </cell>
          <cell r="K109">
            <v>0</v>
          </cell>
          <cell r="L109">
            <v>0</v>
          </cell>
          <cell r="M109">
            <v>0</v>
          </cell>
          <cell r="N109">
            <v>0</v>
          </cell>
        </row>
        <row r="111">
          <cell r="A111" t="str">
            <v>OBLIGACIONES CON SOC. NO DEPOSITARIAS</v>
          </cell>
          <cell r="F111">
            <v>18618.268</v>
          </cell>
          <cell r="G111">
            <v>17303.529000000002</v>
          </cell>
          <cell r="H111">
            <v>15642.72</v>
          </cell>
          <cell r="I111">
            <v>17063.464</v>
          </cell>
          <cell r="J111">
            <v>15387.415999999999</v>
          </cell>
          <cell r="K111">
            <v>15608.32</v>
          </cell>
          <cell r="L111">
            <v>21462.894</v>
          </cell>
          <cell r="M111">
            <v>23730.067999999999</v>
          </cell>
          <cell r="N111">
            <v>19986.967000000001</v>
          </cell>
        </row>
        <row r="112">
          <cell r="A112" t="str">
            <v>OBLIGACIONES CON SOC. NO DEPOSITARIAS EN MN</v>
          </cell>
          <cell r="F112">
            <v>17258</v>
          </cell>
          <cell r="G112">
            <v>15927</v>
          </cell>
          <cell r="H112">
            <v>14257</v>
          </cell>
          <cell r="I112">
            <v>16969</v>
          </cell>
          <cell r="J112">
            <v>15293</v>
          </cell>
          <cell r="K112">
            <v>15514</v>
          </cell>
          <cell r="L112">
            <v>21172</v>
          </cell>
          <cell r="M112">
            <v>22751</v>
          </cell>
          <cell r="N112">
            <v>18811</v>
          </cell>
        </row>
        <row r="113">
          <cell r="A113" t="str">
            <v>OBLIGACIONES CON SOC. NO DEPOSITARIAS EN ME</v>
          </cell>
          <cell r="F113">
            <v>1360.268</v>
          </cell>
          <cell r="G113">
            <v>1376.529</v>
          </cell>
          <cell r="H113">
            <v>1385.72</v>
          </cell>
          <cell r="I113">
            <v>94.463999999999999</v>
          </cell>
          <cell r="J113">
            <v>94.415999999999997</v>
          </cell>
          <cell r="K113">
            <v>94.32</v>
          </cell>
          <cell r="L113">
            <v>290.89400000000001</v>
          </cell>
          <cell r="M113">
            <v>979.06799999999998</v>
          </cell>
          <cell r="N113">
            <v>1175.9669999999999</v>
          </cell>
        </row>
        <row r="115">
          <cell r="A115" t="str">
            <v>OBLIGACIONES CON INST. FIN. EN LIQUIDACIÓN</v>
          </cell>
          <cell r="F115">
            <v>0</v>
          </cell>
          <cell r="G115">
            <v>0</v>
          </cell>
          <cell r="H115">
            <v>0</v>
          </cell>
          <cell r="I115">
            <v>0</v>
          </cell>
          <cell r="J115">
            <v>0</v>
          </cell>
          <cell r="K115">
            <v>0</v>
          </cell>
          <cell r="L115">
            <v>0</v>
          </cell>
          <cell r="M115">
            <v>0</v>
          </cell>
          <cell r="N115">
            <v>0</v>
          </cell>
        </row>
        <row r="116">
          <cell r="A116" t="str">
            <v>OBLIGACIONES CON INST. FIN. EN LIQUIDACIÓN EN MN</v>
          </cell>
          <cell r="F116">
            <v>0</v>
          </cell>
          <cell r="G116">
            <v>0</v>
          </cell>
          <cell r="H116">
            <v>0</v>
          </cell>
          <cell r="I116">
            <v>0</v>
          </cell>
          <cell r="J116">
            <v>0</v>
          </cell>
          <cell r="K116">
            <v>0</v>
          </cell>
          <cell r="L116">
            <v>0</v>
          </cell>
          <cell r="M116">
            <v>0</v>
          </cell>
          <cell r="N116">
            <v>0</v>
          </cell>
        </row>
        <row r="117">
          <cell r="A117" t="str">
            <v>OBLIG. CON BANCOS COMERCIALES. EN LIQUIDACIÓN MN</v>
          </cell>
          <cell r="F117">
            <v>0</v>
          </cell>
          <cell r="G117">
            <v>0</v>
          </cell>
          <cell r="H117">
            <v>0</v>
          </cell>
          <cell r="I117">
            <v>0</v>
          </cell>
          <cell r="J117">
            <v>0</v>
          </cell>
          <cell r="K117">
            <v>0</v>
          </cell>
          <cell r="L117">
            <v>0</v>
          </cell>
          <cell r="M117">
            <v>0</v>
          </cell>
          <cell r="N117">
            <v>0</v>
          </cell>
        </row>
        <row r="118">
          <cell r="A118" t="str">
            <v>OBLIG. CON  EMPRESAS FIN.. EN LIQUIDACIÓN MN</v>
          </cell>
          <cell r="F118">
            <v>0</v>
          </cell>
          <cell r="G118">
            <v>0</v>
          </cell>
          <cell r="H118">
            <v>0</v>
          </cell>
          <cell r="I118">
            <v>0</v>
          </cell>
          <cell r="J118">
            <v>0</v>
          </cell>
          <cell r="K118">
            <v>0</v>
          </cell>
          <cell r="L118">
            <v>0</v>
          </cell>
          <cell r="M118">
            <v>0</v>
          </cell>
          <cell r="N118">
            <v>0</v>
          </cell>
        </row>
        <row r="119">
          <cell r="A119" t="str">
            <v>OBLIGACIONES CON INST. FIN. EN LIQUIDACIÓN EN ME</v>
          </cell>
          <cell r="F119">
            <v>0</v>
          </cell>
          <cell r="G119">
            <v>0</v>
          </cell>
          <cell r="H119">
            <v>0</v>
          </cell>
          <cell r="I119">
            <v>0</v>
          </cell>
          <cell r="J119">
            <v>0</v>
          </cell>
          <cell r="K119">
            <v>0</v>
          </cell>
          <cell r="L119">
            <v>0</v>
          </cell>
          <cell r="M119">
            <v>0</v>
          </cell>
          <cell r="N119">
            <v>0</v>
          </cell>
        </row>
        <row r="120">
          <cell r="A120" t="str">
            <v>OBLIG. CON BANCOS COMERCIALES. EN LIQUIDACIÓN ME</v>
          </cell>
          <cell r="F120">
            <v>0</v>
          </cell>
          <cell r="G120">
            <v>0</v>
          </cell>
          <cell r="H120">
            <v>0</v>
          </cell>
          <cell r="I120">
            <v>0</v>
          </cell>
          <cell r="J120">
            <v>0</v>
          </cell>
          <cell r="K120">
            <v>0</v>
          </cell>
          <cell r="L120">
            <v>0</v>
          </cell>
          <cell r="M120">
            <v>0</v>
          </cell>
          <cell r="N120">
            <v>0</v>
          </cell>
        </row>
        <row r="121">
          <cell r="A121" t="str">
            <v>OBLIG. CON  EMPRESAS FIN.. EN LIQUIDACIÓN ME</v>
          </cell>
          <cell r="F121">
            <v>0</v>
          </cell>
          <cell r="G121">
            <v>0</v>
          </cell>
          <cell r="H121">
            <v>0</v>
          </cell>
          <cell r="I121">
            <v>0</v>
          </cell>
          <cell r="J121">
            <v>0</v>
          </cell>
          <cell r="K121">
            <v>0</v>
          </cell>
          <cell r="L121">
            <v>0</v>
          </cell>
          <cell r="M121">
            <v>0</v>
          </cell>
          <cell r="N121">
            <v>0</v>
          </cell>
        </row>
        <row r="123">
          <cell r="A123" t="str">
            <v>DEPÓSITOS DE LA ADMINISTRACION CENTRAL</v>
          </cell>
          <cell r="F123">
            <v>392274.96</v>
          </cell>
          <cell r="G123">
            <v>453865.53</v>
          </cell>
          <cell r="H123">
            <v>470877.68</v>
          </cell>
          <cell r="I123">
            <v>476381.304</v>
          </cell>
          <cell r="J123">
            <v>505314.88600000006</v>
          </cell>
          <cell r="K123">
            <v>637217.51</v>
          </cell>
          <cell r="L123">
            <v>652644.59200000006</v>
          </cell>
          <cell r="M123">
            <v>722191.1</v>
          </cell>
          <cell r="N123">
            <v>732167.21850000008</v>
          </cell>
        </row>
        <row r="124">
          <cell r="A124" t="str">
            <v>DEPÓSITOS DE LA ADMINIST.CENTRAL EN MN</v>
          </cell>
          <cell r="F124">
            <v>209899</v>
          </cell>
          <cell r="G124">
            <v>278655</v>
          </cell>
          <cell r="H124">
            <v>293972</v>
          </cell>
          <cell r="I124">
            <v>286365</v>
          </cell>
          <cell r="J124">
            <v>329351</v>
          </cell>
          <cell r="K124">
            <v>420647</v>
          </cell>
          <cell r="L124">
            <v>472479</v>
          </cell>
          <cell r="M124">
            <v>530801</v>
          </cell>
          <cell r="N124">
            <v>518037</v>
          </cell>
        </row>
        <row r="125">
          <cell r="A125" t="str">
            <v>DEPÓSITOS DE LA ADMINIST.CENTRAL EN ME</v>
          </cell>
          <cell r="F125">
            <v>182375.96</v>
          </cell>
          <cell r="G125">
            <v>175210.53</v>
          </cell>
          <cell r="H125">
            <v>176905.68</v>
          </cell>
          <cell r="I125">
            <v>190016.30400000003</v>
          </cell>
          <cell r="J125">
            <v>175963.88600000003</v>
          </cell>
          <cell r="K125">
            <v>216570.51</v>
          </cell>
          <cell r="L125">
            <v>180165.59200000003</v>
          </cell>
          <cell r="M125">
            <v>191390.1</v>
          </cell>
          <cell r="N125">
            <v>214130.21850000002</v>
          </cell>
        </row>
        <row r="127">
          <cell r="A127" t="str">
            <v>DEPÓSITOS DEL SEGURO SOCIAL</v>
          </cell>
          <cell r="F127">
            <v>2643</v>
          </cell>
          <cell r="G127">
            <v>2543</v>
          </cell>
          <cell r="H127">
            <v>1935</v>
          </cell>
          <cell r="I127">
            <v>1460</v>
          </cell>
          <cell r="J127">
            <v>1151</v>
          </cell>
          <cell r="K127">
            <v>3173</v>
          </cell>
          <cell r="L127">
            <v>1921</v>
          </cell>
          <cell r="M127">
            <v>1954</v>
          </cell>
          <cell r="N127">
            <v>2385</v>
          </cell>
        </row>
        <row r="128">
          <cell r="A128" t="str">
            <v>DEPÓSITOS DEL SEGURO SOCIAL EN MN</v>
          </cell>
          <cell r="F128">
            <v>2643</v>
          </cell>
          <cell r="G128">
            <v>2543</v>
          </cell>
          <cell r="H128">
            <v>1935</v>
          </cell>
          <cell r="I128">
            <v>1460</v>
          </cell>
          <cell r="J128">
            <v>1151</v>
          </cell>
          <cell r="K128">
            <v>3173</v>
          </cell>
          <cell r="L128">
            <v>1921</v>
          </cell>
          <cell r="M128">
            <v>1954</v>
          </cell>
          <cell r="N128">
            <v>2385</v>
          </cell>
        </row>
        <row r="129">
          <cell r="A129" t="str">
            <v>DEPÓSITOS DEL SEGURO SOCIAL EN ME</v>
          </cell>
          <cell r="F129">
            <v>0</v>
          </cell>
          <cell r="G129">
            <v>0</v>
          </cell>
          <cell r="H129">
            <v>0</v>
          </cell>
          <cell r="I129">
            <v>0</v>
          </cell>
          <cell r="J129">
            <v>0</v>
          </cell>
          <cell r="K129">
            <v>0</v>
          </cell>
          <cell r="L129">
            <v>0</v>
          </cell>
          <cell r="M129">
            <v>0</v>
          </cell>
          <cell r="N129">
            <v>0</v>
          </cell>
        </row>
        <row r="131">
          <cell r="A131" t="str">
            <v>DEPÓSITOS DE AGENCIAS DESCENTRALIZADAS</v>
          </cell>
          <cell r="F131">
            <v>34619.96</v>
          </cell>
          <cell r="G131">
            <v>27504.965</v>
          </cell>
          <cell r="H131">
            <v>30036.959999999999</v>
          </cell>
          <cell r="I131">
            <v>31581.704000000002</v>
          </cell>
          <cell r="J131">
            <v>35588.436000000002</v>
          </cell>
          <cell r="K131">
            <v>38605.71</v>
          </cell>
          <cell r="L131">
            <v>43733.857000000004</v>
          </cell>
          <cell r="M131">
            <v>41582.97</v>
          </cell>
          <cell r="N131">
            <v>44775.1175</v>
          </cell>
        </row>
        <row r="132">
          <cell r="A132" t="str">
            <v>DEPÓSITOS DE AGENCIAS DESCENTRALIZ. EN MN</v>
          </cell>
          <cell r="F132">
            <v>34543</v>
          </cell>
          <cell r="G132">
            <v>27320</v>
          </cell>
          <cell r="H132">
            <v>29839</v>
          </cell>
          <cell r="I132">
            <v>31379</v>
          </cell>
          <cell r="J132">
            <v>35376</v>
          </cell>
          <cell r="K132">
            <v>38028</v>
          </cell>
          <cell r="L132">
            <v>43156</v>
          </cell>
          <cell r="M132">
            <v>41003</v>
          </cell>
          <cell r="N132">
            <v>44195</v>
          </cell>
        </row>
        <row r="133">
          <cell r="A133" t="str">
            <v>DEPÓSITOS DE AGENCIAS DESCENTRALIZ. EN ME</v>
          </cell>
          <cell r="F133">
            <v>76.959999999999994</v>
          </cell>
          <cell r="G133">
            <v>184.965</v>
          </cell>
          <cell r="H133">
            <v>197.96</v>
          </cell>
          <cell r="I133">
            <v>202.70400000000001</v>
          </cell>
          <cell r="J133">
            <v>212.43600000000004</v>
          </cell>
          <cell r="K133">
            <v>577.71</v>
          </cell>
          <cell r="L133">
            <v>577.85700000000008</v>
          </cell>
          <cell r="M133">
            <v>579.97</v>
          </cell>
          <cell r="N133">
            <v>580.11749999999995</v>
          </cell>
        </row>
        <row r="135">
          <cell r="A135" t="str">
            <v>DEPÓSITOS DE GOBIERNOS LOCALES</v>
          </cell>
          <cell r="F135">
            <v>47</v>
          </cell>
          <cell r="G135">
            <v>38</v>
          </cell>
          <cell r="H135">
            <v>78</v>
          </cell>
          <cell r="I135">
            <v>94</v>
          </cell>
          <cell r="J135">
            <v>82</v>
          </cell>
          <cell r="K135">
            <v>93</v>
          </cell>
          <cell r="L135">
            <v>130</v>
          </cell>
          <cell r="M135">
            <v>110</v>
          </cell>
          <cell r="N135">
            <v>116</v>
          </cell>
        </row>
        <row r="136">
          <cell r="A136" t="str">
            <v>DEPÓSITOS DE GOBIERNOS LOCALES EN MN</v>
          </cell>
          <cell r="F136">
            <v>47</v>
          </cell>
          <cell r="G136">
            <v>38</v>
          </cell>
          <cell r="H136">
            <v>78</v>
          </cell>
          <cell r="I136">
            <v>94</v>
          </cell>
          <cell r="J136">
            <v>82</v>
          </cell>
          <cell r="K136">
            <v>93</v>
          </cell>
          <cell r="L136">
            <v>130</v>
          </cell>
          <cell r="M136">
            <v>110</v>
          </cell>
          <cell r="N136">
            <v>116</v>
          </cell>
        </row>
        <row r="137">
          <cell r="A137" t="str">
            <v>DEPÓSITOS DE GOBIERNOS LOCALES EN ME</v>
          </cell>
          <cell r="F137">
            <v>0</v>
          </cell>
          <cell r="G137">
            <v>0</v>
          </cell>
          <cell r="H137">
            <v>0</v>
          </cell>
          <cell r="I137">
            <v>0</v>
          </cell>
          <cell r="J137">
            <v>0</v>
          </cell>
          <cell r="K137">
            <v>0</v>
          </cell>
          <cell r="L137">
            <v>0</v>
          </cell>
          <cell r="M137">
            <v>0</v>
          </cell>
          <cell r="N137">
            <v>0</v>
          </cell>
        </row>
        <row r="139">
          <cell r="A139" t="str">
            <v>DEPÓSITOS DE EMPRESAS PUBLICAS</v>
          </cell>
          <cell r="F139">
            <v>58612.88</v>
          </cell>
          <cell r="G139">
            <v>68135.61</v>
          </cell>
          <cell r="H139">
            <v>75443.039999999994</v>
          </cell>
          <cell r="I139">
            <v>63143.023999999998</v>
          </cell>
          <cell r="J139">
            <v>79123.75</v>
          </cell>
          <cell r="K139">
            <v>70247.175000000003</v>
          </cell>
          <cell r="L139">
            <v>89905.185499999992</v>
          </cell>
          <cell r="M139">
            <v>87761.671999999991</v>
          </cell>
          <cell r="N139">
            <v>105929.07949999999</v>
          </cell>
        </row>
        <row r="140">
          <cell r="A140" t="str">
            <v>DEPÓSITOS DE EMPRESAS PUBLICAS EN MN</v>
          </cell>
          <cell r="F140">
            <v>29041</v>
          </cell>
          <cell r="G140">
            <v>43545</v>
          </cell>
          <cell r="H140">
            <v>51484</v>
          </cell>
          <cell r="I140">
            <v>39344</v>
          </cell>
          <cell r="J140">
            <v>43226</v>
          </cell>
          <cell r="K140">
            <v>41961</v>
          </cell>
          <cell r="L140">
            <v>44225</v>
          </cell>
          <cell r="M140">
            <v>49637</v>
          </cell>
          <cell r="N140">
            <v>72650</v>
          </cell>
        </row>
        <row r="141">
          <cell r="A141" t="str">
            <v>DEPÓSITOS DE EMPRESAS PUBLICAS EN ME</v>
          </cell>
          <cell r="F141">
            <v>29571.88</v>
          </cell>
          <cell r="G141">
            <v>24590.61</v>
          </cell>
          <cell r="H141">
            <v>23959.040000000001</v>
          </cell>
          <cell r="I141">
            <v>23799.023999999998</v>
          </cell>
          <cell r="J141">
            <v>35897.75</v>
          </cell>
          <cell r="K141">
            <v>28286.175000000003</v>
          </cell>
          <cell r="L141">
            <v>45680.1855</v>
          </cell>
          <cell r="M141">
            <v>38124.671999999999</v>
          </cell>
          <cell r="N141">
            <v>33279.0795</v>
          </cell>
        </row>
        <row r="143">
          <cell r="A143" t="str">
            <v>DEPÓSITOS DEL SECTOR PRIVADO</v>
          </cell>
          <cell r="F143">
            <v>26767.556</v>
          </cell>
          <cell r="G143">
            <v>23393.432000000001</v>
          </cell>
          <cell r="H143">
            <v>23639.759999999998</v>
          </cell>
          <cell r="I143">
            <v>21452.552</v>
          </cell>
          <cell r="J143">
            <v>22266.288</v>
          </cell>
          <cell r="K143">
            <v>31753.119999999999</v>
          </cell>
          <cell r="L143">
            <v>24818.1005</v>
          </cell>
          <cell r="M143">
            <v>24136.083999999999</v>
          </cell>
          <cell r="N143">
            <v>24789.534500000002</v>
          </cell>
        </row>
        <row r="144">
          <cell r="A144" t="str">
            <v>DEPÓSITOS DEL SECTOR PRIVADO MN</v>
          </cell>
          <cell r="F144">
            <v>298</v>
          </cell>
          <cell r="G144">
            <v>232</v>
          </cell>
          <cell r="H144">
            <v>146</v>
          </cell>
          <cell r="I144">
            <v>133</v>
          </cell>
          <cell r="J144">
            <v>130</v>
          </cell>
          <cell r="K144">
            <v>136</v>
          </cell>
          <cell r="L144">
            <v>83</v>
          </cell>
          <cell r="M144">
            <v>78</v>
          </cell>
          <cell r="N144">
            <v>24</v>
          </cell>
        </row>
        <row r="145">
          <cell r="A145" t="str">
            <v>DEPÓSITOS DEL SECTOR PRIVADO ME</v>
          </cell>
          <cell r="F145">
            <v>0</v>
          </cell>
          <cell r="G145">
            <v>0</v>
          </cell>
          <cell r="H145">
            <v>0</v>
          </cell>
          <cell r="I145">
            <v>0</v>
          </cell>
          <cell r="J145">
            <v>0</v>
          </cell>
          <cell r="K145">
            <v>0</v>
          </cell>
          <cell r="L145">
            <v>0</v>
          </cell>
          <cell r="M145">
            <v>0</v>
          </cell>
          <cell r="N145">
            <v>0</v>
          </cell>
        </row>
        <row r="146">
          <cell r="A146" t="str">
            <v>DEP.RESTRING.,ESPEC.Y DE IMPORT. MN</v>
          </cell>
          <cell r="F146">
            <v>25952</v>
          </cell>
          <cell r="G146">
            <v>22663</v>
          </cell>
          <cell r="H146">
            <v>22992</v>
          </cell>
          <cell r="I146">
            <v>20800</v>
          </cell>
          <cell r="J146">
            <v>21617</v>
          </cell>
          <cell r="K146">
            <v>31287</v>
          </cell>
          <cell r="L146">
            <v>24399</v>
          </cell>
          <cell r="M146">
            <v>23716</v>
          </cell>
          <cell r="N146">
            <v>24386</v>
          </cell>
        </row>
        <row r="147">
          <cell r="A147" t="str">
            <v>DEP.RESTRING.,ESPEC.Y DE IMPORT. ME</v>
          </cell>
          <cell r="F147">
            <v>517.55600000000004</v>
          </cell>
          <cell r="G147">
            <v>498.43200000000002</v>
          </cell>
          <cell r="H147">
            <v>501.76</v>
          </cell>
          <cell r="I147">
            <v>519.55200000000002</v>
          </cell>
          <cell r="J147">
            <v>519.28800000000001</v>
          </cell>
          <cell r="K147">
            <v>330.12</v>
          </cell>
          <cell r="L147">
            <v>336.10050000000001</v>
          </cell>
          <cell r="M147">
            <v>342.084</v>
          </cell>
          <cell r="N147">
            <v>379.53450000000004</v>
          </cell>
        </row>
        <row r="149">
          <cell r="A149" t="str">
            <v>PASIVOS EXTERNOS TOTALES DE C/P</v>
          </cell>
          <cell r="F149">
            <v>902.35600000000011</v>
          </cell>
          <cell r="G149">
            <v>913.14300000000014</v>
          </cell>
          <cell r="H149">
            <v>6028.96</v>
          </cell>
          <cell r="I149">
            <v>936.76799999999992</v>
          </cell>
          <cell r="J149">
            <v>936.29200000000003</v>
          </cell>
          <cell r="K149">
            <v>899.97</v>
          </cell>
          <cell r="L149">
            <v>939.50900000000001</v>
          </cell>
          <cell r="M149">
            <v>939.74800000000005</v>
          </cell>
          <cell r="N149">
            <v>938.02049999999997</v>
          </cell>
        </row>
        <row r="150">
          <cell r="A150" t="str">
            <v>PASIVOS EXTERNOS EXIGIBLES ME</v>
          </cell>
          <cell r="F150">
            <v>21.163999999999998</v>
          </cell>
          <cell r="G150">
            <v>21.416999999999998</v>
          </cell>
          <cell r="H150">
            <v>5131.28</v>
          </cell>
          <cell r="I150">
            <v>35.423999999999999</v>
          </cell>
          <cell r="J150">
            <v>35.405999999999999</v>
          </cell>
          <cell r="K150">
            <v>0</v>
          </cell>
          <cell r="L150">
            <v>39.31</v>
          </cell>
          <cell r="M150">
            <v>39.32</v>
          </cell>
          <cell r="N150">
            <v>37.363500000000002</v>
          </cell>
        </row>
        <row r="151">
          <cell r="A151" t="str">
            <v>OTROS PASIVOS EXTERNOS DE C/P ME</v>
          </cell>
          <cell r="F151">
            <v>881.19200000000012</v>
          </cell>
          <cell r="G151">
            <v>891.72600000000011</v>
          </cell>
          <cell r="H151">
            <v>897.68</v>
          </cell>
          <cell r="I151">
            <v>901.34399999999994</v>
          </cell>
          <cell r="J151">
            <v>900.88600000000008</v>
          </cell>
          <cell r="K151">
            <v>899.97</v>
          </cell>
          <cell r="L151">
            <v>900.19900000000007</v>
          </cell>
          <cell r="M151">
            <v>900.428</v>
          </cell>
          <cell r="N151">
            <v>900.65699999999993</v>
          </cell>
        </row>
        <row r="153">
          <cell r="A153" t="str">
            <v>PASIVOS EXTERNOS DE MEDIANO Y LARGO PLAZO</v>
          </cell>
          <cell r="F153">
            <v>150413.764</v>
          </cell>
          <cell r="G153">
            <v>152402.85999999999</v>
          </cell>
          <cell r="H153">
            <v>156122.79999999999</v>
          </cell>
          <cell r="I153">
            <v>153717.84</v>
          </cell>
          <cell r="J153">
            <v>152489.821</v>
          </cell>
          <cell r="K153">
            <v>153703.29500000001</v>
          </cell>
          <cell r="L153">
            <v>154766.71100000001</v>
          </cell>
          <cell r="M153">
            <v>155717.18</v>
          </cell>
          <cell r="N153">
            <v>158504.54500000001</v>
          </cell>
        </row>
        <row r="154">
          <cell r="A154" t="str">
            <v>PASIVOS EXT. MED.Y LARGO PZO. MN</v>
          </cell>
          <cell r="F154">
            <v>0</v>
          </cell>
          <cell r="G154">
            <v>0</v>
          </cell>
          <cell r="H154">
            <v>0</v>
          </cell>
          <cell r="I154">
            <v>0</v>
          </cell>
          <cell r="J154">
            <v>0</v>
          </cell>
          <cell r="K154">
            <v>0</v>
          </cell>
          <cell r="L154">
            <v>0</v>
          </cell>
          <cell r="M154">
            <v>0</v>
          </cell>
          <cell r="N154">
            <v>0</v>
          </cell>
        </row>
        <row r="155">
          <cell r="A155" t="str">
            <v>PASIVOS EXT. MED.Y LARGO PZO. ME</v>
          </cell>
          <cell r="F155">
            <v>96990.763999999996</v>
          </cell>
          <cell r="G155">
            <v>98089.86</v>
          </cell>
          <cell r="H155">
            <v>98744.8</v>
          </cell>
          <cell r="I155">
            <v>99147.839999999997</v>
          </cell>
          <cell r="J155">
            <v>95916.820999999996</v>
          </cell>
          <cell r="K155">
            <v>95819.295000000013</v>
          </cell>
          <cell r="L155">
            <v>95841.71100000001</v>
          </cell>
          <cell r="M155">
            <v>95803.18</v>
          </cell>
          <cell r="N155">
            <v>95827.545000000013</v>
          </cell>
        </row>
        <row r="156">
          <cell r="A156" t="str">
            <v>DEPÓSITOS DE ORGANISMOS INTERNACIONALES MN</v>
          </cell>
          <cell r="F156">
            <v>53423</v>
          </cell>
          <cell r="G156">
            <v>54313</v>
          </cell>
          <cell r="H156">
            <v>57378</v>
          </cell>
          <cell r="I156">
            <v>54570</v>
          </cell>
          <cell r="J156">
            <v>56573</v>
          </cell>
          <cell r="K156">
            <v>57884</v>
          </cell>
          <cell r="L156">
            <v>58925</v>
          </cell>
          <cell r="M156">
            <v>59914</v>
          </cell>
          <cell r="N156">
            <v>62677</v>
          </cell>
        </row>
        <row r="158">
          <cell r="A158" t="str">
            <v>CAPITAL Y RESERVAS</v>
          </cell>
          <cell r="F158">
            <v>395464.70399999991</v>
          </cell>
          <cell r="G158">
            <v>396705.04300000001</v>
          </cell>
          <cell r="H158">
            <v>400536.48</v>
          </cell>
          <cell r="I158">
            <v>401425.72799999994</v>
          </cell>
          <cell r="J158">
            <v>421005.07799999992</v>
          </cell>
          <cell r="K158">
            <v>431341.7</v>
          </cell>
          <cell r="L158">
            <v>443535.321</v>
          </cell>
          <cell r="M158">
            <v>462815.93599999999</v>
          </cell>
          <cell r="N158">
            <v>467422.14600000001</v>
          </cell>
        </row>
        <row r="159">
          <cell r="A159" t="str">
            <v>CAPITAL Y RESERVAS MN</v>
          </cell>
          <cell r="F159">
            <v>357281</v>
          </cell>
          <cell r="G159">
            <v>357436</v>
          </cell>
          <cell r="H159">
            <v>360380</v>
          </cell>
          <cell r="I159">
            <v>359466</v>
          </cell>
          <cell r="J159">
            <v>378451</v>
          </cell>
          <cell r="K159">
            <v>388937</v>
          </cell>
          <cell r="L159">
            <v>401509</v>
          </cell>
          <cell r="M159">
            <v>420948</v>
          </cell>
          <cell r="N159">
            <v>427455</v>
          </cell>
        </row>
        <row r="160">
          <cell r="A160" t="str">
            <v>CAPITAL Y RESERVAS ME</v>
          </cell>
          <cell r="F160">
            <v>38183.703999999998</v>
          </cell>
          <cell r="G160">
            <v>39269.042999999998</v>
          </cell>
          <cell r="H160">
            <v>40156.480000000003</v>
          </cell>
          <cell r="I160">
            <v>41959.728000000003</v>
          </cell>
          <cell r="J160">
            <v>42554.078000000001</v>
          </cell>
          <cell r="K160">
            <v>42404.7</v>
          </cell>
          <cell r="L160">
            <v>42026.321000000004</v>
          </cell>
          <cell r="M160">
            <v>41867.936000000002</v>
          </cell>
          <cell r="N160">
            <v>39967.146000000001</v>
          </cell>
        </row>
        <row r="162">
          <cell r="A162" t="str">
            <v>PREVISIONES Y PROVISIONES</v>
          </cell>
          <cell r="F162">
            <v>1530</v>
          </cell>
          <cell r="G162">
            <v>1515</v>
          </cell>
          <cell r="H162">
            <v>1436</v>
          </cell>
          <cell r="I162">
            <v>1362</v>
          </cell>
          <cell r="J162">
            <v>1279</v>
          </cell>
          <cell r="K162">
            <v>1279</v>
          </cell>
          <cell r="L162">
            <v>1279</v>
          </cell>
          <cell r="M162">
            <v>1279</v>
          </cell>
          <cell r="N162">
            <v>1244</v>
          </cell>
        </row>
        <row r="163">
          <cell r="A163" t="str">
            <v>PREVISIONES Y PROVISIONES MN</v>
          </cell>
          <cell r="F163">
            <v>1530</v>
          </cell>
          <cell r="G163">
            <v>1515</v>
          </cell>
          <cell r="H163">
            <v>1436</v>
          </cell>
          <cell r="I163">
            <v>1362</v>
          </cell>
          <cell r="J163">
            <v>1279</v>
          </cell>
          <cell r="K163">
            <v>1279</v>
          </cell>
          <cell r="L163">
            <v>1279</v>
          </cell>
          <cell r="M163">
            <v>1279</v>
          </cell>
          <cell r="N163">
            <v>1244</v>
          </cell>
        </row>
        <row r="164">
          <cell r="A164" t="str">
            <v>PREVISIONES Y PROVISIONES ME</v>
          </cell>
          <cell r="F164">
            <v>0</v>
          </cell>
          <cell r="G164">
            <v>0</v>
          </cell>
          <cell r="H164">
            <v>0</v>
          </cell>
          <cell r="I164">
            <v>0</v>
          </cell>
          <cell r="J164">
            <v>0</v>
          </cell>
          <cell r="K164">
            <v>0</v>
          </cell>
          <cell r="L164">
            <v>0</v>
          </cell>
          <cell r="M164">
            <v>0</v>
          </cell>
          <cell r="N164">
            <v>0</v>
          </cell>
        </row>
        <row r="166">
          <cell r="A166" t="str">
            <v>PASIVOS NO CLASIFICADOS</v>
          </cell>
          <cell r="F166">
            <v>920886.37199999997</v>
          </cell>
          <cell r="G166">
            <v>1025898.6969999999</v>
          </cell>
          <cell r="H166">
            <v>1035973.12</v>
          </cell>
          <cell r="I166">
            <v>1139016.7439999999</v>
          </cell>
          <cell r="J166">
            <v>1163616.679</v>
          </cell>
          <cell r="K166">
            <v>1054198.675</v>
          </cell>
          <cell r="L166">
            <v>1068031.6089999999</v>
          </cell>
          <cell r="M166">
            <v>1060395.2860000001</v>
          </cell>
          <cell r="N166">
            <v>1003072.946</v>
          </cell>
        </row>
        <row r="167">
          <cell r="A167" t="str">
            <v>AJUSTES VALUACION (PASIVOS)</v>
          </cell>
          <cell r="F167">
            <v>0</v>
          </cell>
          <cell r="G167">
            <v>0</v>
          </cell>
          <cell r="H167">
            <v>0</v>
          </cell>
          <cell r="I167">
            <v>0</v>
          </cell>
          <cell r="J167">
            <v>0</v>
          </cell>
          <cell r="K167">
            <v>0</v>
          </cell>
          <cell r="L167">
            <v>0</v>
          </cell>
          <cell r="M167">
            <v>0</v>
          </cell>
          <cell r="N167">
            <v>0</v>
          </cell>
        </row>
        <row r="168">
          <cell r="A168" t="str">
            <v>CTAS.EN ME VALORIZ.AL T.C.CONTABLE</v>
          </cell>
          <cell r="F168">
            <v>789280.5959999999</v>
          </cell>
          <cell r="G168">
            <v>831592.90500000003</v>
          </cell>
          <cell r="H168">
            <v>835054.07999999996</v>
          </cell>
          <cell r="I168">
            <v>856129.2</v>
          </cell>
          <cell r="J168">
            <v>867220.79499999993</v>
          </cell>
          <cell r="K168">
            <v>800403.45</v>
          </cell>
          <cell r="L168">
            <v>775922.40050000011</v>
          </cell>
          <cell r="M168">
            <v>765621.34600000002</v>
          </cell>
          <cell r="N168">
            <v>785111.35950000002</v>
          </cell>
        </row>
        <row r="169">
          <cell r="A169" t="str">
            <v>CTAS.EN ME VALORIZ.AL T.C.ESPECIAL</v>
          </cell>
          <cell r="F169">
            <v>-789280.5959999999</v>
          </cell>
          <cell r="G169">
            <v>-831592.90500000003</v>
          </cell>
          <cell r="H169">
            <v>-835054.07999999996</v>
          </cell>
          <cell r="I169">
            <v>-856129.2</v>
          </cell>
          <cell r="J169">
            <v>-867220.79499999993</v>
          </cell>
          <cell r="K169">
            <v>-800403.45</v>
          </cell>
          <cell r="L169">
            <v>-775922.40050000011</v>
          </cell>
          <cell r="M169">
            <v>-765621.34600000002</v>
          </cell>
          <cell r="N169">
            <v>-785111.35950000002</v>
          </cell>
        </row>
        <row r="170">
          <cell r="A170" t="str">
            <v>CUENTAS CAMBIARIAS PASIVAS DEL BALANCE</v>
          </cell>
          <cell r="F170">
            <v>730617</v>
          </cell>
          <cell r="G170">
            <v>775401</v>
          </cell>
          <cell r="H170">
            <v>806853</v>
          </cell>
          <cell r="I170">
            <v>878363</v>
          </cell>
          <cell r="J170">
            <v>876981</v>
          </cell>
          <cell r="K170">
            <v>863714</v>
          </cell>
          <cell r="L170">
            <v>872338</v>
          </cell>
          <cell r="M170">
            <v>845279</v>
          </cell>
          <cell r="N170">
            <v>789072</v>
          </cell>
        </row>
        <row r="171">
          <cell r="A171" t="str">
            <v>INTERESES DEVENGADOS A PAGAR</v>
          </cell>
          <cell r="F171">
            <v>0</v>
          </cell>
          <cell r="G171">
            <v>0</v>
          </cell>
          <cell r="H171">
            <v>0</v>
          </cell>
          <cell r="I171">
            <v>0</v>
          </cell>
          <cell r="J171">
            <v>0</v>
          </cell>
          <cell r="K171">
            <v>0</v>
          </cell>
          <cell r="L171">
            <v>0</v>
          </cell>
          <cell r="M171">
            <v>0</v>
          </cell>
          <cell r="N171">
            <v>0</v>
          </cell>
        </row>
        <row r="172">
          <cell r="A172" t="str">
            <v>INTERESES DEVENGADOS A PAGAR MN</v>
          </cell>
          <cell r="F172">
            <v>0</v>
          </cell>
          <cell r="G172">
            <v>0</v>
          </cell>
          <cell r="H172">
            <v>0</v>
          </cell>
          <cell r="I172">
            <v>0</v>
          </cell>
          <cell r="J172">
            <v>0</v>
          </cell>
          <cell r="K172">
            <v>0</v>
          </cell>
          <cell r="L172">
            <v>0</v>
          </cell>
          <cell r="M172">
            <v>0</v>
          </cell>
          <cell r="N172">
            <v>0</v>
          </cell>
        </row>
        <row r="173">
          <cell r="A173" t="str">
            <v>INTERESES DEVENGADOS A PAGAR ME</v>
          </cell>
          <cell r="F173">
            <v>0</v>
          </cell>
          <cell r="G173">
            <v>0</v>
          </cell>
          <cell r="H173">
            <v>0</v>
          </cell>
          <cell r="I173">
            <v>0</v>
          </cell>
          <cell r="J173">
            <v>0</v>
          </cell>
          <cell r="K173">
            <v>0</v>
          </cell>
          <cell r="L173">
            <v>0</v>
          </cell>
          <cell r="M173">
            <v>0</v>
          </cell>
          <cell r="N173">
            <v>0</v>
          </cell>
        </row>
        <row r="174">
          <cell r="A174" t="str">
            <v>OTROS PASIVOS</v>
          </cell>
          <cell r="F174">
            <v>190269.372</v>
          </cell>
          <cell r="G174">
            <v>250497.69699999999</v>
          </cell>
          <cell r="H174">
            <v>229120.12</v>
          </cell>
          <cell r="I174">
            <v>260653.74399999998</v>
          </cell>
          <cell r="J174">
            <v>286635.679</v>
          </cell>
          <cell r="K174">
            <v>190484.67499999996</v>
          </cell>
          <cell r="L174">
            <v>195693.609</v>
          </cell>
          <cell r="M174">
            <v>215116.28599999999</v>
          </cell>
          <cell r="N174">
            <v>214000.946</v>
          </cell>
        </row>
        <row r="175">
          <cell r="A175" t="str">
            <v>OTROS PASIVOS EN MN</v>
          </cell>
          <cell r="F175">
            <v>175545</v>
          </cell>
          <cell r="G175">
            <v>174076</v>
          </cell>
          <cell r="H175">
            <v>172384</v>
          </cell>
          <cell r="I175">
            <v>175276</v>
          </cell>
          <cell r="J175">
            <v>182902</v>
          </cell>
          <cell r="K175">
            <v>174578</v>
          </cell>
          <cell r="L175">
            <v>174706</v>
          </cell>
          <cell r="M175">
            <v>196398</v>
          </cell>
          <cell r="N175">
            <v>195272</v>
          </cell>
        </row>
        <row r="176">
          <cell r="A176" t="str">
            <v>OTROS PASIVOS EN ME</v>
          </cell>
          <cell r="F176">
            <v>14724.372000000001</v>
          </cell>
          <cell r="G176">
            <v>76421.697</v>
          </cell>
          <cell r="H176">
            <v>56736.12</v>
          </cell>
          <cell r="I176">
            <v>85377.744000000006</v>
          </cell>
          <cell r="J176">
            <v>103733.67899999999</v>
          </cell>
          <cell r="K176">
            <v>15906.674999999999</v>
          </cell>
          <cell r="L176">
            <v>20987.609</v>
          </cell>
          <cell r="M176">
            <v>18718.286</v>
          </cell>
          <cell r="N176">
            <v>18728.946</v>
          </cell>
        </row>
        <row r="178">
          <cell r="A178" t="str">
            <v>TOTAL PASIVOS</v>
          </cell>
          <cell r="F178">
            <v>3795333.5959999999</v>
          </cell>
          <cell r="G178">
            <v>3797674.7409999995</v>
          </cell>
          <cell r="H178">
            <v>3856412.9159999997</v>
          </cell>
          <cell r="I178">
            <v>3981361.2</v>
          </cell>
          <cell r="J178">
            <v>4187735.7949999999</v>
          </cell>
          <cell r="K178">
            <v>4349817.45</v>
          </cell>
          <cell r="L178">
            <v>4486449.4005000005</v>
          </cell>
          <cell r="M178">
            <v>4600248.3460000008</v>
          </cell>
          <cell r="N178">
            <v>4615363.3595000003</v>
          </cell>
        </row>
        <row r="180">
          <cell r="A180" t="str">
            <v xml:space="preserve">PRUEBA DE CONSITENCIA VERTICAL </v>
          </cell>
          <cell r="F180">
            <v>0</v>
          </cell>
          <cell r="G180">
            <v>0</v>
          </cell>
          <cell r="H180">
            <v>0</v>
          </cell>
          <cell r="I180">
            <v>0</v>
          </cell>
          <cell r="J180">
            <v>0</v>
          </cell>
          <cell r="K180">
            <v>0</v>
          </cell>
          <cell r="L180">
            <v>0</v>
          </cell>
          <cell r="M180">
            <v>0</v>
          </cell>
          <cell r="N180">
            <v>0</v>
          </cell>
        </row>
        <row r="181">
          <cell r="A181" t="str">
            <v>*/A partir de dic/97 a Nov/98 se procediò a corregir con el FMI, los Bonos emitidos por el Tesoro Nacioanal (USD 425 millones) en virtud de la ley 1093/97 por su valor Actual para uniformar la registraciòn del mismo.</v>
          </cell>
        </row>
        <row r="186">
          <cell r="A186" t="str">
            <v>DEPARTAMENTO DEL HEMISFERIO OCCIDENTAL Y BANCO CENTRAL DEL PARAGUAY</v>
          </cell>
        </row>
        <row r="187">
          <cell r="A187" t="str">
            <v>CUENTAS MONETARIAS DE LOS BANCOS COMERCIALES</v>
          </cell>
        </row>
        <row r="189">
          <cell r="A189" t="str">
            <v>en millones de guaraníes</v>
          </cell>
          <cell r="F189" t="str">
            <v>Dic 94</v>
          </cell>
          <cell r="G189" t="str">
            <v>Ene 95</v>
          </cell>
          <cell r="H189" t="str">
            <v>Feb 95</v>
          </cell>
          <cell r="I189" t="str">
            <v>Mar 95</v>
          </cell>
          <cell r="J189" t="str">
            <v>Abr 95</v>
          </cell>
          <cell r="K189" t="str">
            <v>May 95</v>
          </cell>
          <cell r="L189" t="str">
            <v>Jun 95</v>
          </cell>
          <cell r="M189" t="str">
            <v>Jul 95</v>
          </cell>
          <cell r="N189" t="str">
            <v>Ago 95</v>
          </cell>
        </row>
        <row r="191">
          <cell r="A191" t="str">
            <v>BASE CAJA</v>
          </cell>
          <cell r="G191" t="str">
            <v xml:space="preserve"> </v>
          </cell>
        </row>
        <row r="193">
          <cell r="A193" t="str">
            <v>TIPO DE CAMBIO (Cuentas Monetarias)</v>
          </cell>
          <cell r="G193">
            <v>1947</v>
          </cell>
          <cell r="H193">
            <v>1960</v>
          </cell>
          <cell r="I193">
            <v>1968</v>
          </cell>
          <cell r="J193">
            <v>1967</v>
          </cell>
          <cell r="K193">
            <v>1965</v>
          </cell>
          <cell r="L193">
            <v>1965.5</v>
          </cell>
          <cell r="M193">
            <v>1966</v>
          </cell>
          <cell r="N193">
            <v>1966.5</v>
          </cell>
        </row>
        <row r="194">
          <cell r="A194" t="str">
            <v>TIPO DE CAMBIO CONTABLE BCP</v>
          </cell>
          <cell r="G194">
            <v>1947</v>
          </cell>
          <cell r="H194">
            <v>1960</v>
          </cell>
          <cell r="I194">
            <v>1968</v>
          </cell>
          <cell r="J194">
            <v>1967</v>
          </cell>
          <cell r="K194">
            <v>1965</v>
          </cell>
          <cell r="L194">
            <v>1965.5</v>
          </cell>
          <cell r="M194">
            <v>1966</v>
          </cell>
          <cell r="N194">
            <v>1966.5</v>
          </cell>
        </row>
        <row r="195">
          <cell r="A195" t="str">
            <v>TIPO DE CAMBIO (Balance de BCOM)</v>
          </cell>
          <cell r="G195">
            <v>1947</v>
          </cell>
          <cell r="H195">
            <v>1960</v>
          </cell>
          <cell r="I195">
            <v>1968</v>
          </cell>
          <cell r="J195">
            <v>1967</v>
          </cell>
          <cell r="K195">
            <v>1965</v>
          </cell>
          <cell r="L195">
            <v>1965.5</v>
          </cell>
          <cell r="M195">
            <v>1966</v>
          </cell>
          <cell r="N195">
            <v>1966.5</v>
          </cell>
        </row>
        <row r="197">
          <cell r="A197" t="str">
            <v>ACTIVO EXTERNO NETO</v>
          </cell>
          <cell r="G197">
            <v>274188.13100000005</v>
          </cell>
          <cell r="H197">
            <v>225749.59300000023</v>
          </cell>
          <cell r="I197">
            <v>148943.94200000016</v>
          </cell>
          <cell r="J197">
            <v>88096.527000000118</v>
          </cell>
          <cell r="K197">
            <v>92886.013999999734</v>
          </cell>
          <cell r="L197">
            <v>182976.54300000024</v>
          </cell>
          <cell r="M197">
            <v>201895.18099999998</v>
          </cell>
          <cell r="N197">
            <v>172071.66400000005</v>
          </cell>
        </row>
        <row r="198">
          <cell r="A198" t="str">
            <v xml:space="preserve">  ACTIVOS CON EL EXTERIOR</v>
          </cell>
          <cell r="G198">
            <v>584593.0780000001</v>
          </cell>
          <cell r="H198">
            <v>702061.65600000019</v>
          </cell>
          <cell r="I198">
            <v>725172.86699999997</v>
          </cell>
          <cell r="J198">
            <v>667126.12199999997</v>
          </cell>
          <cell r="K198">
            <v>637510.72299999988</v>
          </cell>
          <cell r="L198">
            <v>648944.63800000015</v>
          </cell>
          <cell r="M198">
            <v>680837.81799999997</v>
          </cell>
          <cell r="N198">
            <v>659045.14899999998</v>
          </cell>
        </row>
        <row r="199">
          <cell r="A199" t="str">
            <v xml:space="preserve">    ACTIVOS CON EL EXTERIOR MN</v>
          </cell>
          <cell r="G199">
            <v>5820.9960000000001</v>
          </cell>
          <cell r="H199">
            <v>5799.023000000001</v>
          </cell>
          <cell r="I199">
            <v>7279.08</v>
          </cell>
          <cell r="J199">
            <v>6996.4780000000001</v>
          </cell>
          <cell r="K199">
            <v>689.19500000000005</v>
          </cell>
          <cell r="L199">
            <v>924.35599999999999</v>
          </cell>
          <cell r="M199">
            <v>931.82100000000003</v>
          </cell>
          <cell r="N199">
            <v>653.46699999999998</v>
          </cell>
        </row>
        <row r="200">
          <cell r="A200" t="str">
            <v xml:space="preserve">    ACTIVOS CON EL EXTERIOR ME</v>
          </cell>
          <cell r="G200">
            <v>578772.08200000005</v>
          </cell>
          <cell r="H200">
            <v>696262.63300000015</v>
          </cell>
          <cell r="I200">
            <v>717893.78700000001</v>
          </cell>
          <cell r="J200">
            <v>660129.64399999997</v>
          </cell>
          <cell r="K200">
            <v>636821.52799999993</v>
          </cell>
          <cell r="L200">
            <v>648020.28200000012</v>
          </cell>
          <cell r="M200">
            <v>679905.99699999997</v>
          </cell>
          <cell r="N200">
            <v>658391.68200000003</v>
          </cell>
        </row>
        <row r="201">
          <cell r="A201" t="str">
            <v xml:space="preserve">  PASIVOS EXTERNOS DE CORTO PLAZO </v>
          </cell>
          <cell r="G201">
            <v>310404.94700000004</v>
          </cell>
          <cell r="H201">
            <v>476312.06299999997</v>
          </cell>
          <cell r="I201">
            <v>576228.92499999981</v>
          </cell>
          <cell r="J201">
            <v>579029.59499999986</v>
          </cell>
          <cell r="K201">
            <v>544624.70900000015</v>
          </cell>
          <cell r="L201">
            <v>465968.09499999991</v>
          </cell>
          <cell r="M201">
            <v>478942.63699999999</v>
          </cell>
          <cell r="N201">
            <v>486973.48499999993</v>
          </cell>
        </row>
        <row r="202">
          <cell r="A202" t="str">
            <v xml:space="preserve">    PASIVOS EXTERNOS CORTO PLAZO MN</v>
          </cell>
          <cell r="G202">
            <v>262.04000000000002</v>
          </cell>
          <cell r="H202">
            <v>210.553</v>
          </cell>
          <cell r="I202">
            <v>378.42599999999999</v>
          </cell>
          <cell r="J202">
            <v>2276.6999999999998</v>
          </cell>
          <cell r="K202">
            <v>657.85899999999992</v>
          </cell>
          <cell r="L202">
            <v>2438.4629999999997</v>
          </cell>
          <cell r="M202">
            <v>2179.1320000000001</v>
          </cell>
          <cell r="N202">
            <v>2233.64</v>
          </cell>
        </row>
        <row r="203">
          <cell r="A203" t="str">
            <v xml:space="preserve">    PASIVOS EXTERNOS CORTO PLAZO ME</v>
          </cell>
          <cell r="G203">
            <v>310142.90700000006</v>
          </cell>
          <cell r="H203">
            <v>476101.51</v>
          </cell>
          <cell r="I203">
            <v>575850.49899999984</v>
          </cell>
          <cell r="J203">
            <v>576752.8949999999</v>
          </cell>
          <cell r="K203">
            <v>543966.85</v>
          </cell>
          <cell r="L203">
            <v>463529.63199999993</v>
          </cell>
          <cell r="M203">
            <v>476763.505</v>
          </cell>
          <cell r="N203">
            <v>484739.84499999991</v>
          </cell>
        </row>
        <row r="205">
          <cell r="A205" t="str">
            <v>DISPONIBILIDADES EN EL BCP</v>
          </cell>
          <cell r="G205">
            <v>924041.40099999995</v>
          </cell>
          <cell r="H205">
            <v>924506.875</v>
          </cell>
          <cell r="I205">
            <v>909511.60200000007</v>
          </cell>
          <cell r="J205">
            <v>964042.81499999994</v>
          </cell>
          <cell r="K205">
            <v>1103886.9329999997</v>
          </cell>
          <cell r="L205">
            <v>1099860.8600000001</v>
          </cell>
          <cell r="M205">
            <v>1178892.166</v>
          </cell>
          <cell r="N205">
            <v>1196143.1669999999</v>
          </cell>
        </row>
        <row r="206">
          <cell r="A206" t="str">
            <v xml:space="preserve">  DISPONIBILIDADES EN EL BCP EN MN</v>
          </cell>
          <cell r="G206">
            <v>449947.64199999993</v>
          </cell>
          <cell r="H206">
            <v>449657.549</v>
          </cell>
          <cell r="I206">
            <v>448540.39299999998</v>
          </cell>
          <cell r="J206">
            <v>505930.5469999999</v>
          </cell>
          <cell r="K206">
            <v>632787.35099999991</v>
          </cell>
          <cell r="L206">
            <v>606378.14800000016</v>
          </cell>
          <cell r="M206">
            <v>638185.54700000002</v>
          </cell>
          <cell r="N206">
            <v>627006.23499999999</v>
          </cell>
        </row>
        <row r="207">
          <cell r="A207" t="str">
            <v xml:space="preserve">  DISPONIBILIDADES EN EL BCP EN ME</v>
          </cell>
          <cell r="G207">
            <v>409296.49599999998</v>
          </cell>
          <cell r="H207">
            <v>420686.89199999999</v>
          </cell>
          <cell r="I207">
            <v>409549.12699999998</v>
          </cell>
          <cell r="J207">
            <v>405262.84200000006</v>
          </cell>
          <cell r="K207">
            <v>395775.22899999999</v>
          </cell>
          <cell r="L207">
            <v>378925.41800000001</v>
          </cell>
          <cell r="M207">
            <v>375431.29099999997</v>
          </cell>
          <cell r="N207">
            <v>365886.12400000001</v>
          </cell>
        </row>
        <row r="208">
          <cell r="A208" t="str">
            <v xml:space="preserve">  OPERACIONES DE CALL MONEY C/BCP (ACTIVOS)</v>
          </cell>
          <cell r="G208">
            <v>0</v>
          </cell>
          <cell r="H208">
            <v>0</v>
          </cell>
          <cell r="I208">
            <v>0</v>
          </cell>
          <cell r="J208">
            <v>0</v>
          </cell>
          <cell r="K208">
            <v>0</v>
          </cell>
          <cell r="L208">
            <v>0</v>
          </cell>
          <cell r="M208">
            <v>0</v>
          </cell>
          <cell r="N208">
            <v>0</v>
          </cell>
        </row>
        <row r="209">
          <cell r="A209" t="str">
            <v xml:space="preserve">  TENENCIA DE LETRAS DE REG.MONET.</v>
          </cell>
          <cell r="G209">
            <v>64797.262999999999</v>
          </cell>
          <cell r="H209">
            <v>54162.434000000001</v>
          </cell>
          <cell r="I209">
            <v>51422.082000000002</v>
          </cell>
          <cell r="J209">
            <v>52849.426000000007</v>
          </cell>
          <cell r="K209">
            <v>75324.353000000003</v>
          </cell>
          <cell r="L209">
            <v>114557.29399999999</v>
          </cell>
          <cell r="M209">
            <v>165275.32800000001</v>
          </cell>
          <cell r="N209">
            <v>203250.80799999999</v>
          </cell>
        </row>
        <row r="211">
          <cell r="A211" t="str">
            <v>ACTIVO INTERNO NETO</v>
          </cell>
          <cell r="G211">
            <v>3767390.997</v>
          </cell>
          <cell r="H211">
            <v>3979121.0629999978</v>
          </cell>
          <cell r="I211">
            <v>4045511.5859999992</v>
          </cell>
          <cell r="J211">
            <v>4238166.7830000017</v>
          </cell>
          <cell r="K211">
            <v>4306332.0840000026</v>
          </cell>
          <cell r="L211">
            <v>4170618.7689999985</v>
          </cell>
          <cell r="M211">
            <v>4081308.438000001</v>
          </cell>
          <cell r="N211">
            <v>4010935.7310000001</v>
          </cell>
        </row>
        <row r="212">
          <cell r="A212" t="str">
            <v xml:space="preserve">  CRÉDITO NETO AL SECTOR PÚBLICO</v>
          </cell>
          <cell r="G212">
            <v>-34060.392999999996</v>
          </cell>
          <cell r="H212">
            <v>-22404.91</v>
          </cell>
          <cell r="I212">
            <v>-58468.062000000013</v>
          </cell>
          <cell r="J212">
            <v>-52502.673999999992</v>
          </cell>
          <cell r="K212">
            <v>-87391.920999999973</v>
          </cell>
          <cell r="L212">
            <v>-230409.70300000004</v>
          </cell>
          <cell r="M212">
            <v>-246729.04</v>
          </cell>
          <cell r="N212">
            <v>-194425.628</v>
          </cell>
        </row>
        <row r="213">
          <cell r="A213" t="str">
            <v xml:space="preserve">    CRÉDITO NETO AL GOBIERNO CENTRAL</v>
          </cell>
          <cell r="G213">
            <v>-75639.398000000001</v>
          </cell>
          <cell r="H213">
            <v>-61768.157999999996</v>
          </cell>
          <cell r="I213">
            <v>-80977.719000000012</v>
          </cell>
          <cell r="J213">
            <v>-94701.777000000002</v>
          </cell>
          <cell r="K213">
            <v>-129899.55799999999</v>
          </cell>
          <cell r="L213">
            <v>-177082.99400000004</v>
          </cell>
          <cell r="M213">
            <v>-199173.54600000003</v>
          </cell>
          <cell r="N213">
            <v>-147748</v>
          </cell>
        </row>
        <row r="214">
          <cell r="A214" t="str">
            <v xml:space="preserve">      CRÉDITO BRUTO AL GOBIERNO CENTRAL</v>
          </cell>
          <cell r="G214">
            <v>56301.745999999999</v>
          </cell>
          <cell r="H214">
            <v>66258.311000000002</v>
          </cell>
          <cell r="I214">
            <v>60013.451999999997</v>
          </cell>
          <cell r="J214">
            <v>48824.716999999997</v>
          </cell>
          <cell r="K214">
            <v>25774.315000000002</v>
          </cell>
          <cell r="L214">
            <v>25337.840999999997</v>
          </cell>
          <cell r="M214">
            <v>34212.506999999998</v>
          </cell>
          <cell r="N214">
            <v>46406.659</v>
          </cell>
        </row>
        <row r="215">
          <cell r="A215" t="str">
            <v xml:space="preserve">        CRÉDITO A ADMINISTRACIÓN CENTRAL MN</v>
          </cell>
          <cell r="G215">
            <v>57554.815999999999</v>
          </cell>
          <cell r="H215">
            <v>67399.023000000001</v>
          </cell>
          <cell r="I215">
            <v>60984.210999999996</v>
          </cell>
          <cell r="J215">
            <v>48824.716999999997</v>
          </cell>
          <cell r="K215">
            <v>25692.898000000001</v>
          </cell>
          <cell r="L215">
            <v>25256.402999999998</v>
          </cell>
          <cell r="M215">
            <v>34131.047999999995</v>
          </cell>
          <cell r="N215">
            <v>46325.18</v>
          </cell>
        </row>
        <row r="216">
          <cell r="A216" t="str">
            <v xml:space="preserve">        CRÉDITO A ADMINISTRACIÓN CENTRAL ME</v>
          </cell>
          <cell r="G216">
            <v>0</v>
          </cell>
          <cell r="H216">
            <v>0</v>
          </cell>
          <cell r="I216">
            <v>0</v>
          </cell>
          <cell r="J216">
            <v>0</v>
          </cell>
          <cell r="K216">
            <v>81.417000000000002</v>
          </cell>
          <cell r="L216">
            <v>81.438000000000002</v>
          </cell>
          <cell r="M216">
            <v>81.459000000000003</v>
          </cell>
          <cell r="N216">
            <v>81.478999999999999</v>
          </cell>
        </row>
        <row r="217">
          <cell r="A217" t="str">
            <v xml:space="preserve">        CRÉDITO AL SEGURO SOCIAL  MN</v>
          </cell>
          <cell r="G217">
            <v>0</v>
          </cell>
          <cell r="H217">
            <v>0</v>
          </cell>
          <cell r="I217">
            <v>0</v>
          </cell>
          <cell r="J217">
            <v>0</v>
          </cell>
          <cell r="K217">
            <v>0</v>
          </cell>
          <cell r="L217">
            <v>0</v>
          </cell>
          <cell r="M217">
            <v>0</v>
          </cell>
          <cell r="N217">
            <v>0</v>
          </cell>
        </row>
        <row r="218">
          <cell r="A218" t="str">
            <v xml:space="preserve">        CRÉDITO AL SEGURO SOCIAL  ME</v>
          </cell>
          <cell r="G218">
            <v>-1253.07</v>
          </cell>
          <cell r="H218">
            <v>-1140.712</v>
          </cell>
          <cell r="I218">
            <v>-970.75900000000001</v>
          </cell>
          <cell r="J218">
            <v>0</v>
          </cell>
          <cell r="K218">
            <v>0</v>
          </cell>
          <cell r="L218">
            <v>0</v>
          </cell>
          <cell r="M218">
            <v>0</v>
          </cell>
          <cell r="N218">
            <v>0</v>
          </cell>
        </row>
        <row r="219">
          <cell r="A219" t="str">
            <v xml:space="preserve">        CRÉDITO A AGENCIAS DESCENTRALIZADAS  MN</v>
          </cell>
          <cell r="G219">
            <v>0</v>
          </cell>
          <cell r="H219">
            <v>0</v>
          </cell>
          <cell r="I219">
            <v>0</v>
          </cell>
          <cell r="J219">
            <v>0</v>
          </cell>
          <cell r="K219">
            <v>0</v>
          </cell>
          <cell r="L219">
            <v>0</v>
          </cell>
          <cell r="M219">
            <v>0</v>
          </cell>
          <cell r="N219">
            <v>0</v>
          </cell>
        </row>
        <row r="220">
          <cell r="A220" t="str">
            <v xml:space="preserve">        CRÉDITO A AGENCIAS DESCENTRALIZADAS  ME</v>
          </cell>
          <cell r="G220">
            <v>0</v>
          </cell>
          <cell r="H220">
            <v>0</v>
          </cell>
          <cell r="I220">
            <v>0</v>
          </cell>
          <cell r="J220">
            <v>0</v>
          </cell>
          <cell r="K220">
            <v>0</v>
          </cell>
          <cell r="L220">
            <v>0</v>
          </cell>
          <cell r="M220">
            <v>0</v>
          </cell>
          <cell r="N220">
            <v>0</v>
          </cell>
        </row>
        <row r="221">
          <cell r="A221" t="str">
            <v xml:space="preserve">      DEPÓSITOS DEL GOBIERNO CENTRAL</v>
          </cell>
          <cell r="G221">
            <v>131941.144</v>
          </cell>
          <cell r="H221">
            <v>128026.469</v>
          </cell>
          <cell r="I221">
            <v>140991.171</v>
          </cell>
          <cell r="J221">
            <v>143526.49400000001</v>
          </cell>
          <cell r="K221">
            <v>155673.87299999999</v>
          </cell>
          <cell r="L221">
            <v>202420.83500000002</v>
          </cell>
          <cell r="M221">
            <v>233386.05300000001</v>
          </cell>
          <cell r="N221">
            <v>194154.65900000001</v>
          </cell>
        </row>
        <row r="222">
          <cell r="A222" t="str">
            <v xml:space="preserve">        DEPOS. DE LA ADMINISTRACIÓN CENTRAL MN</v>
          </cell>
          <cell r="G222">
            <v>12176.776999999998</v>
          </cell>
          <cell r="H222">
            <v>12113.954</v>
          </cell>
          <cell r="I222">
            <v>14645.869000000001</v>
          </cell>
          <cell r="J222">
            <v>15233.266</v>
          </cell>
          <cell r="K222">
            <v>15857.878000000001</v>
          </cell>
          <cell r="L222">
            <v>16468.841999999997</v>
          </cell>
          <cell r="M222">
            <v>18724.688000000002</v>
          </cell>
          <cell r="N222">
            <v>14315.789000000001</v>
          </cell>
        </row>
        <row r="223">
          <cell r="A223" t="str">
            <v xml:space="preserve">        DEPOS. DE LA ADMINISTRACIÓN CENTRAL ME</v>
          </cell>
          <cell r="G223">
            <v>0</v>
          </cell>
          <cell r="H223">
            <v>0</v>
          </cell>
          <cell r="I223">
            <v>0</v>
          </cell>
          <cell r="J223">
            <v>0</v>
          </cell>
          <cell r="K223">
            <v>0</v>
          </cell>
          <cell r="L223">
            <v>0</v>
          </cell>
          <cell r="M223">
            <v>0</v>
          </cell>
          <cell r="N223">
            <v>0</v>
          </cell>
        </row>
        <row r="224">
          <cell r="A224" t="str">
            <v xml:space="preserve">        DEPOS. DEL SEGURO SOCIAL MN</v>
          </cell>
          <cell r="G224">
            <v>115769.073</v>
          </cell>
          <cell r="H224">
            <v>113598.821</v>
          </cell>
          <cell r="I224">
            <v>121581.727</v>
          </cell>
          <cell r="J224">
            <v>120315.329</v>
          </cell>
          <cell r="K224">
            <v>127499.807</v>
          </cell>
          <cell r="L224">
            <v>172937.71</v>
          </cell>
          <cell r="M224">
            <v>203790.53599999999</v>
          </cell>
          <cell r="N224">
            <v>165380.49300000002</v>
          </cell>
        </row>
        <row r="225">
          <cell r="A225" t="str">
            <v xml:space="preserve">        DEPOS. DEL SEGURO SOCIAL ME</v>
          </cell>
          <cell r="G225">
            <v>0</v>
          </cell>
          <cell r="H225">
            <v>0</v>
          </cell>
          <cell r="I225">
            <v>0</v>
          </cell>
          <cell r="J225">
            <v>0</v>
          </cell>
          <cell r="K225">
            <v>0</v>
          </cell>
          <cell r="L225">
            <v>793.21</v>
          </cell>
          <cell r="M225">
            <v>932.38199999999995</v>
          </cell>
          <cell r="N225">
            <v>928.20600000000002</v>
          </cell>
        </row>
        <row r="226">
          <cell r="A226" t="str">
            <v xml:space="preserve">        DEPÓSITOS DE AGENCIAS DESCENTRALIZADAS MN</v>
          </cell>
          <cell r="G226">
            <v>3995.2940000000003</v>
          </cell>
          <cell r="H226">
            <v>2313.694</v>
          </cell>
          <cell r="I226">
            <v>4763.5749999999998</v>
          </cell>
          <cell r="J226">
            <v>7977.8990000000003</v>
          </cell>
          <cell r="K226">
            <v>12316.188</v>
          </cell>
          <cell r="L226">
            <v>12221.073</v>
          </cell>
          <cell r="M226">
            <v>9938.4470000000001</v>
          </cell>
          <cell r="N226">
            <v>13530.171</v>
          </cell>
        </row>
        <row r="227">
          <cell r="A227" t="str">
            <v xml:space="preserve">        DEPÓSITOS DE AGENCIAS DESCENTRALIZADAS ME</v>
          </cell>
          <cell r="G227">
            <v>0</v>
          </cell>
          <cell r="H227">
            <v>0</v>
          </cell>
          <cell r="I227">
            <v>0</v>
          </cell>
          <cell r="J227">
            <v>0</v>
          </cell>
          <cell r="K227">
            <v>0</v>
          </cell>
          <cell r="L227">
            <v>0</v>
          </cell>
          <cell r="M227">
            <v>0</v>
          </cell>
          <cell r="N227">
            <v>0</v>
          </cell>
        </row>
        <row r="228">
          <cell r="A228" t="str">
            <v xml:space="preserve">    CRÉDITO NETO AL RESTO DEL SECTOR PÚBLICO</v>
          </cell>
          <cell r="G228">
            <v>41579.005000000005</v>
          </cell>
          <cell r="H228">
            <v>39363.248</v>
          </cell>
          <cell r="I228">
            <v>22509.656999999999</v>
          </cell>
          <cell r="J228">
            <v>42199.10300000001</v>
          </cell>
          <cell r="K228">
            <v>42507.63700000001</v>
          </cell>
          <cell r="L228">
            <v>-53326.709000000003</v>
          </cell>
          <cell r="M228">
            <v>-47555.493999999984</v>
          </cell>
          <cell r="N228">
            <v>-46677.627999999997</v>
          </cell>
        </row>
        <row r="229">
          <cell r="A229" t="str">
            <v xml:space="preserve">      CRÉDITO BRUTO AL RESTO DEL SECTOR PÚBLICO</v>
          </cell>
          <cell r="G229">
            <v>67847.785000000003</v>
          </cell>
          <cell r="H229">
            <v>67296.131999999998</v>
          </cell>
          <cell r="I229">
            <v>53047.273000000001</v>
          </cell>
          <cell r="J229">
            <v>74766.009999999995</v>
          </cell>
          <cell r="K229">
            <v>85830.994000000006</v>
          </cell>
          <cell r="L229">
            <v>25970.587</v>
          </cell>
          <cell r="M229">
            <v>29136.972000000002</v>
          </cell>
          <cell r="N229">
            <v>26142.210999999999</v>
          </cell>
        </row>
        <row r="230">
          <cell r="A230" t="str">
            <v xml:space="preserve">        CRÉDITO A GOBIERNOS LOCALES MN</v>
          </cell>
          <cell r="G230">
            <v>45198.772000000004</v>
          </cell>
          <cell r="H230">
            <v>36811.483999999997</v>
          </cell>
          <cell r="I230">
            <v>23857.261999999999</v>
          </cell>
          <cell r="J230">
            <v>22261.277999999998</v>
          </cell>
          <cell r="K230">
            <v>27208.03</v>
          </cell>
          <cell r="L230">
            <v>25403.998</v>
          </cell>
          <cell r="M230">
            <v>28701.402000000002</v>
          </cell>
          <cell r="N230">
            <v>25966.305</v>
          </cell>
        </row>
        <row r="231">
          <cell r="A231" t="str">
            <v xml:space="preserve">        CRÉDITO A GOBIERNOS LOCALES ME</v>
          </cell>
          <cell r="G231">
            <v>22649.012999999999</v>
          </cell>
          <cell r="H231">
            <v>30484.648000000001</v>
          </cell>
          <cell r="I231">
            <v>29190.010999999999</v>
          </cell>
          <cell r="J231">
            <v>52504.732000000004</v>
          </cell>
          <cell r="K231">
            <v>58622.964</v>
          </cell>
          <cell r="L231">
            <v>566.58900000000006</v>
          </cell>
          <cell r="M231">
            <v>435.57</v>
          </cell>
          <cell r="N231">
            <v>175.90600000000001</v>
          </cell>
        </row>
        <row r="232">
          <cell r="A232" t="str">
            <v xml:space="preserve">        CRÉDITO A EMPRESAS PÚBLICAS MN</v>
          </cell>
          <cell r="G232">
            <v>0</v>
          </cell>
          <cell r="H232">
            <v>0</v>
          </cell>
          <cell r="I232">
            <v>0</v>
          </cell>
          <cell r="J232">
            <v>0</v>
          </cell>
          <cell r="K232">
            <v>0</v>
          </cell>
          <cell r="L232">
            <v>0</v>
          </cell>
          <cell r="M232">
            <v>0</v>
          </cell>
          <cell r="N232">
            <v>0</v>
          </cell>
        </row>
        <row r="513">
          <cell r="A513" t="str">
            <v xml:space="preserve">    PASIVOS NO CLASIFICADOS MN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 tables"/>
      <sheetName val="RED table 40"/>
      <sheetName val="RED Table 41"/>
      <sheetName val="RED tables"/>
      <sheetName val="#REF"/>
    </sheetNames>
    <sheetDataSet>
      <sheetData sheetId="0" refreshError="1"/>
      <sheetData sheetId="1" refreshError="1"/>
      <sheetData sheetId="2" refreshError="1">
        <row r="8">
          <cell r="A8" t="str">
            <v>(Situation as of December 31, 1995)</v>
          </cell>
        </row>
        <row r="9">
          <cell r="A9" t="str">
            <v>Local currency deposits 2/</v>
          </cell>
        </row>
        <row r="10">
          <cell r="A10" t="str">
            <v>Sight deposits and time deposits</v>
          </cell>
        </row>
        <row r="11">
          <cell r="A11" t="str">
            <v xml:space="preserve">  of less than 30 days</v>
          </cell>
          <cell r="B11">
            <v>10</v>
          </cell>
          <cell r="C11">
            <v>10</v>
          </cell>
          <cell r="D11" t="str">
            <v>--</v>
          </cell>
          <cell r="F11" t="str">
            <v>--</v>
          </cell>
          <cell r="G11" t="str">
            <v>--</v>
          </cell>
          <cell r="H11" t="str">
            <v>--</v>
          </cell>
          <cell r="I11">
            <v>20</v>
          </cell>
        </row>
        <row r="12">
          <cell r="A12" t="str">
            <v>Time deposits of more than 30 days</v>
          </cell>
        </row>
        <row r="13">
          <cell r="A13" t="str">
            <v xml:space="preserve">  but less than 180 days</v>
          </cell>
          <cell r="B13">
            <v>4</v>
          </cell>
          <cell r="C13">
            <v>10</v>
          </cell>
          <cell r="D13" t="str">
            <v>--</v>
          </cell>
          <cell r="F13" t="str">
            <v>--</v>
          </cell>
          <cell r="G13" t="str">
            <v>--</v>
          </cell>
          <cell r="H13" t="str">
            <v>--</v>
          </cell>
          <cell r="I13">
            <v>14</v>
          </cell>
        </row>
        <row r="14">
          <cell r="A14" t="str">
            <v>Time deposits of more than 180 days</v>
          </cell>
          <cell r="B14">
            <v>2</v>
          </cell>
          <cell r="C14">
            <v>10</v>
          </cell>
          <cell r="D14" t="str">
            <v>--</v>
          </cell>
          <cell r="F14" t="str">
            <v>--</v>
          </cell>
          <cell r="G14" t="str">
            <v>--</v>
          </cell>
          <cell r="H14" t="str">
            <v>--</v>
          </cell>
          <cell r="I14">
            <v>12</v>
          </cell>
        </row>
        <row r="16">
          <cell r="A16" t="str">
            <v>Foreign currency deposits 3/</v>
          </cell>
        </row>
        <row r="17">
          <cell r="A17" t="str">
            <v>Sight deposits and time deposits</v>
          </cell>
        </row>
        <row r="18">
          <cell r="A18" t="str">
            <v xml:space="preserve">  of less than 30 days</v>
          </cell>
          <cell r="B18" t="str">
            <v>--</v>
          </cell>
          <cell r="C18" t="str">
            <v>--</v>
          </cell>
          <cell r="D18">
            <v>10</v>
          </cell>
          <cell r="F18">
            <v>11.5</v>
          </cell>
          <cell r="G18" t="str">
            <v>--</v>
          </cell>
          <cell r="H18" t="str">
            <v>--</v>
          </cell>
          <cell r="I18">
            <v>21.5</v>
          </cell>
        </row>
        <row r="19">
          <cell r="A19" t="str">
            <v>Time deposits of more than 30 days</v>
          </cell>
        </row>
        <row r="20">
          <cell r="A20" t="str">
            <v xml:space="preserve">  but less than 180 days</v>
          </cell>
          <cell r="B20" t="str">
            <v>--</v>
          </cell>
          <cell r="C20" t="str">
            <v>--</v>
          </cell>
          <cell r="D20">
            <v>10</v>
          </cell>
          <cell r="F20">
            <v>11.5</v>
          </cell>
          <cell r="G20" t="str">
            <v>--</v>
          </cell>
          <cell r="H20" t="str">
            <v>--</v>
          </cell>
          <cell r="I20">
            <v>21.5</v>
          </cell>
        </row>
        <row r="21">
          <cell r="A21" t="str">
            <v>Time deposits of more than 180 days</v>
          </cell>
          <cell r="B21" t="str">
            <v>--</v>
          </cell>
          <cell r="C21" t="str">
            <v>--</v>
          </cell>
          <cell r="D21">
            <v>4</v>
          </cell>
          <cell r="F21">
            <v>11.5</v>
          </cell>
          <cell r="G21" t="str">
            <v>--</v>
          </cell>
          <cell r="H21" t="str">
            <v>--</v>
          </cell>
          <cell r="I21">
            <v>15.5</v>
          </cell>
        </row>
        <row r="22">
          <cell r="A22" t="str">
            <v>Credits from correspondents</v>
          </cell>
        </row>
        <row r="23">
          <cell r="A23" t="str">
            <v xml:space="preserve">  subject to confirmation</v>
          </cell>
          <cell r="B23" t="str">
            <v>--</v>
          </cell>
          <cell r="C23" t="str">
            <v>--</v>
          </cell>
          <cell r="D23">
            <v>10</v>
          </cell>
          <cell r="F23">
            <v>11.5</v>
          </cell>
          <cell r="G23" t="str">
            <v>--</v>
          </cell>
          <cell r="H23" t="str">
            <v>--</v>
          </cell>
          <cell r="I23">
            <v>21.5</v>
          </cell>
        </row>
        <row r="25">
          <cell r="A25" t="str">
            <v>(Situation as of December 31, 1996)</v>
          </cell>
        </row>
        <row r="26">
          <cell r="A26" t="str">
            <v>Local currency deposits 2/</v>
          </cell>
        </row>
        <row r="27">
          <cell r="A27" t="str">
            <v>Sight deposits and time deposits</v>
          </cell>
        </row>
        <row r="28">
          <cell r="A28" t="str">
            <v xml:space="preserve">  of less than 30 days</v>
          </cell>
          <cell r="B28">
            <v>10</v>
          </cell>
          <cell r="C28">
            <v>10</v>
          </cell>
          <cell r="D28" t="str">
            <v>--</v>
          </cell>
          <cell r="F28" t="str">
            <v>--</v>
          </cell>
          <cell r="G28" t="str">
            <v>--</v>
          </cell>
          <cell r="H28" t="str">
            <v>--</v>
          </cell>
          <cell r="I28">
            <v>20</v>
          </cell>
        </row>
        <row r="29">
          <cell r="A29" t="str">
            <v>Time deposits of more than 30 days</v>
          </cell>
        </row>
        <row r="30">
          <cell r="A30" t="str">
            <v xml:space="preserve">  but less than 180 days</v>
          </cell>
          <cell r="B30">
            <v>4</v>
          </cell>
          <cell r="C30">
            <v>10</v>
          </cell>
          <cell r="D30" t="str">
            <v>--</v>
          </cell>
          <cell r="F30" t="str">
            <v>--</v>
          </cell>
          <cell r="G30" t="str">
            <v>--</v>
          </cell>
          <cell r="H30" t="str">
            <v>--</v>
          </cell>
          <cell r="I30">
            <v>14</v>
          </cell>
        </row>
        <row r="31">
          <cell r="A31" t="str">
            <v>Time deposits of more than 180 days</v>
          </cell>
          <cell r="B31">
            <v>2</v>
          </cell>
          <cell r="C31">
            <v>10</v>
          </cell>
          <cell r="D31" t="str">
            <v>--</v>
          </cell>
          <cell r="F31" t="str">
            <v>--</v>
          </cell>
          <cell r="G31" t="str">
            <v>--</v>
          </cell>
          <cell r="H31" t="str">
            <v>--</v>
          </cell>
          <cell r="I31">
            <v>12</v>
          </cell>
        </row>
        <row r="33">
          <cell r="A33" t="str">
            <v>Foreign currency deposits 3/</v>
          </cell>
        </row>
        <row r="34">
          <cell r="A34" t="str">
            <v>Sight deposits and time deposits</v>
          </cell>
        </row>
        <row r="35">
          <cell r="A35" t="str">
            <v xml:space="preserve">  of less than 30 days</v>
          </cell>
          <cell r="B35" t="str">
            <v>--</v>
          </cell>
          <cell r="C35" t="str">
            <v>--</v>
          </cell>
          <cell r="D35">
            <v>10</v>
          </cell>
          <cell r="F35">
            <v>11.5</v>
          </cell>
          <cell r="G35" t="str">
            <v>--</v>
          </cell>
          <cell r="H35" t="str">
            <v>--</v>
          </cell>
          <cell r="I35">
            <v>21.5</v>
          </cell>
        </row>
        <row r="36">
          <cell r="A36" t="str">
            <v>Time deposits of more than 30 days</v>
          </cell>
        </row>
        <row r="37">
          <cell r="A37" t="str">
            <v xml:space="preserve">  but less than 180 days</v>
          </cell>
          <cell r="B37" t="str">
            <v>--</v>
          </cell>
          <cell r="C37" t="str">
            <v>--</v>
          </cell>
          <cell r="D37">
            <v>10</v>
          </cell>
          <cell r="F37">
            <v>11.5</v>
          </cell>
          <cell r="G37" t="str">
            <v>--</v>
          </cell>
          <cell r="H37" t="str">
            <v>--</v>
          </cell>
          <cell r="I37">
            <v>21.5</v>
          </cell>
        </row>
        <row r="38">
          <cell r="A38" t="str">
            <v>Time deposits of more than 180 days</v>
          </cell>
          <cell r="B38" t="str">
            <v>--</v>
          </cell>
          <cell r="C38" t="str">
            <v>--</v>
          </cell>
          <cell r="D38">
            <v>4</v>
          </cell>
          <cell r="F38">
            <v>11.5</v>
          </cell>
          <cell r="G38" t="str">
            <v>--</v>
          </cell>
          <cell r="H38" t="str">
            <v>--</v>
          </cell>
          <cell r="I38">
            <v>15.5</v>
          </cell>
        </row>
        <row r="39">
          <cell r="A39" t="str">
            <v>Credits from correspondents</v>
          </cell>
        </row>
        <row r="40">
          <cell r="A40" t="str">
            <v xml:space="preserve">  subject to confirmation</v>
          </cell>
          <cell r="B40" t="str">
            <v>--</v>
          </cell>
          <cell r="C40" t="str">
            <v>--</v>
          </cell>
          <cell r="D40">
            <v>10</v>
          </cell>
          <cell r="F40">
            <v>11.5</v>
          </cell>
          <cell r="G40" t="str">
            <v>--</v>
          </cell>
          <cell r="H40" t="str">
            <v>--</v>
          </cell>
          <cell r="I40">
            <v>21.5</v>
          </cell>
        </row>
        <row r="42">
          <cell r="A42" t="str">
            <v>(Situation as of December 31, 1997)</v>
          </cell>
        </row>
        <row r="43">
          <cell r="A43" t="str">
            <v>Local currency deposits 2/</v>
          </cell>
        </row>
        <row r="44">
          <cell r="A44" t="str">
            <v>Sight deposits and time deposits</v>
          </cell>
        </row>
        <row r="45">
          <cell r="A45" t="str">
            <v xml:space="preserve">  of less than 30 days</v>
          </cell>
          <cell r="B45">
            <v>10</v>
          </cell>
          <cell r="C45">
            <v>10</v>
          </cell>
          <cell r="D45" t="str">
            <v>--</v>
          </cell>
          <cell r="F45" t="str">
            <v>--</v>
          </cell>
          <cell r="G45" t="str">
            <v>--</v>
          </cell>
          <cell r="H45" t="str">
            <v>--</v>
          </cell>
          <cell r="I45">
            <v>20</v>
          </cell>
        </row>
        <row r="46">
          <cell r="A46" t="str">
            <v>Time deposits of more than 30 days</v>
          </cell>
        </row>
        <row r="47">
          <cell r="A47" t="str">
            <v xml:space="preserve">  but less than 180 days</v>
          </cell>
          <cell r="B47">
            <v>4</v>
          </cell>
          <cell r="C47">
            <v>10</v>
          </cell>
          <cell r="D47" t="str">
            <v>--</v>
          </cell>
          <cell r="F47" t="str">
            <v>--</v>
          </cell>
          <cell r="G47" t="str">
            <v>--</v>
          </cell>
          <cell r="H47" t="str">
            <v>--</v>
          </cell>
          <cell r="I47">
            <v>14</v>
          </cell>
        </row>
        <row r="48">
          <cell r="A48" t="str">
            <v>Time deposits of more than 180 days</v>
          </cell>
          <cell r="B48">
            <v>2</v>
          </cell>
          <cell r="C48">
            <v>10</v>
          </cell>
          <cell r="D48" t="str">
            <v>--</v>
          </cell>
          <cell r="F48" t="str">
            <v>--</v>
          </cell>
          <cell r="G48" t="str">
            <v>--</v>
          </cell>
          <cell r="H48" t="str">
            <v>--</v>
          </cell>
          <cell r="I48">
            <v>12</v>
          </cell>
        </row>
        <row r="50">
          <cell r="A50" t="str">
            <v>Foreign currency deposits 3/</v>
          </cell>
        </row>
        <row r="51">
          <cell r="A51" t="str">
            <v>Sight deposits and time deposits</v>
          </cell>
        </row>
        <row r="52">
          <cell r="A52" t="str">
            <v xml:space="preserve">  of less than 30 days</v>
          </cell>
          <cell r="B52" t="str">
            <v>--</v>
          </cell>
          <cell r="C52" t="str">
            <v>--</v>
          </cell>
          <cell r="D52">
            <v>10</v>
          </cell>
          <cell r="F52">
            <v>11.5</v>
          </cell>
          <cell r="G52" t="str">
            <v>--</v>
          </cell>
          <cell r="H52" t="str">
            <v>--</v>
          </cell>
          <cell r="I52">
            <v>21.5</v>
          </cell>
        </row>
        <row r="53">
          <cell r="A53" t="str">
            <v>Time deposits of more than 30 days</v>
          </cell>
        </row>
        <row r="54">
          <cell r="A54" t="str">
            <v xml:space="preserve">  but less than 180 days</v>
          </cell>
          <cell r="B54" t="str">
            <v>--</v>
          </cell>
          <cell r="C54" t="str">
            <v>--</v>
          </cell>
          <cell r="D54">
            <v>10</v>
          </cell>
          <cell r="F54">
            <v>11.5</v>
          </cell>
          <cell r="G54" t="str">
            <v>--</v>
          </cell>
          <cell r="H54" t="str">
            <v>--</v>
          </cell>
          <cell r="I54">
            <v>21.5</v>
          </cell>
        </row>
        <row r="55">
          <cell r="A55" t="str">
            <v>Time deposits of more than 180 days</v>
          </cell>
          <cell r="B55" t="str">
            <v>--</v>
          </cell>
          <cell r="C55" t="str">
            <v>--</v>
          </cell>
          <cell r="D55">
            <v>4</v>
          </cell>
          <cell r="F55">
            <v>11.5</v>
          </cell>
          <cell r="G55" t="str">
            <v>--</v>
          </cell>
          <cell r="H55" t="str">
            <v>--</v>
          </cell>
          <cell r="I55">
            <v>15.5</v>
          </cell>
        </row>
        <row r="56">
          <cell r="A56" t="str">
            <v>Credits from correspondents</v>
          </cell>
        </row>
        <row r="57">
          <cell r="A57" t="str">
            <v xml:space="preserve">  subject to confirmation</v>
          </cell>
          <cell r="B57" t="str">
            <v>--</v>
          </cell>
          <cell r="C57" t="str">
            <v>--</v>
          </cell>
          <cell r="D57">
            <v>10</v>
          </cell>
          <cell r="F57">
            <v>11.5</v>
          </cell>
          <cell r="G57" t="str">
            <v>--</v>
          </cell>
          <cell r="H57" t="str">
            <v>--</v>
          </cell>
          <cell r="I57">
            <v>21.5</v>
          </cell>
        </row>
        <row r="59">
          <cell r="A59" t="str">
            <v>(Situation as of December 31, 1998)</v>
          </cell>
        </row>
        <row r="60">
          <cell r="A60" t="str">
            <v>Local currency deposits 2/</v>
          </cell>
        </row>
        <row r="61">
          <cell r="A61" t="str">
            <v>Sight deposits and time deposits</v>
          </cell>
        </row>
        <row r="62">
          <cell r="A62" t="str">
            <v xml:space="preserve">  of less than 30 days</v>
          </cell>
          <cell r="B62">
            <v>10</v>
          </cell>
          <cell r="C62">
            <v>10</v>
          </cell>
          <cell r="D62" t="str">
            <v>--</v>
          </cell>
          <cell r="F62" t="str">
            <v>--</v>
          </cell>
          <cell r="G62" t="str">
            <v>--</v>
          </cell>
          <cell r="H62" t="str">
            <v>--</v>
          </cell>
          <cell r="I62">
            <v>20</v>
          </cell>
        </row>
        <row r="63">
          <cell r="A63" t="str">
            <v>Time deposits of more than 30 days</v>
          </cell>
        </row>
        <row r="64">
          <cell r="A64" t="str">
            <v xml:space="preserve">  but less than 180 days</v>
          </cell>
          <cell r="B64">
            <v>4</v>
          </cell>
          <cell r="C64">
            <v>10</v>
          </cell>
          <cell r="D64" t="str">
            <v>--</v>
          </cell>
          <cell r="F64" t="str">
            <v>--</v>
          </cell>
          <cell r="G64" t="str">
            <v>--</v>
          </cell>
          <cell r="H64" t="str">
            <v>--</v>
          </cell>
          <cell r="I64">
            <v>14</v>
          </cell>
        </row>
        <row r="65">
          <cell r="A65" t="str">
            <v>Time deposits of more than 180 days</v>
          </cell>
          <cell r="B65">
            <v>2</v>
          </cell>
          <cell r="C65">
            <v>10</v>
          </cell>
          <cell r="D65" t="str">
            <v>--</v>
          </cell>
          <cell r="F65" t="str">
            <v>--</v>
          </cell>
          <cell r="G65" t="str">
            <v>--</v>
          </cell>
          <cell r="H65" t="str">
            <v>--</v>
          </cell>
          <cell r="I65">
            <v>12</v>
          </cell>
        </row>
        <row r="67">
          <cell r="A67" t="str">
            <v>Foreign currency deposits 3/</v>
          </cell>
        </row>
        <row r="68">
          <cell r="A68" t="str">
            <v>Sight deposits and time deposits</v>
          </cell>
        </row>
        <row r="69">
          <cell r="A69" t="str">
            <v xml:space="preserve">  of less than 30 days</v>
          </cell>
          <cell r="B69" t="str">
            <v>--</v>
          </cell>
          <cell r="C69" t="str">
            <v>--</v>
          </cell>
          <cell r="D69">
            <v>10</v>
          </cell>
          <cell r="F69">
            <v>11.5</v>
          </cell>
          <cell r="G69" t="str">
            <v>--</v>
          </cell>
          <cell r="H69" t="str">
            <v>--</v>
          </cell>
          <cell r="I69">
            <v>21.5</v>
          </cell>
        </row>
        <row r="70">
          <cell r="A70" t="str">
            <v>Time deposits of more than 30 days</v>
          </cell>
        </row>
        <row r="71">
          <cell r="A71" t="str">
            <v xml:space="preserve">  but less than 180 days</v>
          </cell>
          <cell r="B71" t="str">
            <v>--</v>
          </cell>
          <cell r="C71" t="str">
            <v>--</v>
          </cell>
          <cell r="D71">
            <v>10</v>
          </cell>
          <cell r="F71">
            <v>11.5</v>
          </cell>
          <cell r="G71" t="str">
            <v>--</v>
          </cell>
          <cell r="H71" t="str">
            <v>--</v>
          </cell>
          <cell r="I71">
            <v>21.5</v>
          </cell>
        </row>
        <row r="72">
          <cell r="A72" t="str">
            <v>Time deposits of more than 180 days</v>
          </cell>
          <cell r="B72" t="str">
            <v>--</v>
          </cell>
          <cell r="C72" t="str">
            <v>--</v>
          </cell>
          <cell r="D72">
            <v>4</v>
          </cell>
          <cell r="F72">
            <v>11.5</v>
          </cell>
          <cell r="G72" t="str">
            <v>--</v>
          </cell>
          <cell r="H72" t="str">
            <v>--</v>
          </cell>
          <cell r="I72">
            <v>15.5</v>
          </cell>
        </row>
        <row r="73">
          <cell r="A73" t="str">
            <v>Credits from correspondents</v>
          </cell>
        </row>
        <row r="74">
          <cell r="A74" t="str">
            <v xml:space="preserve">  subject to confirmation</v>
          </cell>
          <cell r="B74" t="str">
            <v>--</v>
          </cell>
          <cell r="C74" t="str">
            <v>--</v>
          </cell>
          <cell r="D74">
            <v>10</v>
          </cell>
          <cell r="F74">
            <v>11.5</v>
          </cell>
          <cell r="G74" t="str">
            <v>--</v>
          </cell>
          <cell r="H74" t="str">
            <v>--</v>
          </cell>
          <cell r="I74">
            <v>21.5</v>
          </cell>
        </row>
        <row r="76">
          <cell r="A76" t="str">
            <v>(Situation as of December 31, 1999)</v>
          </cell>
        </row>
        <row r="77">
          <cell r="A77" t="str">
            <v>Local currency deposits 2/</v>
          </cell>
        </row>
        <row r="78">
          <cell r="A78" t="str">
            <v>Sight deposits and time deposits</v>
          </cell>
        </row>
        <row r="79">
          <cell r="A79" t="str">
            <v xml:space="preserve">  of less than 30 days</v>
          </cell>
          <cell r="B79">
            <v>10</v>
          </cell>
          <cell r="C79">
            <v>10</v>
          </cell>
          <cell r="D79" t="str">
            <v>--</v>
          </cell>
          <cell r="F79" t="str">
            <v>--</v>
          </cell>
          <cell r="G79" t="str">
            <v>--</v>
          </cell>
          <cell r="H79" t="str">
            <v>--</v>
          </cell>
          <cell r="I79">
            <v>20</v>
          </cell>
        </row>
        <row r="80">
          <cell r="A80" t="str">
            <v>Time deposits of more than 30 days</v>
          </cell>
        </row>
        <row r="81">
          <cell r="A81" t="str">
            <v xml:space="preserve">  but less than 180 days</v>
          </cell>
          <cell r="B81">
            <v>4</v>
          </cell>
          <cell r="C81">
            <v>10</v>
          </cell>
          <cell r="D81" t="str">
            <v>--</v>
          </cell>
          <cell r="F81" t="str">
            <v>--</v>
          </cell>
          <cell r="G81" t="str">
            <v>--</v>
          </cell>
          <cell r="H81" t="str">
            <v>--</v>
          </cell>
          <cell r="I81">
            <v>14</v>
          </cell>
        </row>
        <row r="82">
          <cell r="A82" t="str">
            <v>Time deposits of more than 180 days</v>
          </cell>
          <cell r="B82">
            <v>2</v>
          </cell>
          <cell r="C82">
            <v>10</v>
          </cell>
          <cell r="D82" t="str">
            <v>--</v>
          </cell>
          <cell r="F82" t="str">
            <v>--</v>
          </cell>
          <cell r="G82" t="str">
            <v>--</v>
          </cell>
          <cell r="H82" t="str">
            <v>--</v>
          </cell>
          <cell r="I82">
            <v>12</v>
          </cell>
        </row>
        <row r="84">
          <cell r="A84" t="str">
            <v>Foreign currency deposits 3/</v>
          </cell>
        </row>
        <row r="85">
          <cell r="A85" t="str">
            <v>Sight deposits and time deposits</v>
          </cell>
        </row>
        <row r="86">
          <cell r="A86" t="str">
            <v xml:space="preserve">  of less than 30 days</v>
          </cell>
          <cell r="B86" t="str">
            <v>--</v>
          </cell>
          <cell r="C86" t="str">
            <v>--</v>
          </cell>
          <cell r="D86">
            <v>10</v>
          </cell>
          <cell r="F86">
            <v>11.5</v>
          </cell>
          <cell r="G86" t="str">
            <v>--</v>
          </cell>
          <cell r="H86" t="str">
            <v>--</v>
          </cell>
          <cell r="I86">
            <v>21.5</v>
          </cell>
        </row>
        <row r="87">
          <cell r="A87" t="str">
            <v>Time deposits of more than 30 days</v>
          </cell>
        </row>
        <row r="88">
          <cell r="A88" t="str">
            <v xml:space="preserve">  but less than 180 days</v>
          </cell>
          <cell r="B88" t="str">
            <v>--</v>
          </cell>
          <cell r="C88" t="str">
            <v>--</v>
          </cell>
          <cell r="D88">
            <v>10</v>
          </cell>
          <cell r="F88">
            <v>11.5</v>
          </cell>
          <cell r="G88" t="str">
            <v>--</v>
          </cell>
          <cell r="H88" t="str">
            <v>--</v>
          </cell>
          <cell r="I88">
            <v>21.5</v>
          </cell>
        </row>
        <row r="89">
          <cell r="A89" t="str">
            <v>Time deposits of more than 180 days</v>
          </cell>
          <cell r="B89" t="str">
            <v>--</v>
          </cell>
          <cell r="C89" t="str">
            <v>--</v>
          </cell>
          <cell r="D89">
            <v>4</v>
          </cell>
          <cell r="F89">
            <v>11.5</v>
          </cell>
          <cell r="G89" t="str">
            <v>--</v>
          </cell>
          <cell r="H89" t="str">
            <v>--</v>
          </cell>
          <cell r="I89">
            <v>15.5</v>
          </cell>
        </row>
        <row r="90">
          <cell r="A90" t="str">
            <v>Credits from correspondents</v>
          </cell>
        </row>
        <row r="91">
          <cell r="A91" t="str">
            <v xml:space="preserve">  subject to confirmation</v>
          </cell>
          <cell r="B91" t="str">
            <v>--</v>
          </cell>
          <cell r="C91" t="str">
            <v>--</v>
          </cell>
          <cell r="D91">
            <v>10</v>
          </cell>
          <cell r="F91">
            <v>11.5</v>
          </cell>
          <cell r="G91" t="str">
            <v>--</v>
          </cell>
          <cell r="H91" t="str">
            <v>--</v>
          </cell>
          <cell r="I91">
            <v>21.5</v>
          </cell>
        </row>
        <row r="93">
          <cell r="A93" t="str">
            <v>(Situation as of June 30, 2000)</v>
          </cell>
        </row>
        <row r="94">
          <cell r="A94" t="str">
            <v>Local currency deposits 2/</v>
          </cell>
        </row>
        <row r="95">
          <cell r="A95" t="str">
            <v>Sight deposits and time deposits</v>
          </cell>
          <cell r="B95">
            <v>10</v>
          </cell>
          <cell r="C95">
            <v>10</v>
          </cell>
          <cell r="D95" t="str">
            <v>--</v>
          </cell>
          <cell r="F95" t="str">
            <v>--</v>
          </cell>
          <cell r="G95" t="str">
            <v>--</v>
          </cell>
          <cell r="H95" t="str">
            <v>--</v>
          </cell>
          <cell r="I95">
            <v>20</v>
          </cell>
        </row>
        <row r="96">
          <cell r="A96" t="str">
            <v xml:space="preserve">  of less than 30 days</v>
          </cell>
        </row>
        <row r="97">
          <cell r="A97" t="str">
            <v>Time deposits of more than 30 days</v>
          </cell>
          <cell r="B97">
            <v>4</v>
          </cell>
          <cell r="C97">
            <v>10</v>
          </cell>
          <cell r="D97" t="str">
            <v>--</v>
          </cell>
          <cell r="F97" t="str">
            <v>--</v>
          </cell>
          <cell r="G97" t="str">
            <v>--</v>
          </cell>
          <cell r="H97" t="str">
            <v>--</v>
          </cell>
          <cell r="I97">
            <v>14</v>
          </cell>
        </row>
        <row r="98">
          <cell r="A98" t="str">
            <v xml:space="preserve">  but less than 180 days</v>
          </cell>
          <cell r="B98">
            <v>2</v>
          </cell>
          <cell r="C98">
            <v>10</v>
          </cell>
          <cell r="D98" t="str">
            <v>--</v>
          </cell>
          <cell r="F98" t="str">
            <v>--</v>
          </cell>
          <cell r="G98" t="str">
            <v>--</v>
          </cell>
          <cell r="H98" t="str">
            <v>--</v>
          </cell>
          <cell r="I98">
            <v>12</v>
          </cell>
        </row>
        <row r="99">
          <cell r="A99" t="str">
            <v>Time deposits of more than 180 days</v>
          </cell>
        </row>
        <row r="101">
          <cell r="A101" t="str">
            <v>Foreign currency deposits 3/</v>
          </cell>
        </row>
        <row r="102">
          <cell r="A102" t="str">
            <v>Sight deposits and time deposits</v>
          </cell>
          <cell r="B102" t="str">
            <v>--</v>
          </cell>
          <cell r="C102" t="str">
            <v>--</v>
          </cell>
          <cell r="D102">
            <v>10</v>
          </cell>
          <cell r="F102">
            <v>11.5</v>
          </cell>
          <cell r="G102" t="str">
            <v>--</v>
          </cell>
          <cell r="H102" t="str">
            <v>--</v>
          </cell>
          <cell r="I102">
            <v>21.5</v>
          </cell>
        </row>
        <row r="103">
          <cell r="A103" t="str">
            <v xml:space="preserve">  of less than 30 days</v>
          </cell>
        </row>
        <row r="104">
          <cell r="A104" t="str">
            <v>Time deposits of more than 30 days</v>
          </cell>
          <cell r="B104" t="str">
            <v>--</v>
          </cell>
          <cell r="C104" t="str">
            <v>--</v>
          </cell>
          <cell r="D104">
            <v>10</v>
          </cell>
          <cell r="F104">
            <v>11.5</v>
          </cell>
          <cell r="G104" t="str">
            <v>--</v>
          </cell>
          <cell r="H104" t="str">
            <v>--</v>
          </cell>
          <cell r="I104">
            <v>21.5</v>
          </cell>
        </row>
        <row r="105">
          <cell r="A105" t="str">
            <v xml:space="preserve">  but less than 180 days</v>
          </cell>
          <cell r="B105" t="str">
            <v>--</v>
          </cell>
          <cell r="C105" t="str">
            <v>--</v>
          </cell>
          <cell r="D105">
            <v>4</v>
          </cell>
          <cell r="F105">
            <v>11.5</v>
          </cell>
          <cell r="G105" t="str">
            <v>--</v>
          </cell>
          <cell r="H105" t="str">
            <v>--</v>
          </cell>
          <cell r="I105">
            <v>15.5</v>
          </cell>
        </row>
        <row r="106">
          <cell r="A106" t="str">
            <v>Time deposits of more than 180 days</v>
          </cell>
        </row>
        <row r="107">
          <cell r="A107" t="str">
            <v>Credits from correspondents</v>
          </cell>
          <cell r="B107" t="str">
            <v>--</v>
          </cell>
          <cell r="C107" t="str">
            <v>--</v>
          </cell>
          <cell r="D107">
            <v>10</v>
          </cell>
          <cell r="F107">
            <v>11.5</v>
          </cell>
          <cell r="G107" t="str">
            <v>--</v>
          </cell>
          <cell r="H107" t="str">
            <v>--</v>
          </cell>
          <cell r="I107">
            <v>21.5</v>
          </cell>
        </row>
        <row r="108">
          <cell r="A108" t="str">
            <v xml:space="preserve">  subject to confirmation</v>
          </cell>
        </row>
        <row r="110">
          <cell r="A110" t="str">
            <v>Source:  Central Bank of Uruguay.</v>
          </cell>
        </row>
        <row r="112">
          <cell r="A112" t="str">
            <v xml:space="preserve">  1/  Excluding financial houses, which are subject to reserve requirements very similar to those of commercial banks. </v>
          </cell>
        </row>
        <row r="113">
          <cell r="A113" t="str">
            <v xml:space="preserve">  2/  Applies to all liabilities in local currency to the private sector.</v>
          </cell>
        </row>
        <row r="114">
          <cell r="A114" t="str">
            <v xml:space="preserve">  3/  Excludes foreign currency deposits of nonresidents that are used to provide credit to nonresidents (offshore operations).  It also excludes public securities after December 1997</v>
          </cell>
        </row>
      </sheetData>
      <sheetData sheetId="3" refreshError="1"/>
      <sheetData sheetId="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data"/>
      <sheetName val="Contents"/>
      <sheetName val="R1"/>
      <sheetName val="R2"/>
      <sheetName val="R3"/>
      <sheetName val="R4"/>
      <sheetName val="R5"/>
      <sheetName val="R6"/>
      <sheetName val="R7"/>
      <sheetName val="E1"/>
      <sheetName val="E2"/>
      <sheetName val="L1"/>
      <sheetName val="L2"/>
      <sheetName val="L3"/>
      <sheetName val="L4"/>
      <sheetName val="L5"/>
      <sheetName val="L6"/>
      <sheetName val="L7"/>
      <sheetName val="R8"/>
      <sheetName val="Gov1"/>
      <sheetName val="Gov2"/>
      <sheetName val="Gov3"/>
      <sheetName val="Gov4"/>
      <sheetName val="Gov5"/>
      <sheetName val="Gov6"/>
      <sheetName val="Gov7"/>
      <sheetName val="Gov8"/>
      <sheetName val="Gov9"/>
      <sheetName val="M1"/>
      <sheetName val="M2"/>
      <sheetName val="M3"/>
      <sheetName val="M4"/>
      <sheetName val="M5"/>
      <sheetName val="B1"/>
      <sheetName val="B2"/>
      <sheetName val="B3"/>
      <sheetName val="D"/>
      <sheetName val="BoP"/>
      <sheetName val="T1"/>
      <sheetName val="T2"/>
      <sheetName val="T3"/>
      <sheetName val="40"/>
      <sheetName val="41"/>
      <sheetName val="42"/>
      <sheetName val="43"/>
      <sheetName val="44"/>
      <sheetName val="45"/>
    </sheetNames>
    <sheetDataSet>
      <sheetData sheetId="0"/>
      <sheetData sheetId="1"/>
      <sheetData sheetId="2"/>
      <sheetData sheetId="3"/>
      <sheetData sheetId="4"/>
      <sheetData sheetId="5"/>
      <sheetData sheetId="6"/>
      <sheetData sheetId="7"/>
      <sheetData sheetId="8" refreshError="1">
        <row r="1">
          <cell r="A1" t="str">
            <v>Table 7. Latvia: Gross Domestic Product by Expenditure at Constant Prices, 1996-2000</v>
          </cell>
        </row>
        <row r="4">
          <cell r="B4">
            <v>1995</v>
          </cell>
          <cell r="C4">
            <v>1996</v>
          </cell>
          <cell r="D4">
            <v>1997</v>
          </cell>
          <cell r="E4">
            <v>1998</v>
          </cell>
          <cell r="F4">
            <v>1999</v>
          </cell>
          <cell r="G4">
            <v>2000</v>
          </cell>
        </row>
        <row r="6">
          <cell r="C6" t="str">
            <v>(In thousands of 1995 lats)</v>
          </cell>
        </row>
        <row r="7">
          <cell r="A7" t="str">
            <v>Final consumption</v>
          </cell>
          <cell r="B7">
            <v>1992317</v>
          </cell>
          <cell r="C7">
            <v>2153374.6165267015</v>
          </cell>
          <cell r="D7">
            <v>2236061</v>
          </cell>
          <cell r="E7">
            <v>2374749</v>
          </cell>
          <cell r="F7">
            <v>2466123</v>
          </cell>
          <cell r="G7">
            <v>2559601</v>
          </cell>
        </row>
        <row r="8">
          <cell r="A8" t="str">
            <v xml:space="preserve">Households and of non-profit </v>
          </cell>
        </row>
        <row r="9">
          <cell r="A9" t="str">
            <v xml:space="preserve">institutions serving households (NPISH)  </v>
          </cell>
          <cell r="B9">
            <v>1470541</v>
          </cell>
          <cell r="C9">
            <v>1622275.6261519773</v>
          </cell>
          <cell r="D9">
            <v>1703541</v>
          </cell>
          <cell r="E9">
            <v>1809935</v>
          </cell>
          <cell r="F9">
            <v>1901359</v>
          </cell>
          <cell r="G9">
            <v>2007234</v>
          </cell>
        </row>
        <row r="10">
          <cell r="A10" t="str">
            <v>General government</v>
          </cell>
          <cell r="B10">
            <v>521776</v>
          </cell>
          <cell r="C10">
            <v>531098.99037472392</v>
          </cell>
          <cell r="D10">
            <v>532520</v>
          </cell>
          <cell r="E10">
            <v>564814</v>
          </cell>
          <cell r="F10">
            <v>564764</v>
          </cell>
          <cell r="G10">
            <v>552367</v>
          </cell>
        </row>
        <row r="11">
          <cell r="A11" t="str">
            <v>Gross capital formation</v>
          </cell>
          <cell r="B11">
            <v>413625.12625088287</v>
          </cell>
          <cell r="C11">
            <v>438258.3834732984</v>
          </cell>
          <cell r="D11">
            <v>491880</v>
          </cell>
          <cell r="E11">
            <v>684786</v>
          </cell>
          <cell r="F11">
            <v>624870</v>
          </cell>
          <cell r="G11">
            <v>617163</v>
          </cell>
        </row>
        <row r="12">
          <cell r="A12" t="str">
            <v>Gross fixed capital formation</v>
          </cell>
          <cell r="B12">
            <v>354876</v>
          </cell>
          <cell r="C12">
            <v>434026.3834732984</v>
          </cell>
          <cell r="D12">
            <v>523996</v>
          </cell>
          <cell r="E12">
            <v>754489</v>
          </cell>
          <cell r="F12">
            <v>724215</v>
          </cell>
          <cell r="G12">
            <v>802305</v>
          </cell>
        </row>
        <row r="13">
          <cell r="A13" t="str">
            <v xml:space="preserve">Changes in inventories </v>
          </cell>
          <cell r="B13">
            <v>58749</v>
          </cell>
          <cell r="C13">
            <v>4232</v>
          </cell>
          <cell r="D13">
            <v>-32116</v>
          </cell>
          <cell r="E13">
            <v>-69703</v>
          </cell>
          <cell r="F13">
            <v>-99345</v>
          </cell>
          <cell r="G13">
            <v>-185142</v>
          </cell>
        </row>
        <row r="14">
          <cell r="A14" t="str">
            <v>Exports of goods and services</v>
          </cell>
          <cell r="B14">
            <v>1101039.8737491171</v>
          </cell>
          <cell r="C14">
            <v>1323911</v>
          </cell>
          <cell r="D14">
            <v>1497675</v>
          </cell>
          <cell r="E14">
            <v>1570381</v>
          </cell>
          <cell r="F14">
            <v>1470475</v>
          </cell>
          <cell r="G14">
            <v>1658408</v>
          </cell>
        </row>
        <row r="15">
          <cell r="A15" t="str">
            <v>Imports of goods and services</v>
          </cell>
          <cell r="B15">
            <v>1157759</v>
          </cell>
          <cell r="C15">
            <v>1487839</v>
          </cell>
          <cell r="D15">
            <v>1588862</v>
          </cell>
          <cell r="E15">
            <v>1890795</v>
          </cell>
          <cell r="F15">
            <v>1792902</v>
          </cell>
          <cell r="G15">
            <v>1884456</v>
          </cell>
        </row>
        <row r="16">
          <cell r="A16" t="str">
            <v>GDP at purchasers'  prices</v>
          </cell>
          <cell r="B16">
            <v>2349223</v>
          </cell>
          <cell r="C16">
            <v>2427705</v>
          </cell>
          <cell r="D16">
            <v>2636754</v>
          </cell>
          <cell r="E16">
            <v>2739121</v>
          </cell>
          <cell r="F16">
            <v>2768566</v>
          </cell>
          <cell r="G16">
            <v>2950716</v>
          </cell>
        </row>
        <row r="18">
          <cell r="C18" t="str">
            <v>(Percentage growth)</v>
          </cell>
        </row>
        <row r="19">
          <cell r="A19" t="str">
            <v>Final consumption</v>
          </cell>
          <cell r="C19" t="str">
            <v>...</v>
          </cell>
          <cell r="D19">
            <v>3.8398513123865108</v>
          </cell>
          <cell r="E19">
            <v>6.2023352672400334</v>
          </cell>
          <cell r="F19">
            <v>3.8477329604096999</v>
          </cell>
          <cell r="G19">
            <v>3.7904840918315807</v>
          </cell>
        </row>
        <row r="20">
          <cell r="A20" t="str">
            <v xml:space="preserve">Households and of non-profit </v>
          </cell>
        </row>
        <row r="21">
          <cell r="A21" t="str">
            <v xml:space="preserve">institutions serving households (NPISH)  </v>
          </cell>
          <cell r="C21" t="str">
            <v>...</v>
          </cell>
          <cell r="D21">
            <v>5.0093444380215013</v>
          </cell>
          <cell r="E21">
            <v>6.2454616589797451</v>
          </cell>
          <cell r="F21">
            <v>5.0512311215596073</v>
          </cell>
          <cell r="G21">
            <v>5.5683855600126009</v>
          </cell>
        </row>
        <row r="22">
          <cell r="A22" t="str">
            <v>General government</v>
          </cell>
          <cell r="C22" t="str">
            <v>...</v>
          </cell>
          <cell r="D22">
            <v>0.26756021966327648</v>
          </cell>
          <cell r="E22">
            <v>6.0643731690828595</v>
          </cell>
          <cell r="F22">
            <v>-8.8524717871685255E-3</v>
          </cell>
          <cell r="G22">
            <v>-2.1950761734104818</v>
          </cell>
        </row>
        <row r="23">
          <cell r="A23" t="str">
            <v>Gross capital formation</v>
          </cell>
          <cell r="C23" t="str">
            <v>...</v>
          </cell>
          <cell r="D23">
            <v>12.235160478103801</v>
          </cell>
          <cell r="E23">
            <v>39.218101976091724</v>
          </cell>
          <cell r="F23">
            <v>-8.7495947639116505</v>
          </cell>
          <cell r="G23">
            <v>-1.2333765423208076</v>
          </cell>
        </row>
        <row r="24">
          <cell r="A24" t="str">
            <v>Gross fixed capital formation</v>
          </cell>
          <cell r="C24" t="str">
            <v>...</v>
          </cell>
          <cell r="D24">
            <v>20.729066239411374</v>
          </cell>
          <cell r="E24">
            <v>43.987549523278815</v>
          </cell>
          <cell r="F24">
            <v>-4.0125170810972772</v>
          </cell>
          <cell r="G24">
            <v>10.782709554483127</v>
          </cell>
        </row>
        <row r="25">
          <cell r="A25" t="str">
            <v xml:space="preserve">Changes in inventories </v>
          </cell>
          <cell r="C25" t="str">
            <v>...</v>
          </cell>
          <cell r="D25">
            <v>-858.8846880907372</v>
          </cell>
          <cell r="E25">
            <v>117.03512268028398</v>
          </cell>
          <cell r="F25">
            <v>42.526146650789777</v>
          </cell>
          <cell r="G25">
            <v>86.362675524686708</v>
          </cell>
        </row>
        <row r="26">
          <cell r="A26" t="str">
            <v>Exports of goods and services</v>
          </cell>
          <cell r="C26" t="str">
            <v>...</v>
          </cell>
          <cell r="D26">
            <v>13.125051457386494</v>
          </cell>
          <cell r="E26">
            <v>4.8545912831555516</v>
          </cell>
          <cell r="F26">
            <v>-6.3618956164141043</v>
          </cell>
          <cell r="G26">
            <v>12.78042809296316</v>
          </cell>
        </row>
        <row r="27">
          <cell r="A27" t="str">
            <v>Imports of goods and services</v>
          </cell>
          <cell r="C27" t="str">
            <v>...</v>
          </cell>
          <cell r="D27">
            <v>6.7899147690039019</v>
          </cell>
          <cell r="E27">
            <v>19.003097814662318</v>
          </cell>
          <cell r="F27">
            <v>-5.1773460369844422</v>
          </cell>
          <cell r="G27">
            <v>5.1064698460930869</v>
          </cell>
        </row>
        <row r="28">
          <cell r="A28" t="str">
            <v>GDP at purchasers'  prices</v>
          </cell>
          <cell r="C28" t="str">
            <v>...</v>
          </cell>
          <cell r="D28">
            <v>8.6109720909253831</v>
          </cell>
          <cell r="E28">
            <v>3.8823113570700896</v>
          </cell>
          <cell r="F28">
            <v>1.0749798931847021</v>
          </cell>
          <cell r="G28">
            <v>6.5792182667850474</v>
          </cell>
        </row>
        <row r="30">
          <cell r="A30" t="str">
            <v xml:space="preserve">   Source:  Central Statistical Bureau of Latvia.</v>
          </cell>
        </row>
      </sheetData>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e"/>
      <sheetName val="TC"/>
      <sheetName val="Asp"/>
      <sheetName val="Out"/>
      <sheetName val="Weta"/>
      <sheetName val="New WETA"/>
      <sheetName val="T-BOP"/>
      <sheetName val="T-Rq"/>
      <sheetName val="T-IMF"/>
      <sheetName val="T-DSvc"/>
      <sheetName val="T-DSA"/>
      <sheetName val="CAPACITY"/>
      <sheetName val="Main"/>
      <sheetName val="Ind"/>
      <sheetName val="X"/>
      <sheetName val="X-Id"/>
      <sheetName val="M"/>
      <sheetName val="M-Id"/>
      <sheetName val="Dbt"/>
      <sheetName val="Svc"/>
      <sheetName val="Tr"/>
      <sheetName val="IMF"/>
      <sheetName val="Amt"/>
      <sheetName val="NEW-BIL"/>
      <sheetName val="Dsb"/>
      <sheetName val="Int"/>
      <sheetName val="Req"/>
      <sheetName val="BOG"/>
      <sheetName val="hipc2"/>
      <sheetName val="hipc1"/>
      <sheetName val="NEWDSA"/>
      <sheetName val="Nul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gas112601"/>
      <sheetName val="GEE102301"/>
      <sheetName val="agrop PUB Proy"/>
      <sheetName val="BoP"/>
      <sheetName val="RES"/>
    </sheetNames>
    <sheetDataSet>
      <sheetData sheetId="0" refreshError="1">
        <row r="1">
          <cell r="A1">
            <v>1</v>
          </cell>
          <cell r="B1" t="str">
            <v>Shared data and projections</v>
          </cell>
        </row>
        <row r="2">
          <cell r="A2">
            <v>2</v>
          </cell>
        </row>
        <row r="3">
          <cell r="A3">
            <v>3</v>
          </cell>
        </row>
        <row r="4">
          <cell r="A4">
            <v>4</v>
          </cell>
          <cell r="B4">
            <v>36501.571532754628</v>
          </cell>
          <cell r="C4" t="str">
            <v>Formulas</v>
          </cell>
          <cell r="E4" t="str">
            <v>1980</v>
          </cell>
          <cell r="F4">
            <v>1981</v>
          </cell>
          <cell r="G4">
            <v>1982</v>
          </cell>
        </row>
        <row r="5">
          <cell r="A5">
            <v>5</v>
          </cell>
          <cell r="B5" t="str">
            <v>DO NOT CHANGE COLUMN OR ROW STRUCTURE OF THIS SHEET !!!!!!!</v>
          </cell>
        </row>
        <row r="6">
          <cell r="A6">
            <v>6</v>
          </cell>
        </row>
        <row r="7">
          <cell r="A7">
            <v>7</v>
          </cell>
          <cell r="B7" t="str">
            <v>Prices and exchange rates</v>
          </cell>
        </row>
        <row r="8">
          <cell r="A8">
            <v>8</v>
          </cell>
          <cell r="B8">
            <v>36249.197554976854</v>
          </cell>
        </row>
        <row r="9">
          <cell r="A9">
            <v>9</v>
          </cell>
          <cell r="B9" t="str">
            <v>CPI (period average)</v>
          </cell>
          <cell r="E9">
            <v>61.477199999999989</v>
          </cell>
          <cell r="F9">
            <v>66.10222083333332</v>
          </cell>
          <cell r="G9">
            <v>71.154166666666654</v>
          </cell>
          <cell r="S9">
            <v>853.39166666666677</v>
          </cell>
        </row>
        <row r="10">
          <cell r="A10">
            <v>10</v>
          </cell>
          <cell r="B10" t="str">
            <v xml:space="preserve">  (percent change)</v>
          </cell>
          <cell r="E10">
            <v>0</v>
          </cell>
          <cell r="F10">
            <v>7.5231481481481399</v>
          </cell>
          <cell r="G10">
            <v>7.6426264800861121</v>
          </cell>
          <cell r="S10">
            <v>8.2607679857579228</v>
          </cell>
        </row>
        <row r="11">
          <cell r="A11">
            <v>11</v>
          </cell>
          <cell r="B11" t="str">
            <v>CPI (end of period)</v>
          </cell>
          <cell r="E11">
            <v>64.210409999999996</v>
          </cell>
          <cell r="F11">
            <v>68.939370000000011</v>
          </cell>
          <cell r="G11">
            <v>73.89</v>
          </cell>
          <cell r="S11">
            <v>915.35</v>
          </cell>
        </row>
        <row r="12">
          <cell r="A12">
            <v>12</v>
          </cell>
          <cell r="B12" t="str">
            <v xml:space="preserve">  (percent change)</v>
          </cell>
          <cell r="E12">
            <v>0</v>
          </cell>
          <cell r="F12">
            <v>7.3647871116225838</v>
          </cell>
          <cell r="G12">
            <v>7.1811361200428525</v>
          </cell>
          <cell r="S12">
            <v>14.314438075256319</v>
          </cell>
        </row>
        <row r="13">
          <cell r="A13">
            <v>13</v>
          </cell>
        </row>
        <row r="14">
          <cell r="A14">
            <v>14</v>
          </cell>
          <cell r="B14" t="str">
            <v>GDP deflator (percent change)</v>
          </cell>
          <cell r="F14">
            <v>7.2418446087912924</v>
          </cell>
          <cell r="G14">
            <v>7.5124008471695536</v>
          </cell>
          <cell r="S14">
            <v>7.8835926501797271</v>
          </cell>
        </row>
        <row r="15">
          <cell r="A15">
            <v>15</v>
          </cell>
        </row>
        <row r="16">
          <cell r="A16">
            <v>16</v>
          </cell>
          <cell r="B16" t="str">
            <v>Export price index</v>
          </cell>
        </row>
        <row r="17">
          <cell r="A17">
            <v>17</v>
          </cell>
          <cell r="B17" t="str">
            <v xml:space="preserve">   GEE</v>
          </cell>
          <cell r="E17">
            <v>100</v>
          </cell>
          <cell r="F17">
            <v>93.572859146794414</v>
          </cell>
          <cell r="G17">
            <v>89.998346977137643</v>
          </cell>
          <cell r="S17">
            <v>131.54779881487329</v>
          </cell>
        </row>
        <row r="18">
          <cell r="A18">
            <v>18</v>
          </cell>
          <cell r="B18" t="str">
            <v>% change (GEE)</v>
          </cell>
          <cell r="E18" t="str">
            <v xml:space="preserve"> </v>
          </cell>
          <cell r="F18">
            <v>-6.4271408532055823</v>
          </cell>
          <cell r="G18">
            <v>-3.8200309387246278</v>
          </cell>
          <cell r="S18">
            <v>4.9408769562917509</v>
          </cell>
        </row>
        <row r="19">
          <cell r="A19">
            <v>19</v>
          </cell>
          <cell r="B19" t="str">
            <v xml:space="preserve">Import price index </v>
          </cell>
        </row>
        <row r="20">
          <cell r="A20">
            <v>20</v>
          </cell>
          <cell r="B20" t="str">
            <v>GEE</v>
          </cell>
          <cell r="E20">
            <v>100</v>
          </cell>
          <cell r="F20">
            <v>94.665896963711234</v>
          </cell>
          <cell r="G20">
            <v>90.898558033371728</v>
          </cell>
          <cell r="S20">
            <v>118.47655629709996</v>
          </cell>
        </row>
        <row r="21">
          <cell r="A21">
            <v>21</v>
          </cell>
          <cell r="B21" t="str">
            <v>% change (GEE)</v>
          </cell>
          <cell r="F21">
            <v>-5.3341030362887736</v>
          </cell>
          <cell r="G21">
            <v>-3.9796157340416416</v>
          </cell>
          <cell r="S21">
            <v>1.6656036175849431</v>
          </cell>
        </row>
        <row r="22">
          <cell r="A22">
            <v>22</v>
          </cell>
          <cell r="B22" t="str">
            <v>Terms of trade</v>
          </cell>
        </row>
        <row r="23">
          <cell r="A23">
            <v>23</v>
          </cell>
          <cell r="B23" t="str">
            <v>GEE</v>
          </cell>
          <cell r="E23">
            <v>100</v>
          </cell>
          <cell r="F23">
            <v>98.845373199880186</v>
          </cell>
          <cell r="G23">
            <v>99.009653094932943</v>
          </cell>
          <cell r="S23">
            <v>111.03276709444101</v>
          </cell>
        </row>
        <row r="24">
          <cell r="A24">
            <v>24</v>
          </cell>
          <cell r="B24" t="str">
            <v>% change</v>
          </cell>
          <cell r="E24" t="str">
            <v xml:space="preserve"> </v>
          </cell>
          <cell r="F24">
            <v>-1.1546268001198179</v>
          </cell>
          <cell r="G24">
            <v>0.16619887176767545</v>
          </cell>
          <cell r="S24">
            <v>3.2216140190607145</v>
          </cell>
        </row>
        <row r="25">
          <cell r="A25">
            <v>25</v>
          </cell>
        </row>
        <row r="26">
          <cell r="A26">
            <v>26</v>
          </cell>
          <cell r="B26" t="str">
            <v>Petroleum price from WEO     BOP</v>
          </cell>
          <cell r="E26">
            <v>36.676069577535003</v>
          </cell>
          <cell r="F26">
            <v>35.270429929097496</v>
          </cell>
          <cell r="G26">
            <v>32.445321718851723</v>
          </cell>
          <cell r="S26">
            <v>15.946896711985271</v>
          </cell>
        </row>
        <row r="27">
          <cell r="A27">
            <v>27</v>
          </cell>
          <cell r="B27" t="str">
            <v>Non-Fuel Commodity Import Prices</v>
          </cell>
          <cell r="F27">
            <v>-4</v>
          </cell>
          <cell r="G27">
            <v>-10.3</v>
          </cell>
          <cell r="S27">
            <v>7.1</v>
          </cell>
        </row>
        <row r="28">
          <cell r="A28">
            <v>28</v>
          </cell>
          <cell r="B28" t="str">
            <v>Non-Fuel Commodity Export Prices</v>
          </cell>
          <cell r="F28">
            <v>-19.899999999999999</v>
          </cell>
          <cell r="G28">
            <v>-4.2</v>
          </cell>
          <cell r="S28">
            <v>26.5</v>
          </cell>
        </row>
        <row r="29">
          <cell r="A29">
            <v>29</v>
          </cell>
        </row>
        <row r="30">
          <cell r="A30">
            <v>30</v>
          </cell>
          <cell r="B30">
            <v>36279.619530902775</v>
          </cell>
        </row>
        <row r="31">
          <cell r="A31">
            <v>31</v>
          </cell>
          <cell r="B31" t="str">
            <v>Official exchange rate (end of period)</v>
          </cell>
          <cell r="E31">
            <v>0</v>
          </cell>
          <cell r="F31">
            <v>0</v>
          </cell>
          <cell r="G31">
            <v>0</v>
          </cell>
          <cell r="S31">
            <v>12.87</v>
          </cell>
        </row>
        <row r="32">
          <cell r="A32">
            <v>32</v>
          </cell>
        </row>
        <row r="33">
          <cell r="A33">
            <v>33</v>
          </cell>
          <cell r="B33" t="str">
            <v>Official exchange rate (period average)</v>
          </cell>
          <cell r="C33" t="str">
            <v>BOP</v>
          </cell>
          <cell r="E33">
            <v>1</v>
          </cell>
          <cell r="F33">
            <v>1</v>
          </cell>
          <cell r="G33">
            <v>1</v>
          </cell>
          <cell r="S33">
            <v>12.616666666666667</v>
          </cell>
        </row>
        <row r="34">
          <cell r="A34">
            <v>34</v>
          </cell>
          <cell r="B34" t="str">
            <v>Market rate (period average)</v>
          </cell>
          <cell r="C34" t="str">
            <v>BOP</v>
          </cell>
          <cell r="E34" t="str">
            <v>...</v>
          </cell>
          <cell r="F34" t="str">
            <v>...</v>
          </cell>
          <cell r="G34" t="str">
            <v>...</v>
          </cell>
          <cell r="S34">
            <v>12.858333333333334</v>
          </cell>
        </row>
        <row r="35">
          <cell r="A35">
            <v>35</v>
          </cell>
          <cell r="B35" t="str">
            <v xml:space="preserve">Exchange rate-wtd average </v>
          </cell>
          <cell r="C35" t="str">
            <v>BOP</v>
          </cell>
          <cell r="E35">
            <v>1</v>
          </cell>
          <cell r="F35">
            <v>1</v>
          </cell>
          <cell r="G35">
            <v>1</v>
          </cell>
          <cell r="S35">
            <v>12.810000000000002</v>
          </cell>
        </row>
        <row r="36">
          <cell r="A36">
            <v>36</v>
          </cell>
        </row>
        <row r="37">
          <cell r="A37">
            <v>37</v>
          </cell>
          <cell r="B37" t="str">
            <v>Nominal effective exchange rate</v>
          </cell>
        </row>
        <row r="38">
          <cell r="A38">
            <v>38</v>
          </cell>
          <cell r="B38" t="str">
            <v>End of period</v>
          </cell>
          <cell r="E38">
            <v>354.32835736980326</v>
          </cell>
          <cell r="F38">
            <v>384.72599867639241</v>
          </cell>
          <cell r="G38">
            <v>393.65057853266399</v>
          </cell>
          <cell r="S38">
            <v>88.800912009611906</v>
          </cell>
        </row>
        <row r="39">
          <cell r="A39">
            <v>39</v>
          </cell>
          <cell r="B39" t="str">
            <v>Period average</v>
          </cell>
          <cell r="E39">
            <v>346.49409860917154</v>
          </cell>
          <cell r="F39">
            <v>375.53499091233658</v>
          </cell>
          <cell r="G39">
            <v>394.19969572503669</v>
          </cell>
          <cell r="S39">
            <v>89.7983574300372</v>
          </cell>
        </row>
        <row r="40">
          <cell r="A40">
            <v>40</v>
          </cell>
          <cell r="B40" t="str">
            <v>Real effective exchange rate</v>
          </cell>
        </row>
        <row r="41">
          <cell r="A41">
            <v>41</v>
          </cell>
          <cell r="B41" t="str">
            <v>End of period</v>
          </cell>
          <cell r="E41">
            <v>168.59847026064799</v>
          </cell>
          <cell r="F41">
            <v>173.43368967423061</v>
          </cell>
          <cell r="G41">
            <v>155.43340893922718</v>
          </cell>
          <cell r="S41">
            <v>113.39592399220169</v>
          </cell>
        </row>
        <row r="42">
          <cell r="A42">
            <v>42</v>
          </cell>
          <cell r="B42" t="str">
            <v>Period average</v>
          </cell>
          <cell r="E42">
            <v>169.81552942507381</v>
          </cell>
          <cell r="F42">
            <v>172.54556009525677</v>
          </cell>
          <cell r="G42">
            <v>157.5037089084415</v>
          </cell>
          <cell r="S42">
            <v>110.54701398741891</v>
          </cell>
        </row>
        <row r="43">
          <cell r="A43">
            <v>43</v>
          </cell>
        </row>
        <row r="44">
          <cell r="A44">
            <v>44</v>
          </cell>
          <cell r="B44" t="str">
            <v>Interest rates</v>
          </cell>
        </row>
        <row r="45">
          <cell r="A45">
            <v>45</v>
          </cell>
          <cell r="B45">
            <v>36279.969782638887</v>
          </cell>
        </row>
        <row r="46">
          <cell r="A46">
            <v>46</v>
          </cell>
          <cell r="B46" t="str">
            <v>LIBOR (US$ deposits)</v>
          </cell>
          <cell r="E46">
            <v>14.0290825366974</v>
          </cell>
          <cell r="F46">
            <v>16.719245195388794</v>
          </cell>
          <cell r="G46">
            <v>13.60124945640564</v>
          </cell>
          <cell r="S46">
            <v>5.0732499999999998</v>
          </cell>
        </row>
        <row r="47">
          <cell r="A47">
            <v>47</v>
          </cell>
          <cell r="B47" t="str">
            <v>Commercial bank lending rate</v>
          </cell>
          <cell r="S47">
            <v>27.993749999999999</v>
          </cell>
        </row>
        <row r="48">
          <cell r="A48">
            <v>48</v>
          </cell>
          <cell r="B48" t="str">
            <v>Commercial bank deposit rate rate</v>
          </cell>
          <cell r="S48">
            <v>13.59</v>
          </cell>
        </row>
        <row r="49">
          <cell r="A49">
            <v>49</v>
          </cell>
        </row>
        <row r="50">
          <cell r="A50">
            <v>50</v>
          </cell>
          <cell r="B50" t="str">
            <v>From real sector</v>
          </cell>
        </row>
        <row r="51">
          <cell r="A51">
            <v>51</v>
          </cell>
          <cell r="B51">
            <v>36249.229484837961</v>
          </cell>
        </row>
        <row r="52">
          <cell r="A52">
            <v>52</v>
          </cell>
          <cell r="B52" t="str">
            <v>GDP in current pesos</v>
          </cell>
          <cell r="E52">
            <v>6761.3</v>
          </cell>
          <cell r="F52">
            <v>7561.2</v>
          </cell>
          <cell r="G52">
            <v>8267.4</v>
          </cell>
          <cell r="S52">
            <v>137566.39999999999</v>
          </cell>
        </row>
        <row r="53">
          <cell r="A53">
            <v>53</v>
          </cell>
          <cell r="B53" t="str">
            <v>GDP in constant 1970 pesos</v>
          </cell>
          <cell r="E53">
            <v>2956.4</v>
          </cell>
          <cell r="F53">
            <v>3082.8999999999996</v>
          </cell>
          <cell r="G53">
            <v>3135.3</v>
          </cell>
          <cell r="S53">
            <v>4390.0629464718004</v>
          </cell>
        </row>
        <row r="54">
          <cell r="A54">
            <v>54</v>
          </cell>
          <cell r="B54" t="str">
            <v>of which</v>
          </cell>
        </row>
        <row r="55">
          <cell r="A55">
            <v>55</v>
          </cell>
          <cell r="B55" t="str">
            <v>Sugar manufacturing</v>
          </cell>
          <cell r="F55">
            <v>0</v>
          </cell>
          <cell r="G55">
            <v>0</v>
          </cell>
          <cell r="S55">
            <v>1493.5013004609864</v>
          </cell>
        </row>
        <row r="56">
          <cell r="A56">
            <v>56</v>
          </cell>
          <cell r="B56" t="str">
            <v>Free-trade-zone manufacturing</v>
          </cell>
          <cell r="F56">
            <v>0</v>
          </cell>
          <cell r="G56">
            <v>0</v>
          </cell>
          <cell r="S56">
            <v>5132.4250946541915</v>
          </cell>
        </row>
        <row r="57">
          <cell r="A57">
            <v>57</v>
          </cell>
        </row>
        <row r="58">
          <cell r="A58">
            <v>58</v>
          </cell>
          <cell r="B58" t="str">
            <v>Savings</v>
          </cell>
        </row>
        <row r="59">
          <cell r="A59">
            <v>59</v>
          </cell>
          <cell r="B59" t="str">
            <v>Public sector savings (from fiscal)</v>
          </cell>
          <cell r="E59">
            <v>46.4</v>
          </cell>
          <cell r="F59">
            <v>0</v>
          </cell>
          <cell r="G59">
            <v>0</v>
          </cell>
          <cell r="S59">
            <v>8600.9861474592726</v>
          </cell>
        </row>
        <row r="60">
          <cell r="A60">
            <v>60</v>
          </cell>
          <cell r="B60" t="str">
            <v>External current account deficit (in millions of RD$)</v>
          </cell>
          <cell r="E60">
            <v>-669.8</v>
          </cell>
          <cell r="F60">
            <v>0</v>
          </cell>
          <cell r="G60">
            <v>0</v>
          </cell>
          <cell r="S60">
            <v>-3625.2299999999991</v>
          </cell>
        </row>
        <row r="61">
          <cell r="A61">
            <v>61</v>
          </cell>
          <cell r="B61" t="str">
            <v>External current account deficit (in millions of RD$)</v>
          </cell>
          <cell r="E61">
            <v>-719.9</v>
          </cell>
          <cell r="F61">
            <v>-389.4</v>
          </cell>
          <cell r="G61">
            <v>-442.6</v>
          </cell>
          <cell r="S61">
            <v>-3625.2299999999891</v>
          </cell>
        </row>
        <row r="62">
          <cell r="A62">
            <v>62</v>
          </cell>
          <cell r="B62" t="str">
            <v>Employment &amp; demographic data</v>
          </cell>
        </row>
        <row r="63">
          <cell r="A63">
            <v>63</v>
          </cell>
          <cell r="B63" t="str">
            <v>Population (in millions)</v>
          </cell>
          <cell r="E63">
            <v>5.6969999999999992</v>
          </cell>
          <cell r="F63">
            <v>5.8296799999999998</v>
          </cell>
          <cell r="G63">
            <v>5.9630700000000001</v>
          </cell>
          <cell r="S63">
            <v>7.6854799999999992</v>
          </cell>
        </row>
        <row r="64">
          <cell r="A64">
            <v>64</v>
          </cell>
          <cell r="B64" t="str">
            <v xml:space="preserve">  (percent change)</v>
          </cell>
          <cell r="E64">
            <v>0</v>
          </cell>
          <cell r="F64">
            <v>2.3289450588028782</v>
          </cell>
          <cell r="G64">
            <v>2.2881187303591233</v>
          </cell>
          <cell r="S64">
            <v>1.8594652480126372</v>
          </cell>
        </row>
        <row r="65">
          <cell r="A65">
            <v>65</v>
          </cell>
          <cell r="B65" t="str">
            <v>Working age population</v>
          </cell>
          <cell r="E65">
            <v>3111222.75</v>
          </cell>
          <cell r="F65">
            <v>3218200.25</v>
          </cell>
          <cell r="G65">
            <v>3327145</v>
          </cell>
          <cell r="S65">
            <v>4658771.5</v>
          </cell>
        </row>
        <row r="66">
          <cell r="A66">
            <v>66</v>
          </cell>
          <cell r="B66" t="str">
            <v xml:space="preserve">  (percent change)</v>
          </cell>
          <cell r="E66">
            <v>0</v>
          </cell>
          <cell r="F66">
            <v>3.4384391152963989</v>
          </cell>
          <cell r="G66">
            <v>3.3852694530118299</v>
          </cell>
          <cell r="S66">
            <v>2.3473715822396768</v>
          </cell>
        </row>
        <row r="67">
          <cell r="A67">
            <v>67</v>
          </cell>
          <cell r="B67" t="str">
            <v>Labor force</v>
          </cell>
          <cell r="E67">
            <v>0</v>
          </cell>
          <cell r="F67">
            <v>0</v>
          </cell>
          <cell r="G67">
            <v>0</v>
          </cell>
          <cell r="S67">
            <v>2857209</v>
          </cell>
        </row>
        <row r="68">
          <cell r="A68">
            <v>68</v>
          </cell>
          <cell r="B68" t="str">
            <v xml:space="preserve">  (percent change)</v>
          </cell>
          <cell r="E68">
            <v>0</v>
          </cell>
          <cell r="F68">
            <v>0</v>
          </cell>
          <cell r="G68">
            <v>0</v>
          </cell>
          <cell r="S68">
            <v>-5.2632573660138515</v>
          </cell>
        </row>
        <row r="69">
          <cell r="A69">
            <v>69</v>
          </cell>
          <cell r="B69" t="str">
            <v>Unemployment</v>
          </cell>
          <cell r="E69">
            <v>0</v>
          </cell>
          <cell r="F69">
            <v>0</v>
          </cell>
          <cell r="G69">
            <v>0</v>
          </cell>
          <cell r="S69">
            <v>456622.99999999994</v>
          </cell>
        </row>
        <row r="70">
          <cell r="A70">
            <v>70</v>
          </cell>
          <cell r="B70" t="str">
            <v>Unemployment rate</v>
          </cell>
          <cell r="E70">
            <v>0</v>
          </cell>
          <cell r="F70">
            <v>0</v>
          </cell>
          <cell r="G70">
            <v>0</v>
          </cell>
          <cell r="S70">
            <v>15.98143502977906</v>
          </cell>
        </row>
        <row r="71">
          <cell r="A71">
            <v>71</v>
          </cell>
          <cell r="B71" t="str">
            <v>Employment</v>
          </cell>
          <cell r="E71">
            <v>0</v>
          </cell>
          <cell r="F71">
            <v>0</v>
          </cell>
          <cell r="G71">
            <v>0</v>
          </cell>
          <cell r="S71">
            <v>2400586</v>
          </cell>
        </row>
        <row r="72">
          <cell r="A72">
            <v>72</v>
          </cell>
          <cell r="B72" t="str">
            <v xml:space="preserve">  (percent change)</v>
          </cell>
          <cell r="S72">
            <v>-0.66472182566775784</v>
          </cell>
        </row>
        <row r="73">
          <cell r="A73">
            <v>73</v>
          </cell>
        </row>
        <row r="74">
          <cell r="A74">
            <v>74</v>
          </cell>
          <cell r="B74" t="str">
            <v>From the external sector</v>
          </cell>
        </row>
        <row r="75">
          <cell r="A75">
            <v>75</v>
          </cell>
          <cell r="B75">
            <v>36279.540543055555</v>
          </cell>
        </row>
        <row r="76">
          <cell r="A76">
            <v>76</v>
          </cell>
          <cell r="B76" t="str">
            <v>External CA (mill US$)</v>
          </cell>
          <cell r="S76">
            <v>-282.99999999999989</v>
          </cell>
        </row>
        <row r="77">
          <cell r="A77">
            <v>77</v>
          </cell>
          <cell r="B77" t="str">
            <v>External CA (mill US$)</v>
          </cell>
          <cell r="S77">
            <v>-282.99999999999909</v>
          </cell>
        </row>
        <row r="78">
          <cell r="B78" t="str">
            <v>Exports of goods and services</v>
          </cell>
          <cell r="S78">
            <v>5315.9</v>
          </cell>
        </row>
        <row r="79">
          <cell r="B79" t="str">
            <v xml:space="preserve">   Goods</v>
          </cell>
          <cell r="S79">
            <v>3452.5</v>
          </cell>
        </row>
        <row r="80">
          <cell r="B80" t="str">
            <v>Domestic</v>
          </cell>
          <cell r="S80">
            <v>736.39999999999986</v>
          </cell>
        </row>
        <row r="81">
          <cell r="B81" t="str">
            <v>Free trade zones</v>
          </cell>
          <cell r="S81">
            <v>2716.1000000000004</v>
          </cell>
        </row>
        <row r="82">
          <cell r="B82" t="str">
            <v xml:space="preserve">   Services</v>
          </cell>
          <cell r="S82">
            <v>1863.4</v>
          </cell>
        </row>
        <row r="83">
          <cell r="B83" t="str">
            <v xml:space="preserve">      Tourism receipts</v>
          </cell>
          <cell r="S83">
            <v>1428.8</v>
          </cell>
        </row>
        <row r="84">
          <cell r="B84" t="str">
            <v>Total exports of goods</v>
          </cell>
          <cell r="S84">
            <v>0</v>
          </cell>
        </row>
        <row r="85">
          <cell r="B85" t="str">
            <v>Imports of goods and services</v>
          </cell>
          <cell r="S85">
            <v>5899.8</v>
          </cell>
        </row>
        <row r="86">
          <cell r="B86" t="str">
            <v xml:space="preserve">   Goods (including free trade zones)</v>
          </cell>
          <cell r="S86">
            <v>4903.2</v>
          </cell>
        </row>
        <row r="87">
          <cell r="B87" t="str">
            <v xml:space="preserve">      Consumer Goods</v>
          </cell>
          <cell r="S87">
            <v>1092.5999999999999</v>
          </cell>
        </row>
        <row r="88">
          <cell r="B88" t="str">
            <v xml:space="preserve">         Durable</v>
          </cell>
          <cell r="S88">
            <v>517.9</v>
          </cell>
        </row>
        <row r="89">
          <cell r="B89" t="str">
            <v xml:space="preserve">         Non durable</v>
          </cell>
          <cell r="S89">
            <v>574.69999999999993</v>
          </cell>
        </row>
        <row r="90">
          <cell r="B90" t="str">
            <v xml:space="preserve">      Primary/Intermediate goods</v>
          </cell>
          <cell r="S90">
            <v>1284.8999999999999</v>
          </cell>
        </row>
        <row r="91">
          <cell r="B91" t="str">
            <v xml:space="preserve">         of which: Petroleum products</v>
          </cell>
          <cell r="S91">
            <v>521.6</v>
          </cell>
        </row>
        <row r="92">
          <cell r="B92" t="str">
            <v xml:space="preserve">      Capital goods</v>
          </cell>
          <cell r="S92">
            <v>614.19999999999993</v>
          </cell>
        </row>
        <row r="93">
          <cell r="B93" t="str">
            <v xml:space="preserve">         of which: Related to privatization</v>
          </cell>
          <cell r="S93">
            <v>0</v>
          </cell>
        </row>
        <row r="94">
          <cell r="B94" t="str">
            <v xml:space="preserve">   Services</v>
          </cell>
          <cell r="S94">
            <v>996.60000000000014</v>
          </cell>
        </row>
        <row r="95">
          <cell r="B95" t="str">
            <v>Total imports of goods</v>
          </cell>
          <cell r="S95">
            <v>0</v>
          </cell>
        </row>
        <row r="96">
          <cell r="B96" t="str">
            <v>Foreign direct investment (net)</v>
          </cell>
          <cell r="S96">
            <v>206.8</v>
          </cell>
        </row>
        <row r="97">
          <cell r="B97" t="str">
            <v xml:space="preserve">   of which: Related to privatization</v>
          </cell>
          <cell r="S97">
            <v>0</v>
          </cell>
        </row>
        <row r="98">
          <cell r="B98" t="str">
            <v>Imports net of FTZ imports</v>
          </cell>
        </row>
        <row r="99">
          <cell r="B99" t="str">
            <v>Commercial banks (net capital flow)</v>
          </cell>
          <cell r="S99">
            <v>18</v>
          </cell>
        </row>
        <row r="101">
          <cell r="B101" t="str">
            <v>Net official international reserves (increase +)</v>
          </cell>
          <cell r="S101">
            <v>-469.60264180264187</v>
          </cell>
        </row>
        <row r="102">
          <cell r="B102" t="str">
            <v xml:space="preserve">   Gross reserves (increase +)</v>
          </cell>
          <cell r="S102">
            <v>-386.6</v>
          </cell>
        </row>
        <row r="103">
          <cell r="B103" t="str">
            <v xml:space="preserve">   Liabilities (increase -)</v>
          </cell>
          <cell r="S103">
            <v>-83.002641802641847</v>
          </cell>
        </row>
        <row r="104">
          <cell r="B104" t="str">
            <v xml:space="preserve">      of which: Use of Fund credits (increase -)</v>
          </cell>
          <cell r="S104">
            <v>8.1999999999999993</v>
          </cell>
        </row>
        <row r="106">
          <cell r="B106" t="str">
            <v>Valuation adjustment</v>
          </cell>
          <cell r="S106">
            <v>0</v>
          </cell>
        </row>
        <row r="107">
          <cell r="B107" t="str">
            <v>Domestic imports</v>
          </cell>
          <cell r="S107">
            <v>2991.7</v>
          </cell>
        </row>
        <row r="108">
          <cell r="B108" t="str">
            <v>External public sector debt</v>
          </cell>
          <cell r="S108">
            <v>3946.42</v>
          </cell>
        </row>
        <row r="110">
          <cell r="B110" t="str">
            <v>Interest due</v>
          </cell>
        </row>
        <row r="111">
          <cell r="B111" t="str">
            <v xml:space="preserve">   Nonfinancial public sector</v>
          </cell>
        </row>
        <row r="112">
          <cell r="B112" t="str">
            <v xml:space="preserve">      Government</v>
          </cell>
        </row>
        <row r="113">
          <cell r="B113" t="str">
            <v xml:space="preserve">      Public enterprises</v>
          </cell>
        </row>
        <row r="114">
          <cell r="B114" t="str">
            <v xml:space="preserve">   Financial public sector</v>
          </cell>
        </row>
        <row r="115">
          <cell r="B115" t="str">
            <v xml:space="preserve">      BCRD (on nonreserve liabilities)</v>
          </cell>
        </row>
        <row r="116">
          <cell r="B116" t="str">
            <v xml:space="preserve">      BCRD (on reserve liabilities)</v>
          </cell>
        </row>
        <row r="117">
          <cell r="B117" t="str">
            <v xml:space="preserve">      Other (eg, Banco de Reservas)</v>
          </cell>
        </row>
        <row r="118">
          <cell r="B118" t="str">
            <v xml:space="preserve">   Interest on arrears</v>
          </cell>
        </row>
        <row r="119">
          <cell r="B119" t="str">
            <v xml:space="preserve">      Of which: on reserve liabilities</v>
          </cell>
        </row>
        <row r="121">
          <cell r="B121" t="str">
            <v>Reprogramed or forgiven interest</v>
          </cell>
        </row>
        <row r="122">
          <cell r="B122" t="str">
            <v>New arrears on interest due</v>
          </cell>
        </row>
        <row r="124">
          <cell r="B124" t="str">
            <v>Net use of Fund credit</v>
          </cell>
        </row>
        <row r="125">
          <cell r="B125" t="str">
            <v xml:space="preserve">   Purchase</v>
          </cell>
        </row>
        <row r="126">
          <cell r="B126" t="str">
            <v xml:space="preserve">   Repurchase</v>
          </cell>
        </row>
        <row r="128">
          <cell r="B128" t="str">
            <v>Disbursements (medium/long-term debt)</v>
          </cell>
        </row>
        <row r="129">
          <cell r="B129" t="str">
            <v xml:space="preserve">   Nonfinancial public sector</v>
          </cell>
        </row>
        <row r="130">
          <cell r="B130" t="str">
            <v xml:space="preserve">      Government</v>
          </cell>
        </row>
        <row r="131">
          <cell r="B131" t="str">
            <v xml:space="preserve">      Public enterprises</v>
          </cell>
        </row>
        <row r="132">
          <cell r="B132" t="str">
            <v xml:space="preserve">   Financial public sector</v>
          </cell>
        </row>
        <row r="133">
          <cell r="B133" t="str">
            <v xml:space="preserve">      BCRD</v>
          </cell>
        </row>
        <row r="134">
          <cell r="B134" t="str">
            <v xml:space="preserve">      Other (eg, Banco de Reservas)</v>
          </cell>
        </row>
        <row r="136">
          <cell r="B136" t="str">
            <v>Amortization due (medium/long-term debt)</v>
          </cell>
        </row>
        <row r="137">
          <cell r="B137" t="str">
            <v xml:space="preserve">   Nonfinancial public sector</v>
          </cell>
        </row>
        <row r="138">
          <cell r="B138" t="str">
            <v xml:space="preserve">      Government</v>
          </cell>
        </row>
        <row r="139">
          <cell r="B139" t="str">
            <v xml:space="preserve">      Public enterprises</v>
          </cell>
        </row>
        <row r="140">
          <cell r="B140" t="str">
            <v xml:space="preserve">   Financial public sector</v>
          </cell>
        </row>
        <row r="141">
          <cell r="B141" t="str">
            <v xml:space="preserve">      BCRD</v>
          </cell>
        </row>
        <row r="142">
          <cell r="B142" t="str">
            <v xml:space="preserve">      Other (eg, Banco de Reservas)</v>
          </cell>
        </row>
        <row r="144">
          <cell r="B144" t="str">
            <v>Debt rescheduled (medium/long-term debt)</v>
          </cell>
        </row>
        <row r="145">
          <cell r="B145" t="str">
            <v>Debt forgiven (medium/long-term debt)</v>
          </cell>
        </row>
        <row r="146">
          <cell r="B146" t="str">
            <v>New arrears (amortization on med/long-term debt)</v>
          </cell>
        </row>
        <row r="147">
          <cell r="B147" t="str">
            <v>Reduction in outstanding arrears</v>
          </cell>
        </row>
        <row r="149">
          <cell r="B149" t="str">
            <v>From fiscal sector</v>
          </cell>
        </row>
        <row r="150">
          <cell r="B150">
            <v>36262.378366666664</v>
          </cell>
        </row>
        <row r="152">
          <cell r="B152" t="str">
            <v>Public sector consumption (from 1995: GG)</v>
          </cell>
          <cell r="S152">
            <v>6692.02</v>
          </cell>
        </row>
        <row r="153">
          <cell r="B153" t="str">
            <v xml:space="preserve">Public sector investment </v>
          </cell>
          <cell r="S153">
            <v>13490</v>
          </cell>
        </row>
        <row r="154">
          <cell r="B154" t="str">
            <v>Public saving</v>
          </cell>
          <cell r="S154">
            <v>8600.9861474592726</v>
          </cell>
        </row>
        <row r="155">
          <cell r="B155" t="str">
            <v>PS current account balance</v>
          </cell>
          <cell r="S155">
            <v>8934.586147459273</v>
          </cell>
        </row>
        <row r="156">
          <cell r="B156" t="str">
            <v>Quasi-fiscal operations</v>
          </cell>
        </row>
        <row r="157">
          <cell r="B157" t="str">
            <v>Grants</v>
          </cell>
        </row>
        <row r="159">
          <cell r="B159" t="str">
            <v>Overall balance of the consolidated public sector</v>
          </cell>
        </row>
        <row r="160">
          <cell r="B160" t="str">
            <v>Residual</v>
          </cell>
        </row>
        <row r="165">
          <cell r="B165" t="str">
            <v>From monetary sector (stocks)</v>
          </cell>
        </row>
        <row r="166">
          <cell r="B166">
            <v>36283.028455092594</v>
          </cell>
        </row>
        <row r="167">
          <cell r="B167" t="str">
            <v>Net international assets/liabilities</v>
          </cell>
        </row>
        <row r="169">
          <cell r="B169" t="str">
            <v>BCRD</v>
          </cell>
        </row>
        <row r="170">
          <cell r="B170" t="str">
            <v>Official net international reserves</v>
          </cell>
        </row>
        <row r="171">
          <cell r="B171" t="str">
            <v xml:space="preserve">   Assets</v>
          </cell>
        </row>
        <row r="172">
          <cell r="B172" t="str">
            <v xml:space="preserve">   Liabilities</v>
          </cell>
        </row>
        <row r="174">
          <cell r="B174" t="str">
            <v>Medium&amp;long-term liabilities</v>
          </cell>
        </row>
        <row r="175">
          <cell r="B175" t="str">
            <v>Restructured commercial bank debt</v>
          </cell>
        </row>
        <row r="176">
          <cell r="B176" t="str">
            <v xml:space="preserve">   less collateral bonds</v>
          </cell>
        </row>
        <row r="177">
          <cell r="B177" t="str">
            <v>Other</v>
          </cell>
        </row>
        <row r="179">
          <cell r="B179" t="str">
            <v>Commercial banks</v>
          </cell>
        </row>
        <row r="180">
          <cell r="B180" t="str">
            <v>Net foreign assets</v>
          </cell>
        </row>
        <row r="181">
          <cell r="B181" t="str">
            <v xml:space="preserve">   Assets</v>
          </cell>
        </row>
        <row r="182">
          <cell r="B182" t="str">
            <v xml:space="preserve">   Liabilities</v>
          </cell>
        </row>
        <row r="184">
          <cell r="B184" t="str">
            <v>Banco de Reservas</v>
          </cell>
        </row>
        <row r="185">
          <cell r="B185" t="str">
            <v>Net foreign assets</v>
          </cell>
        </row>
        <row r="186">
          <cell r="B186" t="str">
            <v xml:space="preserve">   Assets</v>
          </cell>
        </row>
        <row r="187">
          <cell r="B187" t="str">
            <v xml:space="preserve">   Liabilities</v>
          </cell>
        </row>
        <row r="189">
          <cell r="B189" t="str">
            <v>Private commercial banks</v>
          </cell>
        </row>
        <row r="190">
          <cell r="B190" t="str">
            <v>Net foreign assets</v>
          </cell>
        </row>
        <row r="191">
          <cell r="B191" t="str">
            <v xml:space="preserve">   Assets</v>
          </cell>
        </row>
        <row r="192">
          <cell r="B192" t="str">
            <v xml:space="preserve">   Liabilities</v>
          </cell>
        </row>
        <row r="194">
          <cell r="B194" t="str">
            <v>Net credit to the nonfinancial public sector</v>
          </cell>
        </row>
        <row r="195">
          <cell r="B195" t="str">
            <v xml:space="preserve">   Central government (direct)</v>
          </cell>
        </row>
        <row r="196">
          <cell r="B196" t="str">
            <v xml:space="preserve">   Rest of NFPS</v>
          </cell>
        </row>
        <row r="198">
          <cell r="B198" t="str">
            <v>BCRD</v>
          </cell>
        </row>
        <row r="199">
          <cell r="B199" t="str">
            <v>Central government (direct)</v>
          </cell>
        </row>
        <row r="200">
          <cell r="B200" t="str">
            <v>Losses, interest less forex commision</v>
          </cell>
        </row>
        <row r="201">
          <cell r="B201" t="str">
            <v>Rest of Public sector</v>
          </cell>
        </row>
        <row r="202">
          <cell r="B202" t="str">
            <v>Credit to public enterprises</v>
          </cell>
        </row>
        <row r="203">
          <cell r="B203" t="str">
            <v>Banco de Reservas</v>
          </cell>
        </row>
        <row r="204">
          <cell r="B204" t="str">
            <v>Central government</v>
          </cell>
        </row>
        <row r="205">
          <cell r="B205" t="str">
            <v>Municipalities &amp; other government</v>
          </cell>
        </row>
        <row r="206">
          <cell r="B206" t="str">
            <v>Rest of NFPS</v>
          </cell>
        </row>
        <row r="207">
          <cell r="B207" t="str">
            <v>Credit to public enterprises</v>
          </cell>
        </row>
        <row r="208">
          <cell r="B208" t="str">
            <v>Private commercial banks</v>
          </cell>
        </row>
        <row r="209">
          <cell r="B209" t="str">
            <v>Central government</v>
          </cell>
        </row>
        <row r="210">
          <cell r="B210" t="str">
            <v>Municipalities &amp; other government</v>
          </cell>
        </row>
        <row r="211">
          <cell r="B211" t="str">
            <v>Rest of NFPS</v>
          </cell>
        </row>
        <row r="212">
          <cell r="B212" t="str">
            <v>Credit to public enterprises</v>
          </cell>
        </row>
        <row r="213">
          <cell r="B213" t="str">
            <v>Monetary aggregates (Banking system)</v>
          </cell>
        </row>
        <row r="214">
          <cell r="B214" t="str">
            <v>Currency in circulation</v>
          </cell>
        </row>
        <row r="215">
          <cell r="B215" t="str">
            <v>Base money (M0)</v>
          </cell>
        </row>
        <row r="216">
          <cell r="B216" t="str">
            <v>M1</v>
          </cell>
        </row>
        <row r="217">
          <cell r="B217" t="str">
            <v>M2</v>
          </cell>
        </row>
        <row r="218">
          <cell r="B218" t="str">
            <v>Liabilities to the private sector</v>
          </cell>
        </row>
        <row r="220">
          <cell r="B220" t="str">
            <v>Monetary aggregates (Financial system)</v>
          </cell>
        </row>
        <row r="221">
          <cell r="B221" t="str">
            <v>Currency in circulation</v>
          </cell>
        </row>
        <row r="222">
          <cell r="B222" t="str">
            <v>M1</v>
          </cell>
        </row>
        <row r="223">
          <cell r="B223" t="str">
            <v>M2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1 del Cap3"/>
      <sheetName val="Anexo 2 cap3"/>
      <sheetName val="Anex4 cap3"/>
      <sheetName val="Anex 5 Cap3"/>
      <sheetName val="Anexo No.3"/>
      <sheetName val="Anexo No. 4"/>
      <sheetName val="Anexo#5"/>
      <sheetName val="Anexos 6"/>
      <sheetName val="anex7"/>
      <sheetName val="anex8"/>
      <sheetName val="Anexo No. 9"/>
      <sheetName val="Anexo No. 10"/>
      <sheetName val="Anexo 11"/>
      <sheetName val="Anexo 12"/>
      <sheetName val="anexo#13"/>
      <sheetName val="ANEXO14"/>
      <sheetName val="Anexo No.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 3.1.3"/>
      <sheetName val="3.1.3"/>
    </sheetNames>
    <definedNames>
      <definedName name="____________asd1" refersTo="#¡REF!"/>
      <definedName name="____________tnt1" refersTo="#¡REF!"/>
      <definedName name="__________asd1" refersTo="#¡REF!"/>
      <definedName name="__________tnt1" refersTo="#¡REF!"/>
      <definedName name="_________asd1" refersTo="#¡REF!"/>
      <definedName name="_________tnt1" refersTo="#¡REF!"/>
      <definedName name="________asd1" refersTo="#¡REF!"/>
      <definedName name="________tnt1" refersTo="#¡REF!"/>
      <definedName name="_______asd1" refersTo="#¡REF!"/>
      <definedName name="_______tnt1" refersTo="#¡REF!"/>
      <definedName name="______asd1" refersTo="#¡REF!"/>
      <definedName name="______tnt1" refersTo="#¡REF!"/>
      <definedName name="__asd1" refersTo="#¡REF!"/>
      <definedName name="__tnt1" refersTo="#¡REF!"/>
      <definedName name="adsftreagtrgtqergt" refersTo="#¡REF!"/>
      <definedName name="df" refersTo="#¡REF!"/>
      <definedName name="grafico" refersTo="#¡REF!"/>
      <definedName name="njkg" refersTo="#¡REF!"/>
      <definedName name="prueba" refersTo="#¡REF!"/>
      <definedName name="rjyktuk" refersTo="#¡REF!"/>
    </definedNames>
    <sheetDataSet>
      <sheetData sheetId="0" refreshError="1"/>
      <sheetData sheetId="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ía de llenado "/>
      <sheetName val="UE"/>
      <sheetName val="data"/>
      <sheetName val="CyB"/>
      <sheetName val="Oferta"/>
      <sheetName val="TasaCambio"/>
      <sheetName val="Pendiente integrar 2021"/>
      <sheetName val="Valoración nivel de riesgo"/>
      <sheetName val="Lista de opciones"/>
      <sheetName val="TCF problem"/>
      <sheetName val="Probando 1 22"/>
      <sheetName val="Temáticas"/>
      <sheetName val="MUCI 2020 v3"/>
      <sheetName val="[MUCI 2020 v3.xlsx]__mepyd_my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uctura"/>
      <sheetName val="Tasas de Interés"/>
      <sheetName val="BCP"/>
      <sheetName val="Soc. Mon. de Dep."/>
      <sheetName val="Panorama Monetario"/>
      <sheetName val="Soc. no Mon. de Dep."/>
      <sheetName val="Panorama Soc. de Dep."/>
      <sheetName val="ControlSheet"/>
      <sheetName val="Cuentas FMI"/>
      <sheetName val="ponder a y p "/>
      <sheetName val="Paragua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Serie Pre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F5" t="str">
            <v>BANCOS</v>
          </cell>
          <cell r="G5" t="str">
            <v xml:space="preserve"> DE</v>
          </cell>
          <cell r="J5" t="str">
            <v xml:space="preserve"> DE</v>
          </cell>
          <cell r="M5" t="str">
            <v>DE</v>
          </cell>
          <cell r="P5" t="str">
            <v>FINANCIERO</v>
          </cell>
          <cell r="S5" t="str">
            <v>PATRIMONIAL</v>
          </cell>
          <cell r="V5" t="str">
            <v>DE ACTIVOS INMOVILIZADOS</v>
          </cell>
          <cell r="Y5" t="str">
            <v>DE LOS ACREEDORES</v>
          </cell>
          <cell r="AB5" t="str">
            <v>ENDOGENA DE FONDOS</v>
          </cell>
          <cell r="AE5" t="str">
            <v>VULNERABILIDAD</v>
          </cell>
          <cell r="AH5" t="str">
            <v>EXPANSION</v>
          </cell>
        </row>
        <row r="6">
          <cell r="G6" t="str">
            <v>CAPITALIZACION</v>
          </cell>
          <cell r="J6" t="str">
            <v>INMOVILIZACION</v>
          </cell>
          <cell r="M6" t="str">
            <v>CAPITAL</v>
          </cell>
          <cell r="S6" t="str">
            <v>ACT. INMOV</v>
          </cell>
          <cell r="V6" t="str">
            <v>AJUSTADA</v>
          </cell>
          <cell r="Y6" t="str">
            <v>FINANCIEROS AJUSTADA</v>
          </cell>
          <cell r="AE6" t="str">
            <v>PATRIMONIAL</v>
          </cell>
        </row>
        <row r="7">
          <cell r="E7" t="str">
            <v>NIVEL</v>
          </cell>
          <cell r="G7" t="str">
            <v>INDICE</v>
          </cell>
          <cell r="H7" t="str">
            <v>RK</v>
          </cell>
          <cell r="I7" t="str">
            <v>VALORACION</v>
          </cell>
          <cell r="J7" t="str">
            <v>INDICE</v>
          </cell>
          <cell r="K7" t="str">
            <v>RK</v>
          </cell>
          <cell r="L7" t="str">
            <v>VALORACION</v>
          </cell>
          <cell r="M7" t="str">
            <v>INDICE</v>
          </cell>
          <cell r="N7" t="str">
            <v>RK</v>
          </cell>
          <cell r="O7" t="str">
            <v>VALORACION</v>
          </cell>
          <cell r="P7" t="str">
            <v>INDICE</v>
          </cell>
          <cell r="Q7" t="str">
            <v>RK</v>
          </cell>
          <cell r="R7" t="str">
            <v>VALORACION</v>
          </cell>
          <cell r="S7" t="str">
            <v>INDICE</v>
          </cell>
          <cell r="T7" t="str">
            <v>RK</v>
          </cell>
          <cell r="U7" t="str">
            <v>VALORACION</v>
          </cell>
          <cell r="V7" t="str">
            <v>INDICE</v>
          </cell>
          <cell r="W7" t="str">
            <v>RK</v>
          </cell>
          <cell r="X7" t="str">
            <v>VALORACION</v>
          </cell>
          <cell r="Y7" t="str">
            <v>INDICE</v>
          </cell>
          <cell r="Z7" t="str">
            <v>RK</v>
          </cell>
          <cell r="AA7" t="str">
            <v>VALORACION</v>
          </cell>
          <cell r="AB7" t="str">
            <v>INDICE</v>
          </cell>
          <cell r="AC7" t="str">
            <v>RK</v>
          </cell>
          <cell r="AD7" t="str">
            <v>VALORACION</v>
          </cell>
          <cell r="AE7" t="str">
            <v>INDICE</v>
          </cell>
          <cell r="AF7" t="str">
            <v>RK</v>
          </cell>
          <cell r="AG7" t="str">
            <v>VALORACION</v>
          </cell>
          <cell r="AH7" t="str">
            <v>INDICE</v>
          </cell>
          <cell r="AI7" t="str">
            <v>RK</v>
          </cell>
          <cell r="AJ7" t="str">
            <v>VALORACION</v>
          </cell>
          <cell r="AK7" t="str">
            <v>INDICE</v>
          </cell>
          <cell r="AL7" t="str">
            <v>RK</v>
          </cell>
          <cell r="AM7" t="str">
            <v>VALORACION</v>
          </cell>
        </row>
        <row r="8">
          <cell r="B8" t="str">
            <v>BANCOS</v>
          </cell>
          <cell r="C8" t="str">
            <v>INDICE</v>
          </cell>
          <cell r="D8" t="str">
            <v>Rk</v>
          </cell>
          <cell r="E8" t="str">
            <v>DE RIESGO</v>
          </cell>
          <cell r="I8" t="str">
            <v>DE RIESGO</v>
          </cell>
          <cell r="L8" t="str">
            <v>DE RIESGO</v>
          </cell>
          <cell r="O8" t="str">
            <v>DE RIESGO</v>
          </cell>
          <cell r="R8" t="str">
            <v>DE RIESGO</v>
          </cell>
          <cell r="U8" t="str">
            <v>DE RIESGO</v>
          </cell>
          <cell r="X8" t="str">
            <v>DE RIESGO</v>
          </cell>
          <cell r="AA8" t="str">
            <v>DE RIESGO</v>
          </cell>
          <cell r="AD8" t="str">
            <v>DE RIESGO</v>
          </cell>
          <cell r="AG8" t="str">
            <v>DE RIESGO</v>
          </cell>
          <cell r="AJ8" t="str">
            <v>DE RIESGO</v>
          </cell>
          <cell r="AM8" t="str">
            <v>DE RIESGO</v>
          </cell>
        </row>
        <row r="10">
          <cell r="B10" t="str">
            <v>ABN AMRO BANK</v>
          </cell>
          <cell r="C10">
            <v>4.32</v>
          </cell>
          <cell r="D10">
            <v>35</v>
          </cell>
          <cell r="E10" t="str">
            <v>MEDIO-ALTO</v>
          </cell>
          <cell r="F10" t="str">
            <v>ABN AMRO BANK</v>
          </cell>
          <cell r="G10">
            <v>3.1350266117182217E-2</v>
          </cell>
          <cell r="H10">
            <v>39</v>
          </cell>
          <cell r="I10" t="str">
            <v>Muy Alto</v>
          </cell>
          <cell r="J10">
            <v>1.0643818488817034</v>
          </cell>
          <cell r="K10">
            <v>8</v>
          </cell>
          <cell r="L10" t="str">
            <v>Bajo</v>
          </cell>
          <cell r="M10">
            <v>2.94539653697782E-2</v>
          </cell>
          <cell r="N10">
            <v>39</v>
          </cell>
          <cell r="O10" t="str">
            <v>Muy Alto</v>
          </cell>
          <cell r="P10">
            <v>33.951285928585627</v>
          </cell>
          <cell r="Q10">
            <v>39</v>
          </cell>
          <cell r="R10" t="str">
            <v>Muy Alto</v>
          </cell>
          <cell r="S10">
            <v>1.0378855192322383</v>
          </cell>
          <cell r="T10">
            <v>30</v>
          </cell>
          <cell r="U10" t="str">
            <v>Bajo</v>
          </cell>
          <cell r="V10">
            <v>0.48694261910349684</v>
          </cell>
          <cell r="W10">
            <v>37</v>
          </cell>
          <cell r="X10" t="str">
            <v>Muy Alto</v>
          </cell>
          <cell r="Y10">
            <v>3.474098162923922E-2</v>
          </cell>
          <cell r="Z10">
            <v>28</v>
          </cell>
          <cell r="AA10" t="str">
            <v>Alto</v>
          </cell>
          <cell r="AB10">
            <v>3.9078891392144793E-2</v>
          </cell>
          <cell r="AC10">
            <v>13</v>
          </cell>
          <cell r="AD10" t="str">
            <v xml:space="preserve">Muy bajo </v>
          </cell>
          <cell r="AE10">
            <v>-7.2517102724814639E-2</v>
          </cell>
          <cell r="AF10">
            <v>11</v>
          </cell>
          <cell r="AG10" t="str">
            <v xml:space="preserve">Muy bajo </v>
          </cell>
          <cell r="AH10">
            <v>19.510335236649027</v>
          </cell>
          <cell r="AI10">
            <v>41</v>
          </cell>
          <cell r="AJ10" t="str">
            <v>Alto</v>
          </cell>
          <cell r="AK10">
            <v>19.50113889039536</v>
          </cell>
          <cell r="AL10">
            <v>41</v>
          </cell>
          <cell r="AM10" t="str">
            <v>Alto</v>
          </cell>
        </row>
        <row r="11">
          <cell r="B11" t="str">
            <v xml:space="preserve">BANCOEX </v>
          </cell>
          <cell r="C11">
            <v>10</v>
          </cell>
          <cell r="D11">
            <v>1</v>
          </cell>
          <cell r="E11" t="str">
            <v>MUY BAJO</v>
          </cell>
          <cell r="F11" t="str">
            <v xml:space="preserve">BANCOEX </v>
          </cell>
          <cell r="G11">
            <v>0.97204244574407994</v>
          </cell>
          <cell r="H11">
            <v>1</v>
          </cell>
          <cell r="I11" t="str">
            <v xml:space="preserve">Muy bajo </v>
          </cell>
          <cell r="J11">
            <v>1.0115037622627572</v>
          </cell>
          <cell r="K11">
            <v>1</v>
          </cell>
          <cell r="L11" t="str">
            <v xml:space="preserve">Muy bajo </v>
          </cell>
          <cell r="M11">
            <v>0.96098747430221976</v>
          </cell>
          <cell r="N11">
            <v>1</v>
          </cell>
          <cell r="O11" t="str">
            <v xml:space="preserve">Muy bajo </v>
          </cell>
          <cell r="P11">
            <v>1.04059628948453</v>
          </cell>
          <cell r="Q11">
            <v>1</v>
          </cell>
          <cell r="R11" t="str">
            <v xml:space="preserve">Muy bajo </v>
          </cell>
          <cell r="S11">
            <v>22.875772569254117</v>
          </cell>
          <cell r="T11">
            <v>2</v>
          </cell>
          <cell r="U11" t="str">
            <v xml:space="preserve">Muy bajo </v>
          </cell>
          <cell r="V11">
            <v>84.49778633647685</v>
          </cell>
          <cell r="W11">
            <v>1</v>
          </cell>
          <cell r="X11" t="str">
            <v xml:space="preserve">Muy bajo </v>
          </cell>
          <cell r="Y11">
            <v>-35.086239558951981</v>
          </cell>
          <cell r="Z11">
            <v>1</v>
          </cell>
          <cell r="AA11" t="str">
            <v xml:space="preserve">Muy bajo </v>
          </cell>
          <cell r="AB11">
            <v>0</v>
          </cell>
          <cell r="AC11">
            <v>41</v>
          </cell>
          <cell r="AD11" t="str">
            <v xml:space="preserve">Muy bajo </v>
          </cell>
          <cell r="AE11">
            <v>-3.8552428256658365E-3</v>
          </cell>
          <cell r="AF11">
            <v>33</v>
          </cell>
          <cell r="AG11" t="str">
            <v xml:space="preserve">Muy bajo </v>
          </cell>
          <cell r="AH11">
            <v>2.8761553428249206E-2</v>
          </cell>
          <cell r="AI11">
            <v>1</v>
          </cell>
          <cell r="AJ11" t="str">
            <v xml:space="preserve">Muy bajo </v>
          </cell>
          <cell r="AK11">
            <v>2.8163900801591469E-2</v>
          </cell>
          <cell r="AL11">
            <v>1</v>
          </cell>
          <cell r="AM11" t="str">
            <v xml:space="preserve">Muy bajo </v>
          </cell>
        </row>
        <row r="12">
          <cell r="B12" t="str">
            <v xml:space="preserve">BANESCO               </v>
          </cell>
          <cell r="C12">
            <v>4.42</v>
          </cell>
          <cell r="D12">
            <v>34</v>
          </cell>
          <cell r="E12" t="str">
            <v>MEDIO-ALTO</v>
          </cell>
          <cell r="F12" t="str">
            <v xml:space="preserve">BANESCO               </v>
          </cell>
          <cell r="G12">
            <v>0.11202063485123646</v>
          </cell>
          <cell r="H12">
            <v>20</v>
          </cell>
          <cell r="I12" t="str">
            <v xml:space="preserve">Muy bajo </v>
          </cell>
          <cell r="J12">
            <v>1.2056339982479751</v>
          </cell>
          <cell r="K12">
            <v>34</v>
          </cell>
          <cell r="L12" t="str">
            <v>Muy Alto</v>
          </cell>
          <cell r="M12">
            <v>9.2914296556023318E-2</v>
          </cell>
          <cell r="N12">
            <v>22</v>
          </cell>
          <cell r="O12" t="str">
            <v xml:space="preserve">Muy bajo </v>
          </cell>
          <cell r="P12">
            <v>10.762606370237577</v>
          </cell>
          <cell r="Q12">
            <v>22</v>
          </cell>
          <cell r="R12" t="str">
            <v>Mediano</v>
          </cell>
          <cell r="S12">
            <v>0.61458332684913797</v>
          </cell>
          <cell r="T12">
            <v>38</v>
          </cell>
          <cell r="U12" t="str">
            <v>Alto</v>
          </cell>
          <cell r="V12">
            <v>0.54475736408213116</v>
          </cell>
          <cell r="W12">
            <v>34</v>
          </cell>
          <cell r="X12" t="str">
            <v>Alto</v>
          </cell>
          <cell r="Y12">
            <v>0.10735971786604907</v>
          </cell>
          <cell r="Z12">
            <v>36</v>
          </cell>
          <cell r="AA12" t="str">
            <v>Muy Alto</v>
          </cell>
          <cell r="AB12">
            <v>0.39778098017190766</v>
          </cell>
          <cell r="AC12">
            <v>37</v>
          </cell>
          <cell r="AD12" t="str">
            <v>Muy Alto</v>
          </cell>
          <cell r="AE12">
            <v>5.022962397415686E-2</v>
          </cell>
          <cell r="AF12">
            <v>38</v>
          </cell>
          <cell r="AG12" t="str">
            <v>Mediano</v>
          </cell>
          <cell r="AH12">
            <v>7.2703617446114679</v>
          </cell>
          <cell r="AI12">
            <v>25</v>
          </cell>
          <cell r="AJ12" t="str">
            <v xml:space="preserve">Muy bajo </v>
          </cell>
          <cell r="AK12">
            <v>7.2114232027272482</v>
          </cell>
          <cell r="AL12">
            <v>25</v>
          </cell>
          <cell r="AM12" t="str">
            <v xml:space="preserve">Muy bajo </v>
          </cell>
        </row>
        <row r="13">
          <cell r="B13" t="str">
            <v xml:space="preserve">BANFOANDES            </v>
          </cell>
          <cell r="C13">
            <v>5.76</v>
          </cell>
          <cell r="D13">
            <v>28</v>
          </cell>
          <cell r="E13" t="str">
            <v>MEDIO</v>
          </cell>
          <cell r="F13" t="str">
            <v xml:space="preserve">BANFOANDES            </v>
          </cell>
          <cell r="G13">
            <v>6.0738654412564465E-2</v>
          </cell>
          <cell r="H13">
            <v>34</v>
          </cell>
          <cell r="I13" t="str">
            <v>Mediano</v>
          </cell>
          <cell r="J13">
            <v>1.0716035290620671</v>
          </cell>
          <cell r="K13">
            <v>12</v>
          </cell>
          <cell r="L13" t="str">
            <v>Bajo</v>
          </cell>
          <cell r="M13">
            <v>5.668015526761716E-2</v>
          </cell>
          <cell r="N13">
            <v>35</v>
          </cell>
          <cell r="O13" t="str">
            <v>Alto</v>
          </cell>
          <cell r="P13">
            <v>17.642859220806084</v>
          </cell>
          <cell r="Q13">
            <v>35</v>
          </cell>
          <cell r="R13" t="str">
            <v>Muy Alto</v>
          </cell>
          <cell r="S13">
            <v>1.729242666558698</v>
          </cell>
          <cell r="T13">
            <v>17</v>
          </cell>
          <cell r="U13" t="str">
            <v xml:space="preserve">Muy bajo </v>
          </cell>
          <cell r="V13">
            <v>0.84826341952943574</v>
          </cell>
          <cell r="W13">
            <v>27</v>
          </cell>
          <cell r="X13" t="str">
            <v>Mediano</v>
          </cell>
          <cell r="Y13">
            <v>1.2355596477918215E-2</v>
          </cell>
          <cell r="Z13">
            <v>26</v>
          </cell>
          <cell r="AA13" t="str">
            <v>Alto</v>
          </cell>
          <cell r="AB13">
            <v>5.615141847738557E-2</v>
          </cell>
          <cell r="AC13">
            <v>17</v>
          </cell>
          <cell r="AD13" t="str">
            <v xml:space="preserve">Muy bajo </v>
          </cell>
          <cell r="AE13">
            <v>6.1042339328068337E-2</v>
          </cell>
          <cell r="AF13">
            <v>39</v>
          </cell>
          <cell r="AG13" t="str">
            <v>Mediano</v>
          </cell>
          <cell r="AH13">
            <v>10.925810764299444</v>
          </cell>
          <cell r="AI13">
            <v>33</v>
          </cell>
          <cell r="AJ13" t="str">
            <v>Bajo</v>
          </cell>
          <cell r="AK13">
            <v>10.486943247084385</v>
          </cell>
          <cell r="AL13">
            <v>33</v>
          </cell>
          <cell r="AM13" t="str">
            <v>Bajo</v>
          </cell>
        </row>
        <row r="14">
          <cell r="B14" t="str">
            <v xml:space="preserve">BANFOCORO             </v>
          </cell>
          <cell r="C14">
            <v>5.44</v>
          </cell>
          <cell r="D14">
            <v>32</v>
          </cell>
          <cell r="E14" t="str">
            <v>MEDIO</v>
          </cell>
          <cell r="F14" t="str">
            <v xml:space="preserve">BANFOCORO             </v>
          </cell>
          <cell r="G14">
            <v>8.4539297144908515E-2</v>
          </cell>
          <cell r="H14">
            <v>28</v>
          </cell>
          <cell r="I14" t="str">
            <v>Bajo</v>
          </cell>
          <cell r="J14">
            <v>1.1407577365272143</v>
          </cell>
          <cell r="K14">
            <v>28</v>
          </cell>
          <cell r="L14" t="str">
            <v>Muy Alto</v>
          </cell>
          <cell r="M14">
            <v>7.4108019992281435E-2</v>
          </cell>
          <cell r="N14">
            <v>30</v>
          </cell>
          <cell r="O14" t="str">
            <v>Bajo</v>
          </cell>
          <cell r="P14">
            <v>13.493816190260553</v>
          </cell>
          <cell r="Q14">
            <v>30</v>
          </cell>
          <cell r="R14" t="str">
            <v>Alto</v>
          </cell>
          <cell r="S14">
            <v>1.0058327411632684</v>
          </cell>
          <cell r="T14">
            <v>31</v>
          </cell>
          <cell r="U14" t="str">
            <v>Bajo</v>
          </cell>
          <cell r="V14">
            <v>0.60060142504894276</v>
          </cell>
          <cell r="W14">
            <v>32</v>
          </cell>
          <cell r="X14" t="str">
            <v>Alto</v>
          </cell>
          <cell r="Y14">
            <v>6.4697154209666624E-2</v>
          </cell>
          <cell r="Z14">
            <v>33</v>
          </cell>
          <cell r="AA14" t="str">
            <v>Alto</v>
          </cell>
          <cell r="AB14">
            <v>0.22570876079332056</v>
          </cell>
          <cell r="AC14">
            <v>34</v>
          </cell>
          <cell r="AD14" t="str">
            <v>Muy Alto</v>
          </cell>
          <cell r="AE14">
            <v>-7.9110150663167289E-2</v>
          </cell>
          <cell r="AF14">
            <v>10</v>
          </cell>
          <cell r="AG14" t="str">
            <v xml:space="preserve">Muy bajo </v>
          </cell>
          <cell r="AH14">
            <v>7.8514275119318953</v>
          </cell>
          <cell r="AI14">
            <v>28</v>
          </cell>
          <cell r="AJ14" t="str">
            <v xml:space="preserve">Muy bajo </v>
          </cell>
          <cell r="AK14">
            <v>7.6914298135970869</v>
          </cell>
          <cell r="AL14">
            <v>28</v>
          </cell>
          <cell r="AM14" t="str">
            <v xml:space="preserve">Muy bajo </v>
          </cell>
        </row>
        <row r="15">
          <cell r="B15" t="str">
            <v xml:space="preserve">BRASIL                </v>
          </cell>
          <cell r="C15">
            <v>9</v>
          </cell>
          <cell r="D15">
            <v>9</v>
          </cell>
          <cell r="E15" t="str">
            <v>MUY BAJO</v>
          </cell>
          <cell r="F15" t="str">
            <v xml:space="preserve">BRASIL                </v>
          </cell>
          <cell r="G15">
            <v>0.32149615871464204</v>
          </cell>
          <cell r="H15">
            <v>4</v>
          </cell>
          <cell r="I15" t="str">
            <v xml:space="preserve">Muy bajo </v>
          </cell>
          <cell r="J15">
            <v>1.2290797207705129</v>
          </cell>
          <cell r="K15">
            <v>37</v>
          </cell>
          <cell r="L15" t="str">
            <v>Muy Alto</v>
          </cell>
          <cell r="M15">
            <v>0.26157469957530127</v>
          </cell>
          <cell r="N15">
            <v>4</v>
          </cell>
          <cell r="O15" t="str">
            <v xml:space="preserve">Muy bajo </v>
          </cell>
          <cell r="P15">
            <v>3.8229997076308342</v>
          </cell>
          <cell r="Q15">
            <v>4</v>
          </cell>
          <cell r="R15" t="str">
            <v xml:space="preserve">Muy bajo </v>
          </cell>
          <cell r="S15">
            <v>17.239983392152794</v>
          </cell>
          <cell r="T15">
            <v>3</v>
          </cell>
          <cell r="U15" t="str">
            <v xml:space="preserve">Muy bajo </v>
          </cell>
          <cell r="V15">
            <v>1.4034247886861617</v>
          </cell>
          <cell r="W15">
            <v>13</v>
          </cell>
          <cell r="X15" t="str">
            <v xml:space="preserve">Muy bajo </v>
          </cell>
          <cell r="Y15">
            <v>-0.19577987375463815</v>
          </cell>
          <cell r="Z15">
            <v>5</v>
          </cell>
          <cell r="AA15" t="str">
            <v>Bajo</v>
          </cell>
          <cell r="AB15">
            <v>-0.2744229470422313</v>
          </cell>
          <cell r="AC15">
            <v>2</v>
          </cell>
          <cell r="AD15" t="str">
            <v xml:space="preserve">Muy bajo </v>
          </cell>
          <cell r="AE15">
            <v>2.1072912276476479E-4</v>
          </cell>
          <cell r="AF15">
            <v>35</v>
          </cell>
          <cell r="AG15" t="str">
            <v xml:space="preserve">Muy bajo </v>
          </cell>
          <cell r="AH15">
            <v>0.92162682882774394</v>
          </cell>
          <cell r="AI15">
            <v>3</v>
          </cell>
          <cell r="AJ15" t="str">
            <v xml:space="preserve">Muy bajo </v>
          </cell>
          <cell r="AK15">
            <v>0.90709254018905405</v>
          </cell>
          <cell r="AL15">
            <v>3</v>
          </cell>
          <cell r="AM15" t="str">
            <v xml:space="preserve">Muy bajo </v>
          </cell>
        </row>
        <row r="16">
          <cell r="B16" t="str">
            <v xml:space="preserve">CANARIAS DE VENEZUELA </v>
          </cell>
          <cell r="C16">
            <v>3.84</v>
          </cell>
          <cell r="D16">
            <v>38</v>
          </cell>
          <cell r="E16" t="str">
            <v>ALTO</v>
          </cell>
          <cell r="F16" t="str">
            <v xml:space="preserve">CANARIAS DE VENEZUELA </v>
          </cell>
          <cell r="G16">
            <v>7.0415770885390597E-2</v>
          </cell>
          <cell r="H16">
            <v>33</v>
          </cell>
          <cell r="I16" t="str">
            <v>Mediano</v>
          </cell>
          <cell r="J16">
            <v>1.1344249593925073</v>
          </cell>
          <cell r="K16">
            <v>27</v>
          </cell>
          <cell r="L16" t="str">
            <v>Muy Alto</v>
          </cell>
          <cell r="M16">
            <v>6.2071775045480969E-2</v>
          </cell>
          <cell r="N16">
            <v>33</v>
          </cell>
          <cell r="O16" t="str">
            <v>Mediano</v>
          </cell>
          <cell r="P16">
            <v>16.110381880770838</v>
          </cell>
          <cell r="Q16">
            <v>33</v>
          </cell>
          <cell r="R16" t="str">
            <v>Alto</v>
          </cell>
          <cell r="S16">
            <v>0.68852356972567863</v>
          </cell>
          <cell r="T16">
            <v>36</v>
          </cell>
          <cell r="U16" t="str">
            <v>Alto</v>
          </cell>
          <cell r="V16">
            <v>0.52382958643702182</v>
          </cell>
          <cell r="W16">
            <v>36</v>
          </cell>
          <cell r="X16" t="str">
            <v>Alto</v>
          </cell>
          <cell r="Y16">
            <v>7.074095865202859E-2</v>
          </cell>
          <cell r="Z16">
            <v>34</v>
          </cell>
          <cell r="AA16" t="str">
            <v>Alto</v>
          </cell>
          <cell r="AB16">
            <v>8.9435736391494908E-2</v>
          </cell>
          <cell r="AC16">
            <v>25</v>
          </cell>
          <cell r="AD16" t="str">
            <v xml:space="preserve">Muy bajo </v>
          </cell>
          <cell r="AE16">
            <v>0.10483642522209764</v>
          </cell>
          <cell r="AF16">
            <v>40</v>
          </cell>
          <cell r="AG16" t="str">
            <v>Alto</v>
          </cell>
          <cell r="AH16">
            <v>10.972145879289769</v>
          </cell>
          <cell r="AI16">
            <v>34</v>
          </cell>
          <cell r="AJ16" t="str">
            <v>Bajo</v>
          </cell>
          <cell r="AK16">
            <v>10.832866235128195</v>
          </cell>
          <cell r="AL16">
            <v>34</v>
          </cell>
          <cell r="AM16" t="str">
            <v>Bajo</v>
          </cell>
        </row>
        <row r="17">
          <cell r="B17" t="str">
            <v>CAPITAL</v>
          </cell>
          <cell r="C17">
            <v>5.52</v>
          </cell>
          <cell r="D17">
            <v>30</v>
          </cell>
          <cell r="E17" t="str">
            <v>MEDIO</v>
          </cell>
          <cell r="F17" t="str">
            <v>CAPITAL</v>
          </cell>
          <cell r="G17">
            <v>5.2465556161453999E-2</v>
          </cell>
          <cell r="H17">
            <v>38</v>
          </cell>
          <cell r="I17" t="str">
            <v>Alto</v>
          </cell>
          <cell r="J17">
            <v>1.0708226670822816</v>
          </cell>
          <cell r="K17">
            <v>11</v>
          </cell>
          <cell r="L17" t="str">
            <v>Bajo</v>
          </cell>
          <cell r="M17">
            <v>4.8995559931887929E-2</v>
          </cell>
          <cell r="N17">
            <v>37</v>
          </cell>
          <cell r="O17" t="str">
            <v>Muy Alto</v>
          </cell>
          <cell r="P17">
            <v>20.410012690745209</v>
          </cell>
          <cell r="Q17">
            <v>37</v>
          </cell>
          <cell r="R17" t="str">
            <v>Muy Alto</v>
          </cell>
          <cell r="S17">
            <v>1.2666200124006131</v>
          </cell>
          <cell r="T17">
            <v>25</v>
          </cell>
          <cell r="U17" t="str">
            <v>Bajo</v>
          </cell>
          <cell r="V17">
            <v>0.74080175631482026</v>
          </cell>
          <cell r="W17">
            <v>28</v>
          </cell>
          <cell r="X17" t="str">
            <v>Alto</v>
          </cell>
          <cell r="Y17">
            <v>1.9852391309857151E-2</v>
          </cell>
          <cell r="Z17">
            <v>27</v>
          </cell>
          <cell r="AA17" t="str">
            <v>Alto</v>
          </cell>
          <cell r="AB17">
            <v>7.6578344338919052E-2</v>
          </cell>
          <cell r="AC17">
            <v>20</v>
          </cell>
          <cell r="AD17" t="str">
            <v xml:space="preserve">Muy bajo </v>
          </cell>
          <cell r="AE17">
            <v>-8.6845879877836971E-2</v>
          </cell>
          <cell r="AF17">
            <v>8</v>
          </cell>
          <cell r="AG17" t="str">
            <v xml:space="preserve">Muy bajo </v>
          </cell>
          <cell r="AH17">
            <v>13.514790758947614</v>
          </cell>
          <cell r="AI17">
            <v>38</v>
          </cell>
          <cell r="AJ17" t="str">
            <v>Bajo</v>
          </cell>
          <cell r="AK17">
            <v>13.421537979775074</v>
          </cell>
          <cell r="AL17">
            <v>39</v>
          </cell>
          <cell r="AM17" t="str">
            <v>Bajo</v>
          </cell>
        </row>
        <row r="18">
          <cell r="B18" t="str">
            <v>CARACAS</v>
          </cell>
          <cell r="C18">
            <v>8.84</v>
          </cell>
          <cell r="D18">
            <v>11</v>
          </cell>
          <cell r="E18" t="str">
            <v>MUY BAJO</v>
          </cell>
          <cell r="F18" t="str">
            <v>CARACAS</v>
          </cell>
          <cell r="G18">
            <v>0.10727135916160617</v>
          </cell>
          <cell r="H18">
            <v>22</v>
          </cell>
          <cell r="I18" t="str">
            <v xml:space="preserve">Muy bajo </v>
          </cell>
          <cell r="J18">
            <v>1.0783062264904708</v>
          </cell>
          <cell r="K18">
            <v>14</v>
          </cell>
          <cell r="L18" t="str">
            <v>Bajo</v>
          </cell>
          <cell r="M18">
            <v>9.9481350034246643E-2</v>
          </cell>
          <cell r="N18">
            <v>19</v>
          </cell>
          <cell r="O18" t="str">
            <v xml:space="preserve">Muy bajo </v>
          </cell>
          <cell r="P18">
            <v>10.052135396792949</v>
          </cell>
          <cell r="Q18">
            <v>19</v>
          </cell>
          <cell r="R18" t="str">
            <v>Mediano</v>
          </cell>
          <cell r="S18">
            <v>1.9944180566836054</v>
          </cell>
          <cell r="T18">
            <v>14</v>
          </cell>
          <cell r="U18" t="str">
            <v xml:space="preserve">Muy bajo </v>
          </cell>
          <cell r="V18">
            <v>1.3698956515885783</v>
          </cell>
          <cell r="W18">
            <v>14</v>
          </cell>
          <cell r="X18" t="str">
            <v xml:space="preserve">Muy bajo </v>
          </cell>
          <cell r="Y18">
            <v>-3.3575086345974163E-2</v>
          </cell>
          <cell r="Z18">
            <v>15</v>
          </cell>
          <cell r="AA18" t="str">
            <v>Mediano</v>
          </cell>
          <cell r="AB18">
            <v>7.0346034812561645E-2</v>
          </cell>
          <cell r="AC18">
            <v>19</v>
          </cell>
          <cell r="AD18" t="str">
            <v xml:space="preserve">Muy bajo </v>
          </cell>
          <cell r="AE18">
            <v>-5.3878678338441087E-2</v>
          </cell>
          <cell r="AF18">
            <v>18</v>
          </cell>
          <cell r="AG18" t="str">
            <v xml:space="preserve">Muy bajo </v>
          </cell>
          <cell r="AH18">
            <v>7.0904134312100098</v>
          </cell>
          <cell r="AI18">
            <v>23</v>
          </cell>
          <cell r="AJ18" t="str">
            <v xml:space="preserve">Muy bajo </v>
          </cell>
          <cell r="AK18">
            <v>6.9795769394181413</v>
          </cell>
          <cell r="AL18">
            <v>23</v>
          </cell>
          <cell r="AM18" t="str">
            <v xml:space="preserve">Muy bajo </v>
          </cell>
        </row>
        <row r="19">
          <cell r="B19" t="str">
            <v xml:space="preserve">CARIBE                </v>
          </cell>
          <cell r="C19">
            <v>8.36</v>
          </cell>
          <cell r="D19">
            <v>15</v>
          </cell>
          <cell r="E19" t="str">
            <v>MUY BAJO</v>
          </cell>
          <cell r="F19" t="str">
            <v xml:space="preserve">CARIBE                </v>
          </cell>
          <cell r="G19">
            <v>0.12656015225894776</v>
          </cell>
          <cell r="H19">
            <v>13</v>
          </cell>
          <cell r="I19" t="str">
            <v xml:space="preserve">Muy bajo </v>
          </cell>
          <cell r="J19">
            <v>1.0957234690949662</v>
          </cell>
          <cell r="K19">
            <v>20</v>
          </cell>
          <cell r="L19" t="str">
            <v>Mediano</v>
          </cell>
          <cell r="M19">
            <v>0.11550373413419952</v>
          </cell>
          <cell r="N19">
            <v>13</v>
          </cell>
          <cell r="O19" t="str">
            <v xml:space="preserve">Muy bajo </v>
          </cell>
          <cell r="P19">
            <v>8.6577287521989277</v>
          </cell>
          <cell r="Q19">
            <v>13</v>
          </cell>
          <cell r="R19" t="str">
            <v xml:space="preserve">Muy bajo </v>
          </cell>
          <cell r="S19">
            <v>1.3924102211719516</v>
          </cell>
          <cell r="T19">
            <v>20</v>
          </cell>
          <cell r="U19" t="str">
            <v xml:space="preserve">Muy bajo </v>
          </cell>
          <cell r="V19">
            <v>1.3221433934178561</v>
          </cell>
          <cell r="W19">
            <v>15</v>
          </cell>
          <cell r="X19" t="str">
            <v xml:space="preserve">Muy bajo </v>
          </cell>
          <cell r="Y19">
            <v>-3.6135035551093951E-2</v>
          </cell>
          <cell r="Z19">
            <v>14</v>
          </cell>
          <cell r="AA19" t="str">
            <v>Mediano</v>
          </cell>
          <cell r="AB19">
            <v>0.15625086996196902</v>
          </cell>
          <cell r="AC19">
            <v>31</v>
          </cell>
          <cell r="AD19" t="str">
            <v>Alto</v>
          </cell>
          <cell r="AE19">
            <v>-2.7618406285072936E-2</v>
          </cell>
          <cell r="AF19">
            <v>26</v>
          </cell>
          <cell r="AG19" t="str">
            <v xml:space="preserve">Muy bajo </v>
          </cell>
          <cell r="AH19">
            <v>6.7296705324853479</v>
          </cell>
          <cell r="AI19">
            <v>19</v>
          </cell>
          <cell r="AJ19" t="str">
            <v xml:space="preserve">Muy bajo </v>
          </cell>
          <cell r="AK19">
            <v>6.5962962962962965</v>
          </cell>
          <cell r="AL19">
            <v>18</v>
          </cell>
          <cell r="AM19" t="str">
            <v xml:space="preserve">Muy bajo </v>
          </cell>
        </row>
        <row r="20">
          <cell r="B20" t="str">
            <v xml:space="preserve">CARONI                </v>
          </cell>
          <cell r="C20">
            <v>9</v>
          </cell>
          <cell r="D20">
            <v>10</v>
          </cell>
          <cell r="E20" t="str">
            <v>MUY BAJO</v>
          </cell>
          <cell r="F20" t="str">
            <v xml:space="preserve">CARONI                </v>
          </cell>
          <cell r="G20">
            <v>0.11619219782415349</v>
          </cell>
          <cell r="H20">
            <v>18</v>
          </cell>
          <cell r="I20" t="str">
            <v xml:space="preserve">Muy bajo </v>
          </cell>
          <cell r="J20">
            <v>1.0926656792780878</v>
          </cell>
          <cell r="K20">
            <v>19</v>
          </cell>
          <cell r="L20" t="str">
            <v>Mediano</v>
          </cell>
          <cell r="M20">
            <v>0.10633828812205431</v>
          </cell>
          <cell r="N20">
            <v>17</v>
          </cell>
          <cell r="O20" t="str">
            <v xml:space="preserve">Muy bajo </v>
          </cell>
          <cell r="P20">
            <v>9.4039505211162258</v>
          </cell>
          <cell r="Q20">
            <v>17</v>
          </cell>
          <cell r="R20" t="str">
            <v xml:space="preserve">Muy bajo </v>
          </cell>
          <cell r="S20">
            <v>1.6141882723006684</v>
          </cell>
          <cell r="T20">
            <v>18</v>
          </cell>
          <cell r="U20" t="str">
            <v xml:space="preserve">Muy bajo </v>
          </cell>
          <cell r="V20">
            <v>1.2538859988870648</v>
          </cell>
          <cell r="W20">
            <v>17</v>
          </cell>
          <cell r="X20" t="str">
            <v xml:space="preserve">Muy bajo </v>
          </cell>
          <cell r="Y20">
            <v>-2.7413157421174623E-2</v>
          </cell>
          <cell r="Z20">
            <v>16</v>
          </cell>
          <cell r="AA20" t="str">
            <v>Mediano</v>
          </cell>
          <cell r="AB20">
            <v>9.5146821923945663E-2</v>
          </cell>
          <cell r="AC20">
            <v>27</v>
          </cell>
          <cell r="AD20" t="str">
            <v xml:space="preserve">Muy bajo </v>
          </cell>
          <cell r="AE20">
            <v>-8.7410283750019899E-2</v>
          </cell>
          <cell r="AF20">
            <v>7</v>
          </cell>
          <cell r="AG20" t="str">
            <v xml:space="preserve">Muy bajo </v>
          </cell>
          <cell r="AH20">
            <v>6.7541074526154983</v>
          </cell>
          <cell r="AI20">
            <v>20</v>
          </cell>
          <cell r="AJ20" t="str">
            <v xml:space="preserve">Muy bajo </v>
          </cell>
          <cell r="AK20">
            <v>6.654729697471236</v>
          </cell>
          <cell r="AL20">
            <v>20</v>
          </cell>
          <cell r="AM20" t="str">
            <v xml:space="preserve">Muy bajo </v>
          </cell>
        </row>
        <row r="21">
          <cell r="B21" t="str">
            <v xml:space="preserve">CITIBANK              </v>
          </cell>
          <cell r="C21">
            <v>9.24</v>
          </cell>
          <cell r="D21">
            <v>6</v>
          </cell>
          <cell r="E21" t="str">
            <v>MUY BAJO</v>
          </cell>
          <cell r="F21" t="str">
            <v xml:space="preserve">CITIBANK              </v>
          </cell>
          <cell r="G21">
            <v>0.12879694924240878</v>
          </cell>
          <cell r="H21">
            <v>12</v>
          </cell>
          <cell r="I21" t="str">
            <v xml:space="preserve">Muy bajo </v>
          </cell>
          <cell r="J21">
            <v>1.0678251605930216</v>
          </cell>
          <cell r="K21">
            <v>10</v>
          </cell>
          <cell r="L21" t="str">
            <v>Bajo</v>
          </cell>
          <cell r="M21">
            <v>0.12061614016556868</v>
          </cell>
          <cell r="N21">
            <v>12</v>
          </cell>
          <cell r="O21" t="str">
            <v xml:space="preserve">Muy bajo </v>
          </cell>
          <cell r="P21">
            <v>8.2907643921228882</v>
          </cell>
          <cell r="Q21">
            <v>12</v>
          </cell>
          <cell r="R21" t="str">
            <v xml:space="preserve">Muy bajo </v>
          </cell>
          <cell r="S21">
            <v>2.5696107079453627</v>
          </cell>
          <cell r="T21">
            <v>11</v>
          </cell>
          <cell r="U21" t="str">
            <v xml:space="preserve">Muy bajo </v>
          </cell>
          <cell r="V21">
            <v>1.8989553156422672</v>
          </cell>
          <cell r="W21">
            <v>10</v>
          </cell>
          <cell r="X21" t="str">
            <v xml:space="preserve">Muy bajo </v>
          </cell>
          <cell r="Y21">
            <v>-7.1316107340288093E-2</v>
          </cell>
          <cell r="Z21">
            <v>10</v>
          </cell>
          <cell r="AA21" t="str">
            <v>Mediano</v>
          </cell>
          <cell r="AB21">
            <v>6.2252414401760006E-2</v>
          </cell>
          <cell r="AC21">
            <v>18</v>
          </cell>
          <cell r="AD21" t="str">
            <v xml:space="preserve">Muy bajo </v>
          </cell>
          <cell r="AE21">
            <v>-2.210500302909299E-3</v>
          </cell>
          <cell r="AF21">
            <v>34</v>
          </cell>
          <cell r="AG21" t="str">
            <v xml:space="preserve">Muy bajo </v>
          </cell>
          <cell r="AH21">
            <v>6.065146479935601</v>
          </cell>
          <cell r="AI21">
            <v>15</v>
          </cell>
          <cell r="AJ21" t="str">
            <v xml:space="preserve">Muy bajo </v>
          </cell>
          <cell r="AK21">
            <v>6.0403551738478152</v>
          </cell>
          <cell r="AL21">
            <v>15</v>
          </cell>
          <cell r="AM21" t="str">
            <v xml:space="preserve">Muy bajo </v>
          </cell>
        </row>
        <row r="22">
          <cell r="B22" t="str">
            <v xml:space="preserve">CONFEDERADO           </v>
          </cell>
          <cell r="C22">
            <v>5.66</v>
          </cell>
          <cell r="D22">
            <v>29</v>
          </cell>
          <cell r="E22" t="str">
            <v>MEDIO</v>
          </cell>
          <cell r="F22" t="str">
            <v xml:space="preserve">CONFEDERADO           </v>
          </cell>
          <cell r="G22">
            <v>8.1420611132344958E-2</v>
          </cell>
          <cell r="H22">
            <v>30</v>
          </cell>
          <cell r="I22" t="str">
            <v>Bajo</v>
          </cell>
          <cell r="J22">
            <v>1.1515819929760052</v>
          </cell>
          <cell r="K22">
            <v>30</v>
          </cell>
          <cell r="L22" t="str">
            <v>Muy Alto</v>
          </cell>
          <cell r="M22">
            <v>7.070326874592027E-2</v>
          </cell>
          <cell r="N22">
            <v>31</v>
          </cell>
          <cell r="O22" t="str">
            <v>Bajo</v>
          </cell>
          <cell r="P22">
            <v>14.143617653571386</v>
          </cell>
          <cell r="Q22">
            <v>31</v>
          </cell>
          <cell r="R22" t="str">
            <v>Alto</v>
          </cell>
          <cell r="S22">
            <v>0.96846672075059093</v>
          </cell>
          <cell r="T22">
            <v>32</v>
          </cell>
          <cell r="U22" t="str">
            <v>Mediano</v>
          </cell>
          <cell r="V22">
            <v>0.53713907261552873</v>
          </cell>
          <cell r="W22">
            <v>35</v>
          </cell>
          <cell r="X22" t="str">
            <v>Alto</v>
          </cell>
          <cell r="Y22">
            <v>8.2765342905332037E-2</v>
          </cell>
          <cell r="Z22">
            <v>35</v>
          </cell>
          <cell r="AA22" t="str">
            <v>Muy Alto</v>
          </cell>
          <cell r="AB22">
            <v>2.8422460125202966E-2</v>
          </cell>
          <cell r="AC22">
            <v>10</v>
          </cell>
          <cell r="AD22" t="str">
            <v xml:space="preserve">Muy bajo </v>
          </cell>
          <cell r="AE22">
            <v>-1.2214139795448766E-2</v>
          </cell>
          <cell r="AF22">
            <v>28</v>
          </cell>
          <cell r="AG22" t="str">
            <v xml:space="preserve">Muy bajo </v>
          </cell>
          <cell r="AH22">
            <v>7.7233359931396866</v>
          </cell>
          <cell r="AI22">
            <v>27</v>
          </cell>
          <cell r="AJ22" t="str">
            <v xml:space="preserve">Muy bajo </v>
          </cell>
          <cell r="AK22">
            <v>7.3948984693421451</v>
          </cell>
          <cell r="AL22">
            <v>26</v>
          </cell>
          <cell r="AM22" t="str">
            <v xml:space="preserve">Muy bajo </v>
          </cell>
        </row>
        <row r="23">
          <cell r="B23" t="str">
            <v>CORP BANCA</v>
          </cell>
          <cell r="C23">
            <v>5.44</v>
          </cell>
          <cell r="D23">
            <v>33</v>
          </cell>
          <cell r="E23" t="str">
            <v>MEDIO</v>
          </cell>
          <cell r="F23" t="str">
            <v>CORP BANCA</v>
          </cell>
          <cell r="G23">
            <v>0.1088696892878345</v>
          </cell>
          <cell r="H23">
            <v>21</v>
          </cell>
          <cell r="I23" t="str">
            <v xml:space="preserve">Muy bajo </v>
          </cell>
          <cell r="J23">
            <v>1.2502264334494031</v>
          </cell>
          <cell r="K23">
            <v>38</v>
          </cell>
          <cell r="L23" t="str">
            <v>Muy Alto</v>
          </cell>
          <cell r="M23">
            <v>8.7079977174583129E-2</v>
          </cell>
          <cell r="N23">
            <v>23</v>
          </cell>
          <cell r="O23" t="str">
            <v>Bajo</v>
          </cell>
          <cell r="P23">
            <v>11.483696165826277</v>
          </cell>
          <cell r="Q23">
            <v>23</v>
          </cell>
          <cell r="R23" t="str">
            <v>Mediano</v>
          </cell>
          <cell r="S23">
            <v>0.89834344139364009</v>
          </cell>
          <cell r="T23">
            <v>35</v>
          </cell>
          <cell r="U23" t="str">
            <v>Alto</v>
          </cell>
          <cell r="V23">
            <v>0.4350846862461813</v>
          </cell>
          <cell r="W23">
            <v>38</v>
          </cell>
          <cell r="X23" t="str">
            <v>Muy Alto</v>
          </cell>
          <cell r="Y23">
            <v>0.17198162217364307</v>
          </cell>
          <cell r="Z23">
            <v>39</v>
          </cell>
          <cell r="AA23" t="str">
            <v>Muy Alto</v>
          </cell>
          <cell r="AB23">
            <v>-1.4637990397548468</v>
          </cell>
          <cell r="AC23">
            <v>1</v>
          </cell>
          <cell r="AD23" t="str">
            <v xml:space="preserve">Muy bajo </v>
          </cell>
          <cell r="AE23">
            <v>-1.5393782642051594E-2</v>
          </cell>
          <cell r="AF23">
            <v>27</v>
          </cell>
          <cell r="AG23" t="str">
            <v xml:space="preserve">Muy bajo </v>
          </cell>
          <cell r="AH23">
            <v>4.8846638919905505</v>
          </cell>
          <cell r="AI23">
            <v>11</v>
          </cell>
          <cell r="AJ23" t="str">
            <v xml:space="preserve">Muy bajo </v>
          </cell>
          <cell r="AK23">
            <v>4.8367780769118083</v>
          </cell>
          <cell r="AL23">
            <v>11</v>
          </cell>
          <cell r="AM23" t="str">
            <v xml:space="preserve">Muy bajo </v>
          </cell>
        </row>
        <row r="24">
          <cell r="B24" t="str">
            <v>EUROBANK</v>
          </cell>
          <cell r="C24">
            <v>9.24</v>
          </cell>
          <cell r="D24">
            <v>7</v>
          </cell>
          <cell r="E24" t="str">
            <v>MUY BAJO</v>
          </cell>
          <cell r="F24" t="str">
            <v>EUROBANK</v>
          </cell>
          <cell r="G24">
            <v>0.40193537393612727</v>
          </cell>
          <cell r="H24">
            <v>3</v>
          </cell>
          <cell r="I24" t="str">
            <v xml:space="preserve">Muy bajo </v>
          </cell>
          <cell r="J24">
            <v>1.2136325181086309</v>
          </cell>
          <cell r="K24">
            <v>35</v>
          </cell>
          <cell r="L24" t="str">
            <v>Muy Alto</v>
          </cell>
          <cell r="M24">
            <v>0.33118375450463206</v>
          </cell>
          <cell r="N24">
            <v>3</v>
          </cell>
          <cell r="O24" t="str">
            <v xml:space="preserve">Muy bajo </v>
          </cell>
          <cell r="P24">
            <v>3.0194717778224041</v>
          </cell>
          <cell r="Q24">
            <v>3</v>
          </cell>
          <cell r="R24" t="str">
            <v xml:space="preserve">Muy bajo </v>
          </cell>
          <cell r="S24">
            <v>1.8814334891270885</v>
          </cell>
          <cell r="T24">
            <v>16</v>
          </cell>
          <cell r="U24" t="str">
            <v xml:space="preserve">Muy bajo </v>
          </cell>
          <cell r="V24">
            <v>1.8814334891270885</v>
          </cell>
          <cell r="W24">
            <v>11</v>
          </cell>
          <cell r="X24" t="str">
            <v xml:space="preserve">Muy bajo </v>
          </cell>
          <cell r="Y24">
            <v>-0.37100692961711879</v>
          </cell>
          <cell r="Z24">
            <v>3</v>
          </cell>
          <cell r="AA24" t="str">
            <v xml:space="preserve">Muy bajo </v>
          </cell>
          <cell r="AB24">
            <v>8.1160839288818884E-2</v>
          </cell>
          <cell r="AC24">
            <v>21</v>
          </cell>
          <cell r="AD24" t="str">
            <v xml:space="preserve">Muy bajo </v>
          </cell>
          <cell r="AE24">
            <v>-1.0133803393057694E-2</v>
          </cell>
          <cell r="AF24">
            <v>29</v>
          </cell>
          <cell r="AG24" t="str">
            <v xml:space="preserve">Muy bajo </v>
          </cell>
          <cell r="AH24">
            <v>1.4879621572171273</v>
          </cell>
          <cell r="AI24">
            <v>4</v>
          </cell>
          <cell r="AJ24" t="str">
            <v xml:space="preserve">Muy bajo </v>
          </cell>
          <cell r="AK24">
            <v>1.2627537169675196</v>
          </cell>
          <cell r="AL24">
            <v>4</v>
          </cell>
          <cell r="AM24" t="str">
            <v xml:space="preserve">Muy bajo </v>
          </cell>
        </row>
        <row r="25">
          <cell r="B25" t="str">
            <v xml:space="preserve">EXTERIOR              </v>
          </cell>
          <cell r="C25">
            <v>8.52</v>
          </cell>
          <cell r="D25">
            <v>14</v>
          </cell>
          <cell r="E25" t="str">
            <v>MUY BAJO</v>
          </cell>
          <cell r="F25" t="str">
            <v xml:space="preserve">EXTERIOR              </v>
          </cell>
          <cell r="G25">
            <v>0.11910744504773767</v>
          </cell>
          <cell r="H25">
            <v>17</v>
          </cell>
          <cell r="I25" t="str">
            <v xml:space="preserve">Muy bajo </v>
          </cell>
          <cell r="J25">
            <v>1.1013158244617345</v>
          </cell>
          <cell r="K25">
            <v>21</v>
          </cell>
          <cell r="L25" t="str">
            <v>Alto</v>
          </cell>
          <cell r="M25">
            <v>0.1081501258786971</v>
          </cell>
          <cell r="N25">
            <v>14</v>
          </cell>
          <cell r="O25" t="str">
            <v xml:space="preserve">Muy bajo </v>
          </cell>
          <cell r="P25">
            <v>9.2464062512660963</v>
          </cell>
          <cell r="Q25">
            <v>14</v>
          </cell>
          <cell r="R25" t="str">
            <v xml:space="preserve">Muy bajo </v>
          </cell>
          <cell r="S25">
            <v>1.4947684505437964</v>
          </cell>
          <cell r="T25">
            <v>19</v>
          </cell>
          <cell r="U25" t="str">
            <v xml:space="preserve">Muy bajo </v>
          </cell>
          <cell r="V25">
            <v>1.1756055451409066</v>
          </cell>
          <cell r="W25">
            <v>18</v>
          </cell>
          <cell r="X25" t="str">
            <v>Bajo</v>
          </cell>
          <cell r="Y25">
            <v>-2.0816198226277682E-2</v>
          </cell>
          <cell r="Z25">
            <v>18</v>
          </cell>
          <cell r="AA25" t="str">
            <v>Mediano</v>
          </cell>
          <cell r="AB25">
            <v>8.2790663773408768E-2</v>
          </cell>
          <cell r="AC25">
            <v>22</v>
          </cell>
          <cell r="AD25" t="str">
            <v xml:space="preserve">Muy bajo </v>
          </cell>
          <cell r="AE25">
            <v>-6.6205657102423349E-2</v>
          </cell>
          <cell r="AF25">
            <v>13</v>
          </cell>
          <cell r="AG25" t="str">
            <v xml:space="preserve">Muy bajo </v>
          </cell>
          <cell r="AH25">
            <v>6.5717953266713574</v>
          </cell>
          <cell r="AI25">
            <v>16</v>
          </cell>
          <cell r="AJ25" t="str">
            <v xml:space="preserve">Muy bajo </v>
          </cell>
          <cell r="AK25">
            <v>6.4716194871877581</v>
          </cell>
          <cell r="AL25">
            <v>16</v>
          </cell>
          <cell r="AM25" t="str">
            <v xml:space="preserve">Muy bajo </v>
          </cell>
        </row>
        <row r="26">
          <cell r="B26" t="str">
            <v xml:space="preserve">FEDERAL               </v>
          </cell>
          <cell r="C26">
            <v>4.2</v>
          </cell>
          <cell r="D26">
            <v>37</v>
          </cell>
          <cell r="E26" t="str">
            <v>MEDIO-ALTO</v>
          </cell>
          <cell r="F26" t="str">
            <v xml:space="preserve">FEDERAL               </v>
          </cell>
          <cell r="G26">
            <v>5.7763133820107462E-2</v>
          </cell>
          <cell r="H26">
            <v>36</v>
          </cell>
          <cell r="I26" t="str">
            <v>Alto</v>
          </cell>
          <cell r="J26">
            <v>1.0911570901124976</v>
          </cell>
          <cell r="K26">
            <v>16</v>
          </cell>
          <cell r="L26" t="str">
            <v>Mediano</v>
          </cell>
          <cell r="M26">
            <v>5.2937504914303511E-2</v>
          </cell>
          <cell r="N26">
            <v>36</v>
          </cell>
          <cell r="O26" t="str">
            <v>Alto</v>
          </cell>
          <cell r="P26">
            <v>18.890198954764184</v>
          </cell>
          <cell r="Q26">
            <v>36</v>
          </cell>
          <cell r="R26" t="str">
            <v>Muy Alto</v>
          </cell>
          <cell r="S26">
            <v>0.68788453741479361</v>
          </cell>
          <cell r="T26">
            <v>37</v>
          </cell>
          <cell r="U26" t="str">
            <v>Alto</v>
          </cell>
          <cell r="V26">
            <v>0.63366583716989633</v>
          </cell>
          <cell r="W26">
            <v>31</v>
          </cell>
          <cell r="X26" t="str">
            <v>Alto</v>
          </cell>
          <cell r="Y26">
            <v>3.5572022587787071E-2</v>
          </cell>
          <cell r="Z26">
            <v>29</v>
          </cell>
          <cell r="AA26" t="str">
            <v>Alto</v>
          </cell>
          <cell r="AB26">
            <v>8.6620003573712703E-2</v>
          </cell>
          <cell r="AC26">
            <v>24</v>
          </cell>
          <cell r="AD26" t="str">
            <v xml:space="preserve">Muy bajo </v>
          </cell>
          <cell r="AE26">
            <v>-8.0186804771791784E-2</v>
          </cell>
          <cell r="AF26">
            <v>9</v>
          </cell>
          <cell r="AG26" t="str">
            <v xml:space="preserve">Muy bajo </v>
          </cell>
          <cell r="AH26">
            <v>15.476824153109183</v>
          </cell>
          <cell r="AI26">
            <v>40</v>
          </cell>
          <cell r="AJ26" t="str">
            <v>Mediano</v>
          </cell>
          <cell r="AK26">
            <v>15.467952215774062</v>
          </cell>
          <cell r="AL26">
            <v>40</v>
          </cell>
          <cell r="AM26" t="str">
            <v>Mediano</v>
          </cell>
        </row>
        <row r="27">
          <cell r="B27" t="str">
            <v>FIVENEZ</v>
          </cell>
          <cell r="C27">
            <v>6.72</v>
          </cell>
          <cell r="D27">
            <v>26</v>
          </cell>
          <cell r="E27" t="str">
            <v>MEDIO-BAJO</v>
          </cell>
          <cell r="F27" t="str">
            <v>FIVENEZ</v>
          </cell>
          <cell r="G27">
            <v>0.22189703274376232</v>
          </cell>
          <cell r="H27">
            <v>5</v>
          </cell>
          <cell r="I27" t="str">
            <v xml:space="preserve">Muy bajo </v>
          </cell>
          <cell r="J27">
            <v>1.2606054957093935</v>
          </cell>
          <cell r="K27">
            <v>39</v>
          </cell>
          <cell r="L27" t="str">
            <v>Muy Alto</v>
          </cell>
          <cell r="M27">
            <v>0.17602416735371434</v>
          </cell>
          <cell r="N27">
            <v>7</v>
          </cell>
          <cell r="O27" t="str">
            <v xml:space="preserve">Muy bajo </v>
          </cell>
          <cell r="P27">
            <v>5.6810380928576434</v>
          </cell>
          <cell r="Q27">
            <v>7</v>
          </cell>
          <cell r="R27" t="str">
            <v xml:space="preserve">Muy bajo </v>
          </cell>
          <cell r="S27">
            <v>0.89935116596218712</v>
          </cell>
          <cell r="T27">
            <v>34</v>
          </cell>
          <cell r="U27" t="str">
            <v>Alto</v>
          </cell>
          <cell r="V27">
            <v>0.85146720386589292</v>
          </cell>
          <cell r="W27">
            <v>26</v>
          </cell>
          <cell r="X27" t="str">
            <v>Mediano</v>
          </cell>
          <cell r="Y27">
            <v>5.0799707446296236E-2</v>
          </cell>
          <cell r="Z27">
            <v>31</v>
          </cell>
          <cell r="AA27" t="str">
            <v>Alto</v>
          </cell>
          <cell r="AB27">
            <v>0.2356</v>
          </cell>
          <cell r="AC27">
            <v>35</v>
          </cell>
          <cell r="AD27" t="str">
            <v xml:space="preserve">Muy bajo </v>
          </cell>
          <cell r="AE27">
            <v>-6.920814224294275E-2</v>
          </cell>
          <cell r="AF27">
            <v>12</v>
          </cell>
          <cell r="AG27" t="str">
            <v xml:space="preserve">Muy bajo </v>
          </cell>
          <cell r="AH27">
            <v>3.3769982417672897</v>
          </cell>
          <cell r="AI27">
            <v>8</v>
          </cell>
          <cell r="AJ27" t="str">
            <v xml:space="preserve">Muy bajo </v>
          </cell>
          <cell r="AK27">
            <v>3.335193898925398</v>
          </cell>
          <cell r="AL27">
            <v>8</v>
          </cell>
          <cell r="AM27" t="str">
            <v xml:space="preserve">Muy bajo </v>
          </cell>
        </row>
        <row r="28">
          <cell r="B28" t="str">
            <v xml:space="preserve">GANADERO              </v>
          </cell>
          <cell r="C28">
            <v>9.24</v>
          </cell>
          <cell r="D28">
            <v>8</v>
          </cell>
          <cell r="E28" t="str">
            <v>MUY BAJO</v>
          </cell>
          <cell r="F28" t="str">
            <v xml:space="preserve">GANADERO              </v>
          </cell>
          <cell r="G28">
            <v>0.4587992399797397</v>
          </cell>
          <cell r="H28">
            <v>2</v>
          </cell>
          <cell r="I28" t="str">
            <v xml:space="preserve">Muy bajo </v>
          </cell>
          <cell r="J28">
            <v>1.1829859334545183</v>
          </cell>
          <cell r="K28">
            <v>32</v>
          </cell>
          <cell r="L28" t="str">
            <v>Muy Alto</v>
          </cell>
          <cell r="M28">
            <v>0.38783152614500543</v>
          </cell>
          <cell r="N28">
            <v>2</v>
          </cell>
          <cell r="O28" t="str">
            <v xml:space="preserve">Muy bajo </v>
          </cell>
          <cell r="P28">
            <v>2.5784391741947053</v>
          </cell>
          <cell r="Q28">
            <v>2</v>
          </cell>
          <cell r="R28" t="str">
            <v xml:space="preserve">Muy bajo </v>
          </cell>
          <cell r="S28">
            <v>25.047584263800477</v>
          </cell>
          <cell r="T28">
            <v>1</v>
          </cell>
          <cell r="U28" t="str">
            <v xml:space="preserve">Muy bajo </v>
          </cell>
          <cell r="V28">
            <v>2.5072923984825066</v>
          </cell>
          <cell r="W28">
            <v>7</v>
          </cell>
          <cell r="X28" t="str">
            <v xml:space="preserve">Muy bajo </v>
          </cell>
          <cell r="Y28">
            <v>-0.73602382193923754</v>
          </cell>
          <cell r="Z28">
            <v>2</v>
          </cell>
          <cell r="AA28" t="str">
            <v xml:space="preserve">Muy bajo </v>
          </cell>
          <cell r="AB28">
            <v>-2.1545239630346588E-2</v>
          </cell>
          <cell r="AC28">
            <v>7</v>
          </cell>
          <cell r="AD28" t="str">
            <v xml:space="preserve">Muy bajo </v>
          </cell>
          <cell r="AE28">
            <v>-9.2321408484737372E-3</v>
          </cell>
          <cell r="AF28">
            <v>32</v>
          </cell>
          <cell r="AG28" t="str">
            <v xml:space="preserve">Muy bajo </v>
          </cell>
          <cell r="AH28">
            <v>0.62036153663485127</v>
          </cell>
          <cell r="AI28">
            <v>2</v>
          </cell>
          <cell r="AJ28" t="str">
            <v xml:space="preserve">Muy bajo </v>
          </cell>
          <cell r="AK28">
            <v>0.60720490270006788</v>
          </cell>
          <cell r="AL28">
            <v>2</v>
          </cell>
          <cell r="AM28" t="str">
            <v xml:space="preserve">Muy bajo </v>
          </cell>
        </row>
        <row r="29">
          <cell r="B29" t="str">
            <v xml:space="preserve">GUAYANA               </v>
          </cell>
          <cell r="C29">
            <v>2.84</v>
          </cell>
          <cell r="D29">
            <v>41</v>
          </cell>
          <cell r="E29" t="str">
            <v>ALTO</v>
          </cell>
          <cell r="F29" t="str">
            <v xml:space="preserve">GUAYANA               </v>
          </cell>
          <cell r="G29">
            <v>5.3632577988571659E-3</v>
          </cell>
          <cell r="H29">
            <v>40</v>
          </cell>
          <cell r="I29" t="str">
            <v>Muy Alto</v>
          </cell>
          <cell r="J29">
            <v>1.2616555586554656</v>
          </cell>
          <cell r="K29">
            <v>40</v>
          </cell>
          <cell r="L29" t="str">
            <v>Muy Alto</v>
          </cell>
          <cell r="M29">
            <v>4.2509683106954632E-3</v>
          </cell>
          <cell r="N29">
            <v>40</v>
          </cell>
          <cell r="O29" t="str">
            <v>Muy Alto</v>
          </cell>
          <cell r="P29">
            <v>235.24052096177562</v>
          </cell>
          <cell r="Q29">
            <v>40</v>
          </cell>
          <cell r="R29" t="str">
            <v>Muy Alto</v>
          </cell>
          <cell r="S29">
            <v>0.41997538245120447</v>
          </cell>
          <cell r="T29">
            <v>40</v>
          </cell>
          <cell r="U29" t="str">
            <v>Muy Alto</v>
          </cell>
          <cell r="V29">
            <v>2.0497396754789465E-2</v>
          </cell>
          <cell r="W29">
            <v>40</v>
          </cell>
          <cell r="X29" t="str">
            <v>Muy Alto</v>
          </cell>
          <cell r="Y29">
            <v>0.28282128001167628</v>
          </cell>
          <cell r="Z29">
            <v>40</v>
          </cell>
          <cell r="AA29" t="str">
            <v>Muy Alto</v>
          </cell>
          <cell r="AB29">
            <v>1.3377384182341048</v>
          </cell>
          <cell r="AC29">
            <v>40</v>
          </cell>
          <cell r="AD29" t="str">
            <v>Muy Alto</v>
          </cell>
          <cell r="AE29">
            <v>-3.5054848434098153E-2</v>
          </cell>
          <cell r="AF29">
            <v>22</v>
          </cell>
          <cell r="AG29" t="str">
            <v xml:space="preserve">Muy bajo </v>
          </cell>
          <cell r="AH29">
            <v>11.662368112543962</v>
          </cell>
          <cell r="AI29">
            <v>37</v>
          </cell>
          <cell r="AJ29" t="str">
            <v>Bajo</v>
          </cell>
          <cell r="AK29">
            <v>11.474627365600401</v>
          </cell>
          <cell r="AL29">
            <v>36</v>
          </cell>
          <cell r="AM29" t="str">
            <v>Bajo</v>
          </cell>
        </row>
        <row r="30">
          <cell r="B30" t="str">
            <v xml:space="preserve">I.M.C.P.              </v>
          </cell>
          <cell r="C30">
            <v>3.72</v>
          </cell>
          <cell r="D30">
            <v>39</v>
          </cell>
          <cell r="E30" t="str">
            <v>ALTO</v>
          </cell>
          <cell r="F30" t="str">
            <v xml:space="preserve">I.M.C.P.              </v>
          </cell>
          <cell r="G30">
            <v>0.10014792084254609</v>
          </cell>
          <cell r="H30">
            <v>24</v>
          </cell>
          <cell r="I30" t="str">
            <v xml:space="preserve">Muy bajo </v>
          </cell>
          <cell r="J30">
            <v>1.1522000427059009</v>
          </cell>
          <cell r="K30">
            <v>31</v>
          </cell>
          <cell r="L30" t="str">
            <v>Muy Alto</v>
          </cell>
          <cell r="M30">
            <v>8.6918865761671252E-2</v>
          </cell>
          <cell r="N30">
            <v>24</v>
          </cell>
          <cell r="O30" t="str">
            <v>Bajo</v>
          </cell>
          <cell r="P30">
            <v>11.504982160512402</v>
          </cell>
          <cell r="Q30">
            <v>24</v>
          </cell>
          <cell r="R30" t="str">
            <v>Mediano</v>
          </cell>
          <cell r="S30">
            <v>-1.0359628770301623</v>
          </cell>
          <cell r="T30">
            <v>41</v>
          </cell>
          <cell r="U30" t="str">
            <v>Muy Alto</v>
          </cell>
          <cell r="V30">
            <v>0.65800192340329233</v>
          </cell>
          <cell r="W30">
            <v>30</v>
          </cell>
          <cell r="X30" t="str">
            <v>Alto</v>
          </cell>
          <cell r="Y30">
            <v>5.9942016225145223E-2</v>
          </cell>
          <cell r="Z30">
            <v>32</v>
          </cell>
          <cell r="AA30" t="str">
            <v>Alto</v>
          </cell>
          <cell r="AB30">
            <v>0.83393823504840803</v>
          </cell>
          <cell r="AC30">
            <v>39</v>
          </cell>
          <cell r="AD30" t="str">
            <v>Muy Alto</v>
          </cell>
          <cell r="AE30">
            <v>0.38069884866325582</v>
          </cell>
          <cell r="AF30">
            <v>41</v>
          </cell>
          <cell r="AG30" t="str">
            <v>Muy Alto</v>
          </cell>
          <cell r="AH30">
            <v>6.7879984711428207</v>
          </cell>
          <cell r="AI30">
            <v>21</v>
          </cell>
          <cell r="AJ30" t="str">
            <v xml:space="preserve">Muy bajo </v>
          </cell>
          <cell r="AK30">
            <v>6.762899732449994</v>
          </cell>
          <cell r="AL30">
            <v>21</v>
          </cell>
          <cell r="AM30" t="str">
            <v xml:space="preserve">Muy bajo </v>
          </cell>
        </row>
        <row r="31">
          <cell r="B31" t="str">
            <v xml:space="preserve">INDUSTRIAL DE VZLA.   </v>
          </cell>
          <cell r="C31">
            <v>4.3</v>
          </cell>
          <cell r="D31">
            <v>36</v>
          </cell>
          <cell r="E31" t="str">
            <v>MEDIO-ALTO</v>
          </cell>
          <cell r="F31" t="str">
            <v xml:space="preserve">INDUSTRIAL DE VZLA.   </v>
          </cell>
          <cell r="G31">
            <v>-0.15148050095112583</v>
          </cell>
          <cell r="H31">
            <v>41</v>
          </cell>
          <cell r="I31" t="str">
            <v>Muy Alto</v>
          </cell>
          <cell r="J31">
            <v>1.576733447213325</v>
          </cell>
          <cell r="K31">
            <v>41</v>
          </cell>
          <cell r="L31" t="str">
            <v>Muy Alto</v>
          </cell>
          <cell r="M31">
            <v>-9.6072358469244293E-2</v>
          </cell>
          <cell r="N31">
            <v>41</v>
          </cell>
          <cell r="O31" t="str">
            <v>Muy Alto</v>
          </cell>
          <cell r="P31">
            <v>1000</v>
          </cell>
          <cell r="Q31">
            <v>41</v>
          </cell>
          <cell r="R31" t="str">
            <v>Muy Alto</v>
          </cell>
          <cell r="S31">
            <v>2.0838955327362139</v>
          </cell>
          <cell r="T31">
            <v>12</v>
          </cell>
          <cell r="U31" t="str">
            <v xml:space="preserve">Muy bajo </v>
          </cell>
          <cell r="V31">
            <v>-0.26265253330295496</v>
          </cell>
          <cell r="W31">
            <v>41</v>
          </cell>
          <cell r="X31" t="str">
            <v>Muy Alto</v>
          </cell>
          <cell r="Y31">
            <v>1.0333593774291965</v>
          </cell>
          <cell r="Z31">
            <v>41</v>
          </cell>
          <cell r="AA31" t="str">
            <v>Muy Alto</v>
          </cell>
          <cell r="AB31">
            <v>0.75575683195419263</v>
          </cell>
          <cell r="AC31">
            <v>38</v>
          </cell>
          <cell r="AD31" t="str">
            <v>Muy Alto</v>
          </cell>
          <cell r="AE31">
            <v>-4.7814438159168554E-2</v>
          </cell>
          <cell r="AF31">
            <v>19</v>
          </cell>
          <cell r="AG31" t="str">
            <v xml:space="preserve">Muy bajo </v>
          </cell>
          <cell r="AH31">
            <v>2.4799770143129822</v>
          </cell>
          <cell r="AI31">
            <v>5</v>
          </cell>
          <cell r="AJ31" t="str">
            <v xml:space="preserve">Muy bajo </v>
          </cell>
          <cell r="AK31">
            <v>2.4523586865217126</v>
          </cell>
          <cell r="AL31">
            <v>5</v>
          </cell>
          <cell r="AM31" t="str">
            <v xml:space="preserve">Muy bajo </v>
          </cell>
        </row>
        <row r="32">
          <cell r="B32" t="str">
            <v xml:space="preserve">ING BANK              </v>
          </cell>
          <cell r="C32">
            <v>7.24</v>
          </cell>
          <cell r="D32">
            <v>24</v>
          </cell>
          <cell r="E32" t="str">
            <v>BAJO</v>
          </cell>
          <cell r="F32" t="str">
            <v xml:space="preserve">ING BANK              </v>
          </cell>
          <cell r="G32">
            <v>6.0125698157838997E-2</v>
          </cell>
          <cell r="H32">
            <v>35</v>
          </cell>
          <cell r="I32" t="str">
            <v>Mediano</v>
          </cell>
          <cell r="J32">
            <v>1.0181396101500906</v>
          </cell>
          <cell r="K32">
            <v>2</v>
          </cell>
          <cell r="L32" t="str">
            <v xml:space="preserve">Muy bajo </v>
          </cell>
          <cell r="M32">
            <v>5.9054473039287292E-2</v>
          </cell>
          <cell r="N32">
            <v>34</v>
          </cell>
          <cell r="O32" t="str">
            <v>Alto</v>
          </cell>
          <cell r="P32">
            <v>16.933518301564185</v>
          </cell>
          <cell r="Q32">
            <v>34</v>
          </cell>
          <cell r="R32" t="str">
            <v>Muy Alto</v>
          </cell>
          <cell r="S32">
            <v>3.9628182106263861</v>
          </cell>
          <cell r="T32">
            <v>8</v>
          </cell>
          <cell r="U32" t="str">
            <v xml:space="preserve">Muy bajo </v>
          </cell>
          <cell r="V32">
            <v>3.3146080682190879</v>
          </cell>
          <cell r="W32">
            <v>6</v>
          </cell>
          <cell r="X32" t="str">
            <v xml:space="preserve">Muy bajo </v>
          </cell>
          <cell r="Y32">
            <v>-5.3904667220080291E-2</v>
          </cell>
          <cell r="Z32">
            <v>12</v>
          </cell>
          <cell r="AA32" t="str">
            <v>Mediano</v>
          </cell>
          <cell r="AB32">
            <v>-0.27088089272040283</v>
          </cell>
          <cell r="AC32">
            <v>3</v>
          </cell>
          <cell r="AD32" t="str">
            <v xml:space="preserve">Muy bajo </v>
          </cell>
          <cell r="AE32">
            <v>-8.9862611000258941E-2</v>
          </cell>
          <cell r="AF32">
            <v>6</v>
          </cell>
          <cell r="AG32" t="str">
            <v xml:space="preserve">Muy bajo </v>
          </cell>
          <cell r="AH32">
            <v>15.001287069897797</v>
          </cell>
          <cell r="AI32">
            <v>39</v>
          </cell>
          <cell r="AJ32" t="str">
            <v>Mediano</v>
          </cell>
          <cell r="AK32">
            <v>12.463326123711028</v>
          </cell>
          <cell r="AL32">
            <v>38</v>
          </cell>
          <cell r="AM32" t="str">
            <v>Bajo</v>
          </cell>
        </row>
        <row r="33">
          <cell r="B33" t="str">
            <v>INTERBANK</v>
          </cell>
          <cell r="C33">
            <v>7.28</v>
          </cell>
          <cell r="D33">
            <v>23</v>
          </cell>
          <cell r="E33" t="str">
            <v>BAJO</v>
          </cell>
          <cell r="F33" t="str">
            <v>INTERBANK</v>
          </cell>
          <cell r="G33">
            <v>0.12152337479048413</v>
          </cell>
          <cell r="H33">
            <v>14</v>
          </cell>
          <cell r="I33" t="str">
            <v xml:space="preserve">Muy bajo </v>
          </cell>
          <cell r="J33">
            <v>1.1282966207765641</v>
          </cell>
          <cell r="K33">
            <v>25</v>
          </cell>
          <cell r="L33" t="str">
            <v>Muy Alto</v>
          </cell>
          <cell r="M33">
            <v>0.10770516595790579</v>
          </cell>
          <cell r="N33">
            <v>16</v>
          </cell>
          <cell r="O33" t="str">
            <v xml:space="preserve">Muy bajo </v>
          </cell>
          <cell r="P33">
            <v>9.2846057206840769</v>
          </cell>
          <cell r="Q33">
            <v>16</v>
          </cell>
          <cell r="R33" t="str">
            <v xml:space="preserve">Muy bajo </v>
          </cell>
          <cell r="S33">
            <v>1.1062843324498128</v>
          </cell>
          <cell r="T33">
            <v>26</v>
          </cell>
          <cell r="U33" t="str">
            <v>Bajo</v>
          </cell>
          <cell r="V33">
            <v>0.9472063570725211</v>
          </cell>
          <cell r="W33">
            <v>25</v>
          </cell>
          <cell r="X33" t="str">
            <v>Mediano</v>
          </cell>
          <cell r="Y33">
            <v>7.871425587695895E-3</v>
          </cell>
          <cell r="Z33">
            <v>25</v>
          </cell>
          <cell r="AA33" t="str">
            <v>Alto</v>
          </cell>
          <cell r="AB33">
            <v>0.115595781483358</v>
          </cell>
          <cell r="AC33">
            <v>28</v>
          </cell>
          <cell r="AD33" t="str">
            <v>Bajo</v>
          </cell>
          <cell r="AE33">
            <v>-0.10590781093527073</v>
          </cell>
          <cell r="AF33">
            <v>5</v>
          </cell>
          <cell r="AG33" t="str">
            <v xml:space="preserve">Muy bajo </v>
          </cell>
          <cell r="AH33">
            <v>6.6211944132083866</v>
          </cell>
          <cell r="AI33">
            <v>17</v>
          </cell>
          <cell r="AJ33" t="str">
            <v xml:space="preserve">Muy bajo </v>
          </cell>
          <cell r="AK33">
            <v>6.5579257201977113</v>
          </cell>
          <cell r="AL33">
            <v>17</v>
          </cell>
          <cell r="AM33" t="str">
            <v xml:space="preserve">Muy bajo </v>
          </cell>
        </row>
        <row r="34">
          <cell r="B34" t="str">
            <v>LARA</v>
          </cell>
          <cell r="C34">
            <v>8.08</v>
          </cell>
          <cell r="D34">
            <v>19</v>
          </cell>
          <cell r="E34" t="str">
            <v>MUY BAJO</v>
          </cell>
          <cell r="F34" t="str">
            <v>LARA</v>
          </cell>
          <cell r="G34">
            <v>7.770887385062028E-2</v>
          </cell>
          <cell r="H34">
            <v>31</v>
          </cell>
          <cell r="I34" t="str">
            <v>Mediano</v>
          </cell>
          <cell r="J34">
            <v>1.0196202159238241</v>
          </cell>
          <cell r="K34">
            <v>3</v>
          </cell>
          <cell r="L34" t="str">
            <v xml:space="preserve">Muy bajo </v>
          </cell>
          <cell r="M34">
            <v>7.6213547590572597E-2</v>
          </cell>
          <cell r="N34">
            <v>29</v>
          </cell>
          <cell r="O34" t="str">
            <v>Bajo</v>
          </cell>
          <cell r="P34">
            <v>13.12102679397773</v>
          </cell>
          <cell r="Q34">
            <v>29</v>
          </cell>
          <cell r="R34" t="str">
            <v>Alto</v>
          </cell>
          <cell r="S34">
            <v>2.0544011901810064</v>
          </cell>
          <cell r="T34">
            <v>13</v>
          </cell>
          <cell r="U34" t="str">
            <v xml:space="preserve">Muy bajo </v>
          </cell>
          <cell r="V34">
            <v>3.9606533461368003</v>
          </cell>
          <cell r="W34">
            <v>5</v>
          </cell>
          <cell r="X34" t="str">
            <v xml:space="preserve">Muy bajo </v>
          </cell>
          <cell r="Y34">
            <v>-6.4256723737645807E-2</v>
          </cell>
          <cell r="Z34">
            <v>11</v>
          </cell>
          <cell r="AA34" t="str">
            <v>Mediano</v>
          </cell>
          <cell r="AB34">
            <v>1.1057138662254992E-3</v>
          </cell>
          <cell r="AC34">
            <v>9</v>
          </cell>
          <cell r="AD34" t="str">
            <v xml:space="preserve">Muy bajo </v>
          </cell>
          <cell r="AE34">
            <v>-0.19462111583067185</v>
          </cell>
          <cell r="AF34">
            <v>1</v>
          </cell>
          <cell r="AG34" t="str">
            <v xml:space="preserve">Muy bajo </v>
          </cell>
          <cell r="AH34">
            <v>10.486804790811924</v>
          </cell>
          <cell r="AI34">
            <v>32</v>
          </cell>
          <cell r="AJ34" t="str">
            <v>Bajo</v>
          </cell>
          <cell r="AK34">
            <v>10.384175154800758</v>
          </cell>
          <cell r="AL34">
            <v>32</v>
          </cell>
          <cell r="AM34" t="str">
            <v>Bajo</v>
          </cell>
        </row>
        <row r="35">
          <cell r="B35" t="str">
            <v xml:space="preserve">MERCANTIL             </v>
          </cell>
          <cell r="C35">
            <v>8.2799999999999994</v>
          </cell>
          <cell r="D35">
            <v>16</v>
          </cell>
          <cell r="E35" t="str">
            <v>MUY BAJO</v>
          </cell>
          <cell r="F35" t="str">
            <v xml:space="preserve">MERCANTIL             </v>
          </cell>
          <cell r="G35">
            <v>0.11302416358822483</v>
          </cell>
          <cell r="H35">
            <v>19</v>
          </cell>
          <cell r="I35" t="str">
            <v xml:space="preserve">Muy bajo </v>
          </cell>
          <cell r="J35">
            <v>1.1111884157036527</v>
          </cell>
          <cell r="K35">
            <v>23</v>
          </cell>
          <cell r="L35" t="str">
            <v>Alto</v>
          </cell>
          <cell r="M35">
            <v>0.10171467051935834</v>
          </cell>
          <cell r="N35">
            <v>18</v>
          </cell>
          <cell r="O35" t="str">
            <v xml:space="preserve">Muy bajo </v>
          </cell>
          <cell r="P35">
            <v>9.8314234799559213</v>
          </cell>
          <cell r="Q35">
            <v>18</v>
          </cell>
          <cell r="R35" t="str">
            <v xml:space="preserve">Muy bajo </v>
          </cell>
          <cell r="S35">
            <v>1.2668365436130862</v>
          </cell>
          <cell r="T35">
            <v>24</v>
          </cell>
          <cell r="U35" t="str">
            <v>Bajo</v>
          </cell>
          <cell r="V35">
            <v>1.0165102441019116</v>
          </cell>
          <cell r="W35">
            <v>23</v>
          </cell>
          <cell r="X35" t="str">
            <v>Bajo</v>
          </cell>
          <cell r="Y35">
            <v>-2.1404954063273486E-3</v>
          </cell>
          <cell r="Z35">
            <v>23</v>
          </cell>
          <cell r="AA35" t="str">
            <v>Mediano</v>
          </cell>
          <cell r="AB35">
            <v>8.6590480031763575E-2</v>
          </cell>
          <cell r="AC35">
            <v>23</v>
          </cell>
          <cell r="AD35" t="str">
            <v xml:space="preserve">Muy bajo </v>
          </cell>
          <cell r="AE35">
            <v>-6.6085700275755152E-2</v>
          </cell>
          <cell r="AF35">
            <v>14</v>
          </cell>
          <cell r="AG35" t="str">
            <v xml:space="preserve">Muy bajo </v>
          </cell>
          <cell r="AH35">
            <v>6.980675415609956</v>
          </cell>
          <cell r="AI35">
            <v>22</v>
          </cell>
          <cell r="AJ35" t="str">
            <v xml:space="preserve">Muy bajo </v>
          </cell>
          <cell r="AK35">
            <v>6.844447303346497</v>
          </cell>
          <cell r="AL35">
            <v>22</v>
          </cell>
          <cell r="AM35" t="str">
            <v xml:space="preserve">Muy bajo </v>
          </cell>
        </row>
        <row r="36">
          <cell r="B36" t="str">
            <v xml:space="preserve">MONAGAS               </v>
          </cell>
          <cell r="C36">
            <v>8.76</v>
          </cell>
          <cell r="D36">
            <v>12</v>
          </cell>
          <cell r="E36" t="str">
            <v>MUY BAJO</v>
          </cell>
          <cell r="F36" t="str">
            <v xml:space="preserve">MONAGAS               </v>
          </cell>
          <cell r="G36">
            <v>0.17085794897607753</v>
          </cell>
          <cell r="H36">
            <v>9</v>
          </cell>
          <cell r="I36" t="str">
            <v xml:space="preserve">Muy bajo </v>
          </cell>
          <cell r="J36">
            <v>1.1035545871195063</v>
          </cell>
          <cell r="K36">
            <v>22</v>
          </cell>
          <cell r="L36" t="str">
            <v>Alto</v>
          </cell>
          <cell r="M36">
            <v>0.15482509970082248</v>
          </cell>
          <cell r="N36">
            <v>9</v>
          </cell>
          <cell r="O36" t="str">
            <v xml:space="preserve">Muy bajo </v>
          </cell>
          <cell r="P36">
            <v>6.4589010563039073</v>
          </cell>
          <cell r="Q36">
            <v>9</v>
          </cell>
          <cell r="R36" t="str">
            <v xml:space="preserve">Muy bajo </v>
          </cell>
          <cell r="S36">
            <v>2.9044148827566709</v>
          </cell>
          <cell r="T36">
            <v>10</v>
          </cell>
          <cell r="U36" t="str">
            <v xml:space="preserve">Muy bajo </v>
          </cell>
          <cell r="V36">
            <v>1.6499312462025517</v>
          </cell>
          <cell r="W36">
            <v>12</v>
          </cell>
          <cell r="X36" t="str">
            <v xml:space="preserve">Muy bajo </v>
          </cell>
          <cell r="Y36">
            <v>-8.5555284272207557E-2</v>
          </cell>
          <cell r="Z36">
            <v>9</v>
          </cell>
          <cell r="AA36" t="str">
            <v>Mediano</v>
          </cell>
          <cell r="AB36">
            <v>3.8558672671545627E-2</v>
          </cell>
          <cell r="AC36">
            <v>12</v>
          </cell>
          <cell r="AD36" t="str">
            <v xml:space="preserve">Muy bajo </v>
          </cell>
          <cell r="AE36">
            <v>-2.931967749436264E-2</v>
          </cell>
          <cell r="AF36">
            <v>25</v>
          </cell>
          <cell r="AG36" t="str">
            <v xml:space="preserve">Muy bajo </v>
          </cell>
          <cell r="AH36">
            <v>3.8988465718905299</v>
          </cell>
          <cell r="AI36">
            <v>9</v>
          </cell>
          <cell r="AJ36" t="str">
            <v xml:space="preserve">Muy bajo </v>
          </cell>
          <cell r="AK36">
            <v>3.8537476950364202</v>
          </cell>
          <cell r="AL36">
            <v>9</v>
          </cell>
          <cell r="AM36" t="str">
            <v xml:space="preserve">Muy bajo </v>
          </cell>
        </row>
        <row r="37">
          <cell r="B37" t="str">
            <v xml:space="preserve">NOROCO                </v>
          </cell>
          <cell r="C37">
            <v>7.72</v>
          </cell>
          <cell r="D37">
            <v>20</v>
          </cell>
          <cell r="E37" t="str">
            <v>BAJO</v>
          </cell>
          <cell r="F37" t="str">
            <v xml:space="preserve">NOROCO                </v>
          </cell>
          <cell r="G37">
            <v>0.10704945093002666</v>
          </cell>
          <cell r="H37">
            <v>23</v>
          </cell>
          <cell r="I37" t="str">
            <v xml:space="preserve">Muy bajo </v>
          </cell>
          <cell r="J37">
            <v>1.0913029636175946</v>
          </cell>
          <cell r="K37">
            <v>17</v>
          </cell>
          <cell r="L37" t="str">
            <v>Mediano</v>
          </cell>
          <cell r="M37">
            <v>9.8093246787459509E-2</v>
          </cell>
          <cell r="N37">
            <v>21</v>
          </cell>
          <cell r="O37" t="str">
            <v xml:space="preserve">Muy bajo </v>
          </cell>
          <cell r="P37">
            <v>10.194381700574342</v>
          </cell>
          <cell r="Q37">
            <v>21</v>
          </cell>
          <cell r="R37" t="str">
            <v>Mediano</v>
          </cell>
          <cell r="S37">
            <v>1.371838561442549</v>
          </cell>
          <cell r="T37">
            <v>21</v>
          </cell>
          <cell r="U37" t="str">
            <v xml:space="preserve">Muy bajo </v>
          </cell>
          <cell r="V37">
            <v>1.1724641423293034</v>
          </cell>
          <cell r="W37">
            <v>19</v>
          </cell>
          <cell r="X37" t="str">
            <v>Bajo</v>
          </cell>
          <cell r="Y37">
            <v>-1.8195037611820557E-2</v>
          </cell>
          <cell r="Z37">
            <v>19</v>
          </cell>
          <cell r="AA37" t="str">
            <v>Mediano</v>
          </cell>
          <cell r="AB37">
            <v>0.13152774353083335</v>
          </cell>
          <cell r="AC37">
            <v>29</v>
          </cell>
          <cell r="AD37" t="str">
            <v>Mediano</v>
          </cell>
          <cell r="AE37">
            <v>3.4068260180106787E-2</v>
          </cell>
          <cell r="AF37">
            <v>37</v>
          </cell>
          <cell r="AG37" t="str">
            <v>Bajo</v>
          </cell>
          <cell r="AH37">
            <v>7.7165464015013754</v>
          </cell>
          <cell r="AI37">
            <v>26</v>
          </cell>
          <cell r="AJ37" t="str">
            <v xml:space="preserve">Muy bajo </v>
          </cell>
          <cell r="AK37">
            <v>7.5435427789982121</v>
          </cell>
          <cell r="AL37">
            <v>27</v>
          </cell>
          <cell r="AM37" t="str">
            <v xml:space="preserve">Muy bajo </v>
          </cell>
        </row>
        <row r="38">
          <cell r="B38" t="str">
            <v xml:space="preserve">OCCIDENTAL DE DCTO.   </v>
          </cell>
          <cell r="C38">
            <v>7.44</v>
          </cell>
          <cell r="D38">
            <v>21</v>
          </cell>
          <cell r="E38" t="str">
            <v>BAJO</v>
          </cell>
          <cell r="F38" t="str">
            <v xml:space="preserve">OCCIDENTAL DE DCTO.   </v>
          </cell>
          <cell r="G38">
            <v>7.3515460973702429E-2</v>
          </cell>
          <cell r="H38">
            <v>32</v>
          </cell>
          <cell r="I38" t="str">
            <v>Mediano</v>
          </cell>
          <cell r="J38">
            <v>1.0648924106829005</v>
          </cell>
          <cell r="K38">
            <v>9</v>
          </cell>
          <cell r="L38" t="str">
            <v>Bajo</v>
          </cell>
          <cell r="M38">
            <v>6.9035576022706366E-2</v>
          </cell>
          <cell r="N38">
            <v>32</v>
          </cell>
          <cell r="O38" t="str">
            <v>Mediano</v>
          </cell>
          <cell r="P38">
            <v>14.485285089402192</v>
          </cell>
          <cell r="Q38">
            <v>32</v>
          </cell>
          <cell r="R38" t="str">
            <v>Alto</v>
          </cell>
          <cell r="S38">
            <v>1.3325952607328311</v>
          </cell>
          <cell r="T38">
            <v>23</v>
          </cell>
          <cell r="U38" t="str">
            <v xml:space="preserve">Muy bajo </v>
          </cell>
          <cell r="V38">
            <v>1.1328822615781493</v>
          </cell>
          <cell r="W38">
            <v>20</v>
          </cell>
          <cell r="X38" t="str">
            <v>Bajo</v>
          </cell>
          <cell r="Y38">
            <v>-9.4255327845426378E-3</v>
          </cell>
          <cell r="Z38">
            <v>20</v>
          </cell>
          <cell r="AA38" t="str">
            <v>Mediano</v>
          </cell>
          <cell r="AB38">
            <v>3.9625029126459987E-2</v>
          </cell>
          <cell r="AC38">
            <v>14</v>
          </cell>
          <cell r="AD38" t="str">
            <v xml:space="preserve">Muy bajo </v>
          </cell>
          <cell r="AE38">
            <v>-0.16777004384695143</v>
          </cell>
          <cell r="AF38">
            <v>3</v>
          </cell>
          <cell r="AG38" t="str">
            <v xml:space="preserve">Muy bajo </v>
          </cell>
          <cell r="AH38">
            <v>11.646791241952208</v>
          </cell>
          <cell r="AI38">
            <v>36</v>
          </cell>
          <cell r="AJ38" t="str">
            <v>Bajo</v>
          </cell>
          <cell r="AK38">
            <v>11.570052902648062</v>
          </cell>
          <cell r="AL38">
            <v>37</v>
          </cell>
          <cell r="AM38" t="str">
            <v>Bajo</v>
          </cell>
        </row>
        <row r="39">
          <cell r="B39" t="str">
            <v>OCCIDENTE</v>
          </cell>
          <cell r="C39">
            <v>8.76</v>
          </cell>
          <cell r="D39">
            <v>13</v>
          </cell>
          <cell r="E39" t="str">
            <v>MUY BAJO</v>
          </cell>
          <cell r="F39" t="str">
            <v>OCCIDENTE</v>
          </cell>
          <cell r="G39">
            <v>8.4188295884560435E-2</v>
          </cell>
          <cell r="H39">
            <v>29</v>
          </cell>
          <cell r="I39" t="str">
            <v>Bajo</v>
          </cell>
          <cell r="J39">
            <v>1.038848849320374</v>
          </cell>
          <cell r="K39">
            <v>7</v>
          </cell>
          <cell r="L39" t="str">
            <v xml:space="preserve">Muy bajo </v>
          </cell>
          <cell r="M39">
            <v>8.1039985691505861E-2</v>
          </cell>
          <cell r="N39">
            <v>27</v>
          </cell>
          <cell r="O39" t="str">
            <v>Bajo</v>
          </cell>
          <cell r="P39">
            <v>12.339587568619402</v>
          </cell>
          <cell r="Q39">
            <v>27</v>
          </cell>
          <cell r="R39" t="str">
            <v>Mediano</v>
          </cell>
          <cell r="S39">
            <v>5.2415633380240561</v>
          </cell>
          <cell r="T39">
            <v>7</v>
          </cell>
          <cell r="U39" t="str">
            <v xml:space="preserve">Muy bajo </v>
          </cell>
          <cell r="V39">
            <v>2.1670730885820149</v>
          </cell>
          <cell r="W39">
            <v>8</v>
          </cell>
          <cell r="X39" t="str">
            <v xml:space="preserve">Muy bajo </v>
          </cell>
          <cell r="Y39">
            <v>-5.1174010302619782E-2</v>
          </cell>
          <cell r="Z39">
            <v>13</v>
          </cell>
          <cell r="AA39" t="str">
            <v>Mediano</v>
          </cell>
          <cell r="AB39">
            <v>-8.0284362250653361E-3</v>
          </cell>
          <cell r="AC39">
            <v>8</v>
          </cell>
          <cell r="AD39" t="str">
            <v xml:space="preserve">Muy bajo </v>
          </cell>
          <cell r="AE39">
            <v>-0.18098098909392996</v>
          </cell>
          <cell r="AF39">
            <v>2</v>
          </cell>
          <cell r="AG39" t="str">
            <v xml:space="preserve">Muy bajo </v>
          </cell>
          <cell r="AH39">
            <v>8.678238008641781</v>
          </cell>
          <cell r="AI39">
            <v>30</v>
          </cell>
          <cell r="AJ39" t="str">
            <v xml:space="preserve">Muy bajo </v>
          </cell>
          <cell r="AK39">
            <v>8.5747814649153469</v>
          </cell>
          <cell r="AL39">
            <v>30</v>
          </cell>
          <cell r="AM39" t="str">
            <v xml:space="preserve">Muy bajo </v>
          </cell>
        </row>
        <row r="40">
          <cell r="B40" t="str">
            <v xml:space="preserve">ORINOCO               </v>
          </cell>
          <cell r="C40">
            <v>8.2799999999999994</v>
          </cell>
          <cell r="D40">
            <v>17</v>
          </cell>
          <cell r="E40" t="str">
            <v>MUY BAJO</v>
          </cell>
          <cell r="F40" t="str">
            <v xml:space="preserve">ORINOCO               </v>
          </cell>
          <cell r="G40">
            <v>0.12058511084170022</v>
          </cell>
          <cell r="H40">
            <v>15</v>
          </cell>
          <cell r="I40" t="str">
            <v xml:space="preserve">Muy bajo </v>
          </cell>
          <cell r="J40">
            <v>1.1170106221597293</v>
          </cell>
          <cell r="K40">
            <v>24</v>
          </cell>
          <cell r="L40" t="str">
            <v>Alto</v>
          </cell>
          <cell r="M40">
            <v>0.10795341463141153</v>
          </cell>
          <cell r="N40">
            <v>15</v>
          </cell>
          <cell r="O40" t="str">
            <v xml:space="preserve">Muy bajo </v>
          </cell>
          <cell r="P40">
            <v>9.2632549272695908</v>
          </cell>
          <cell r="Q40">
            <v>15</v>
          </cell>
          <cell r="R40" t="str">
            <v xml:space="preserve">Muy bajo </v>
          </cell>
          <cell r="S40">
            <v>1.0746473458018986</v>
          </cell>
          <cell r="T40">
            <v>28</v>
          </cell>
          <cell r="U40" t="str">
            <v>Bajo</v>
          </cell>
          <cell r="V40">
            <v>1.0305484118962416</v>
          </cell>
          <cell r="W40">
            <v>22</v>
          </cell>
          <cell r="X40" t="str">
            <v>Bajo</v>
          </cell>
          <cell r="Y40">
            <v>-4.1128989099496792E-3</v>
          </cell>
          <cell r="Z40">
            <v>22</v>
          </cell>
          <cell r="AA40" t="str">
            <v>Mediano</v>
          </cell>
          <cell r="AB40">
            <v>4.6716166625958094E-2</v>
          </cell>
          <cell r="AC40">
            <v>15</v>
          </cell>
          <cell r="AD40" t="str">
            <v xml:space="preserve">Muy bajo </v>
          </cell>
          <cell r="AE40">
            <v>-9.9657226208970627E-3</v>
          </cell>
          <cell r="AF40">
            <v>30</v>
          </cell>
          <cell r="AG40" t="str">
            <v xml:space="preserve">Muy bajo </v>
          </cell>
          <cell r="AH40">
            <v>7.1253051015362017</v>
          </cell>
          <cell r="AI40">
            <v>24</v>
          </cell>
          <cell r="AJ40" t="str">
            <v xml:space="preserve">Muy bajo </v>
          </cell>
          <cell r="AK40">
            <v>7.0616399184381775</v>
          </cell>
          <cell r="AL40">
            <v>24</v>
          </cell>
          <cell r="AM40" t="str">
            <v xml:space="preserve">Muy bajo </v>
          </cell>
        </row>
        <row r="41">
          <cell r="B41" t="str">
            <v xml:space="preserve">PLAZA                 </v>
          </cell>
          <cell r="C41">
            <v>9.76</v>
          </cell>
          <cell r="D41">
            <v>2</v>
          </cell>
          <cell r="E41" t="str">
            <v>MUY BAJO</v>
          </cell>
          <cell r="F41" t="str">
            <v xml:space="preserve">PLAZA                 </v>
          </cell>
          <cell r="G41">
            <v>0.15046314408221276</v>
          </cell>
          <cell r="H41">
            <v>11</v>
          </cell>
          <cell r="I41" t="str">
            <v xml:space="preserve">Muy bajo </v>
          </cell>
          <cell r="J41">
            <v>1.0207990250857917</v>
          </cell>
          <cell r="K41">
            <v>4</v>
          </cell>
          <cell r="L41" t="str">
            <v xml:space="preserve">Muy bajo </v>
          </cell>
          <cell r="M41">
            <v>0.14739742141658813</v>
          </cell>
          <cell r="N41">
            <v>10</v>
          </cell>
          <cell r="O41" t="str">
            <v xml:space="preserve">Muy bajo </v>
          </cell>
          <cell r="P41">
            <v>6.784379200052002</v>
          </cell>
          <cell r="Q41">
            <v>10</v>
          </cell>
          <cell r="R41" t="str">
            <v xml:space="preserve">Muy bajo </v>
          </cell>
          <cell r="S41">
            <v>8.2776164059091215</v>
          </cell>
          <cell r="T41">
            <v>5</v>
          </cell>
          <cell r="U41" t="str">
            <v xml:space="preserve">Muy bajo </v>
          </cell>
          <cell r="V41">
            <v>7.2341440746180732</v>
          </cell>
          <cell r="W41">
            <v>2</v>
          </cell>
          <cell r="X41" t="str">
            <v xml:space="preserve">Muy bajo </v>
          </cell>
          <cell r="Y41">
            <v>-0.15464368689952918</v>
          </cell>
          <cell r="Z41">
            <v>7</v>
          </cell>
          <cell r="AA41" t="str">
            <v>Bajo</v>
          </cell>
          <cell r="AB41">
            <v>3.5542607944610019E-2</v>
          </cell>
          <cell r="AC41">
            <v>11</v>
          </cell>
          <cell r="AD41" t="str">
            <v xml:space="preserve">Muy bajo </v>
          </cell>
          <cell r="AE41">
            <v>-5.5177871922577039E-2</v>
          </cell>
          <cell r="AF41">
            <v>16</v>
          </cell>
          <cell r="AG41" t="str">
            <v xml:space="preserve">Muy bajo </v>
          </cell>
          <cell r="AH41">
            <v>5.5443983258758802</v>
          </cell>
          <cell r="AI41">
            <v>14</v>
          </cell>
          <cell r="AJ41" t="str">
            <v xml:space="preserve">Muy bajo </v>
          </cell>
          <cell r="AK41">
            <v>5.4872821688311095</v>
          </cell>
          <cell r="AL41">
            <v>14</v>
          </cell>
          <cell r="AM41" t="str">
            <v xml:space="preserve">Muy bajo </v>
          </cell>
        </row>
        <row r="42">
          <cell r="B42" t="str">
            <v>POPULAR</v>
          </cell>
          <cell r="C42">
            <v>7.4</v>
          </cell>
          <cell r="D42">
            <v>22</v>
          </cell>
          <cell r="E42" t="str">
            <v>BAJO</v>
          </cell>
          <cell r="F42" t="str">
            <v>POPULAR</v>
          </cell>
          <cell r="G42">
            <v>0.15776646963181948</v>
          </cell>
          <cell r="H42">
            <v>10</v>
          </cell>
          <cell r="I42" t="str">
            <v xml:space="preserve">Muy bajo </v>
          </cell>
          <cell r="J42">
            <v>1.1500763189454246</v>
          </cell>
          <cell r="K42">
            <v>29</v>
          </cell>
          <cell r="L42" t="str">
            <v>Muy Alto</v>
          </cell>
          <cell r="M42">
            <v>0.13717913066541984</v>
          </cell>
          <cell r="N42">
            <v>11</v>
          </cell>
          <cell r="O42" t="str">
            <v xml:space="preserve">Muy bajo </v>
          </cell>
          <cell r="P42">
            <v>7.2897385713793588</v>
          </cell>
          <cell r="Q42">
            <v>11</v>
          </cell>
          <cell r="R42" t="str">
            <v xml:space="preserve">Muy bajo </v>
          </cell>
          <cell r="S42">
            <v>1.054138163948992</v>
          </cell>
          <cell r="T42">
            <v>29</v>
          </cell>
          <cell r="U42" t="str">
            <v>Bajo</v>
          </cell>
          <cell r="V42">
            <v>1.05124159987687</v>
          </cell>
          <cell r="W42">
            <v>21</v>
          </cell>
          <cell r="X42" t="str">
            <v>Bajo</v>
          </cell>
          <cell r="Y42">
            <v>-9.1785112802561814E-3</v>
          </cell>
          <cell r="Z42">
            <v>21</v>
          </cell>
          <cell r="AA42" t="str">
            <v>Mediano</v>
          </cell>
          <cell r="AB42">
            <v>0.23566217897150896</v>
          </cell>
          <cell r="AC42">
            <v>36</v>
          </cell>
          <cell r="AD42" t="str">
            <v>Muy Alto</v>
          </cell>
          <cell r="AE42">
            <v>-5.4591664498538951E-2</v>
          </cell>
          <cell r="AF42">
            <v>17</v>
          </cell>
          <cell r="AG42" t="str">
            <v xml:space="preserve">Muy bajo </v>
          </cell>
          <cell r="AH42">
            <v>5.3299915496773611</v>
          </cell>
          <cell r="AI42">
            <v>13</v>
          </cell>
          <cell r="AJ42" t="str">
            <v xml:space="preserve">Muy bajo </v>
          </cell>
          <cell r="AK42">
            <v>5.3035385994826587</v>
          </cell>
          <cell r="AL42">
            <v>13</v>
          </cell>
          <cell r="AM42" t="str">
            <v xml:space="preserve">Muy bajo </v>
          </cell>
        </row>
        <row r="43">
          <cell r="B43" t="str">
            <v xml:space="preserve">PROVINCIAL            </v>
          </cell>
          <cell r="C43">
            <v>8.1999999999999993</v>
          </cell>
          <cell r="D43">
            <v>18</v>
          </cell>
          <cell r="E43" t="str">
            <v>MUY BAJO</v>
          </cell>
          <cell r="F43" t="str">
            <v xml:space="preserve">PROVINCIAL            </v>
          </cell>
          <cell r="G43">
            <v>9.2498323827780851E-2</v>
          </cell>
          <cell r="H43">
            <v>26</v>
          </cell>
          <cell r="I43" t="str">
            <v>Bajo</v>
          </cell>
          <cell r="J43">
            <v>1.0719642657966606</v>
          </cell>
          <cell r="K43">
            <v>13</v>
          </cell>
          <cell r="L43" t="str">
            <v>Bajo</v>
          </cell>
          <cell r="M43">
            <v>8.6288626196917212E-2</v>
          </cell>
          <cell r="N43">
            <v>25</v>
          </cell>
          <cell r="O43" t="str">
            <v>Bajo</v>
          </cell>
          <cell r="P43">
            <v>11.589012875438808</v>
          </cell>
          <cell r="Q43">
            <v>25</v>
          </cell>
          <cell r="R43" t="str">
            <v>Mediano</v>
          </cell>
          <cell r="S43">
            <v>1.9745712560448743</v>
          </cell>
          <cell r="T43">
            <v>15</v>
          </cell>
          <cell r="U43" t="str">
            <v xml:space="preserve">Muy bajo </v>
          </cell>
          <cell r="V43">
            <v>1.2853368655096176</v>
          </cell>
          <cell r="W43">
            <v>16</v>
          </cell>
          <cell r="X43" t="str">
            <v xml:space="preserve">Muy bajo </v>
          </cell>
          <cell r="Y43">
            <v>-2.3624254420881639E-2</v>
          </cell>
          <cell r="Z43">
            <v>17</v>
          </cell>
          <cell r="AA43" t="str">
            <v>Mediano</v>
          </cell>
          <cell r="AB43">
            <v>0.13891159002635223</v>
          </cell>
          <cell r="AC43">
            <v>30</v>
          </cell>
          <cell r="AD43" t="str">
            <v>Mediano</v>
          </cell>
          <cell r="AE43">
            <v>-0.11233284558307914</v>
          </cell>
          <cell r="AF43">
            <v>4</v>
          </cell>
          <cell r="AG43" t="str">
            <v xml:space="preserve">Muy bajo </v>
          </cell>
          <cell r="AH43">
            <v>8.1597673243696391</v>
          </cell>
          <cell r="AI43">
            <v>29</v>
          </cell>
          <cell r="AJ43" t="str">
            <v xml:space="preserve">Muy bajo </v>
          </cell>
          <cell r="AK43">
            <v>7.9616139599272477</v>
          </cell>
          <cell r="AL43">
            <v>29</v>
          </cell>
          <cell r="AM43" t="str">
            <v xml:space="preserve">Muy bajo </v>
          </cell>
        </row>
        <row r="44">
          <cell r="B44" t="str">
            <v>REPUBLICA</v>
          </cell>
          <cell r="C44">
            <v>6.68</v>
          </cell>
          <cell r="D44">
            <v>27</v>
          </cell>
          <cell r="E44" t="str">
            <v>MEDIO-BAJO</v>
          </cell>
          <cell r="F44" t="str">
            <v>REPUBLICA</v>
          </cell>
          <cell r="G44">
            <v>9.4293791920818243E-2</v>
          </cell>
          <cell r="H44">
            <v>25</v>
          </cell>
          <cell r="I44" t="str">
            <v>Bajo</v>
          </cell>
          <cell r="J44">
            <v>1.1304975715412313</v>
          </cell>
          <cell r="K44">
            <v>26</v>
          </cell>
          <cell r="L44" t="str">
            <v>Muy Alto</v>
          </cell>
          <cell r="M44">
            <v>8.3409106126840687E-2</v>
          </cell>
          <cell r="N44">
            <v>26</v>
          </cell>
          <cell r="O44" t="str">
            <v>Bajo</v>
          </cell>
          <cell r="P44">
            <v>11.98909863006198</v>
          </cell>
          <cell r="Q44">
            <v>26</v>
          </cell>
          <cell r="R44" t="str">
            <v>Mediano</v>
          </cell>
          <cell r="S44">
            <v>1.3603479353397043</v>
          </cell>
          <cell r="T44">
            <v>22</v>
          </cell>
          <cell r="U44" t="str">
            <v xml:space="preserve">Muy bajo </v>
          </cell>
          <cell r="V44">
            <v>0.72257123873776918</v>
          </cell>
          <cell r="W44">
            <v>29</v>
          </cell>
          <cell r="X44" t="str">
            <v>Alto</v>
          </cell>
          <cell r="Y44">
            <v>4.2132998279669064E-2</v>
          </cell>
          <cell r="Z44">
            <v>30</v>
          </cell>
          <cell r="AA44" t="str">
            <v>Alto</v>
          </cell>
          <cell r="AB44">
            <v>-0.15152770539379629</v>
          </cell>
          <cell r="AC44">
            <v>4</v>
          </cell>
          <cell r="AD44" t="str">
            <v xml:space="preserve">Muy bajo </v>
          </cell>
          <cell r="AE44">
            <v>-9.8430538080299911E-3</v>
          </cell>
          <cell r="AF44">
            <v>31</v>
          </cell>
          <cell r="AG44" t="str">
            <v xml:space="preserve">Muy bajo </v>
          </cell>
          <cell r="AH44">
            <v>6.718739835945196</v>
          </cell>
          <cell r="AI44">
            <v>18</v>
          </cell>
          <cell r="AJ44" t="str">
            <v xml:space="preserve">Muy bajo </v>
          </cell>
          <cell r="AK44">
            <v>6.6325105588962838</v>
          </cell>
          <cell r="AL44">
            <v>19</v>
          </cell>
          <cell r="AM44" t="str">
            <v xml:space="preserve">Muy bajo </v>
          </cell>
        </row>
        <row r="45">
          <cell r="B45" t="str">
            <v xml:space="preserve">SOFITASA              </v>
          </cell>
          <cell r="C45">
            <v>6.92</v>
          </cell>
          <cell r="D45">
            <v>25</v>
          </cell>
          <cell r="E45" t="str">
            <v>MEDIO-BAJO</v>
          </cell>
          <cell r="F45" t="str">
            <v xml:space="preserve">SOFITASA              </v>
          </cell>
          <cell r="G45">
            <v>8.5470585889873107E-2</v>
          </cell>
          <cell r="H45">
            <v>27</v>
          </cell>
          <cell r="I45" t="str">
            <v>Bajo</v>
          </cell>
          <cell r="J45">
            <v>1.0894887899779584</v>
          </cell>
          <cell r="K45">
            <v>15</v>
          </cell>
          <cell r="L45" t="str">
            <v>Mediano</v>
          </cell>
          <cell r="M45">
            <v>7.8450174683855414E-2</v>
          </cell>
          <cell r="N45">
            <v>28</v>
          </cell>
          <cell r="O45" t="str">
            <v>Bajo</v>
          </cell>
          <cell r="P45">
            <v>12.746944210511671</v>
          </cell>
          <cell r="Q45">
            <v>28</v>
          </cell>
          <cell r="R45" t="str">
            <v>Alto</v>
          </cell>
          <cell r="S45">
            <v>1.0975801007208121</v>
          </cell>
          <cell r="T45">
            <v>27</v>
          </cell>
          <cell r="U45" t="str">
            <v>Bajo</v>
          </cell>
          <cell r="V45">
            <v>0.95509824091849937</v>
          </cell>
          <cell r="W45">
            <v>24</v>
          </cell>
          <cell r="X45" t="str">
            <v>Mediano</v>
          </cell>
          <cell r="Y45">
            <v>4.6338116676575428E-3</v>
          </cell>
          <cell r="Z45">
            <v>24</v>
          </cell>
          <cell r="AA45" t="str">
            <v>Alto</v>
          </cell>
          <cell r="AB45">
            <v>9.4929753076241033E-2</v>
          </cell>
          <cell r="AC45">
            <v>26</v>
          </cell>
          <cell r="AD45" t="str">
            <v xml:space="preserve">Muy bajo </v>
          </cell>
          <cell r="AE45">
            <v>-2.9594170563485039E-2</v>
          </cell>
          <cell r="AF45">
            <v>24</v>
          </cell>
          <cell r="AG45" t="str">
            <v xml:space="preserve">Muy bajo </v>
          </cell>
          <cell r="AH45">
            <v>9.9230798618539691</v>
          </cell>
          <cell r="AI45">
            <v>31</v>
          </cell>
          <cell r="AJ45" t="str">
            <v xml:space="preserve">Muy bajo </v>
          </cell>
          <cell r="AK45">
            <v>9.4719352669702612</v>
          </cell>
          <cell r="AL45">
            <v>31</v>
          </cell>
          <cell r="AM45" t="str">
            <v xml:space="preserve">Muy bajo </v>
          </cell>
        </row>
        <row r="46">
          <cell r="B46" t="str">
            <v>STANDARD CHARTERED</v>
          </cell>
          <cell r="C46">
            <v>9.52</v>
          </cell>
          <cell r="D46">
            <v>4</v>
          </cell>
          <cell r="E46" t="str">
            <v>MUY BAJO</v>
          </cell>
          <cell r="F46" t="str">
            <v>STANDARD CHARTERED</v>
          </cell>
          <cell r="G46">
            <v>0.17710556831293017</v>
          </cell>
          <cell r="H46">
            <v>8</v>
          </cell>
          <cell r="I46" t="str">
            <v xml:space="preserve">Muy bajo </v>
          </cell>
          <cell r="J46">
            <v>1.0355120092012691</v>
          </cell>
          <cell r="K46">
            <v>6</v>
          </cell>
          <cell r="L46" t="str">
            <v xml:space="preserve">Muy bajo </v>
          </cell>
          <cell r="M46">
            <v>0.1710318825269237</v>
          </cell>
          <cell r="N46">
            <v>8</v>
          </cell>
          <cell r="O46" t="str">
            <v xml:space="preserve">Muy bajo </v>
          </cell>
          <cell r="P46">
            <v>5.8468630832183051</v>
          </cell>
          <cell r="Q46">
            <v>8</v>
          </cell>
          <cell r="R46" t="str">
            <v xml:space="preserve">Muy bajo </v>
          </cell>
          <cell r="S46">
            <v>7.8180546362597028</v>
          </cell>
          <cell r="T46">
            <v>6</v>
          </cell>
          <cell r="U46" t="str">
            <v xml:space="preserve">Muy bajo </v>
          </cell>
          <cell r="V46">
            <v>4.9872021408070921</v>
          </cell>
          <cell r="W46">
            <v>4</v>
          </cell>
          <cell r="X46" t="str">
            <v xml:space="preserve">Muy bajo </v>
          </cell>
          <cell r="Y46">
            <v>-0.17613052902098722</v>
          </cell>
          <cell r="Z46">
            <v>6</v>
          </cell>
          <cell r="AA46" t="str">
            <v>Bajo</v>
          </cell>
          <cell r="AB46">
            <v>-0.10849451419522675</v>
          </cell>
          <cell r="AC46">
            <v>5</v>
          </cell>
          <cell r="AD46" t="str">
            <v xml:space="preserve">Muy bajo </v>
          </cell>
          <cell r="AE46">
            <v>1.3722958632937793E-2</v>
          </cell>
          <cell r="AF46">
            <v>36</v>
          </cell>
          <cell r="AG46" t="str">
            <v>Bajo</v>
          </cell>
          <cell r="AH46">
            <v>4.3048721121080291</v>
          </cell>
          <cell r="AI46">
            <v>10</v>
          </cell>
          <cell r="AJ46" t="str">
            <v xml:space="preserve">Muy bajo </v>
          </cell>
          <cell r="AK46">
            <v>4.264653760825686</v>
          </cell>
          <cell r="AL46">
            <v>10</v>
          </cell>
          <cell r="AM46" t="str">
            <v xml:space="preserve">Muy bajo </v>
          </cell>
        </row>
        <row r="47">
          <cell r="B47" t="str">
            <v xml:space="preserve">TEQUENDAMA            </v>
          </cell>
          <cell r="C47">
            <v>9.76</v>
          </cell>
          <cell r="D47">
            <v>3</v>
          </cell>
          <cell r="E47" t="str">
            <v>MUY BAJO</v>
          </cell>
          <cell r="F47" t="str">
            <v xml:space="preserve">TEQUENDAMA            </v>
          </cell>
          <cell r="G47">
            <v>0.22125210606843973</v>
          </cell>
          <cell r="H47">
            <v>6</v>
          </cell>
          <cell r="I47" t="str">
            <v xml:space="preserve">Muy bajo </v>
          </cell>
          <cell r="J47">
            <v>1.0321727936573772</v>
          </cell>
          <cell r="K47">
            <v>5</v>
          </cell>
          <cell r="L47" t="str">
            <v xml:space="preserve">Muy bajo </v>
          </cell>
          <cell r="M47">
            <v>0.21435568485046008</v>
          </cell>
          <cell r="N47">
            <v>5</v>
          </cell>
          <cell r="O47" t="str">
            <v xml:space="preserve">Muy bajo </v>
          </cell>
          <cell r="P47">
            <v>4.6651433606606938</v>
          </cell>
          <cell r="Q47">
            <v>5</v>
          </cell>
          <cell r="R47" t="str">
            <v xml:space="preserve">Muy bajo </v>
          </cell>
          <cell r="S47">
            <v>14.392326445321572</v>
          </cell>
          <cell r="T47">
            <v>4</v>
          </cell>
          <cell r="U47" t="str">
            <v xml:space="preserve">Muy bajo </v>
          </cell>
          <cell r="V47">
            <v>6.8769939105896354</v>
          </cell>
          <cell r="W47">
            <v>3</v>
          </cell>
          <cell r="X47" t="str">
            <v xml:space="preserve">Muy bajo </v>
          </cell>
          <cell r="Y47">
            <v>-0.24977591382971476</v>
          </cell>
          <cell r="Z47">
            <v>4</v>
          </cell>
          <cell r="AA47" t="str">
            <v>Bajo</v>
          </cell>
          <cell r="AB47">
            <v>-4.8481281880639299E-2</v>
          </cell>
          <cell r="AC47">
            <v>6</v>
          </cell>
          <cell r="AD47" t="str">
            <v xml:space="preserve">Muy bajo </v>
          </cell>
          <cell r="AE47">
            <v>-4.5371867828724217E-2</v>
          </cell>
          <cell r="AF47">
            <v>20</v>
          </cell>
          <cell r="AG47" t="str">
            <v xml:space="preserve">Muy bajo </v>
          </cell>
          <cell r="AH47">
            <v>3.2201080052107067</v>
          </cell>
          <cell r="AI47">
            <v>6</v>
          </cell>
          <cell r="AJ47" t="str">
            <v xml:space="preserve">Muy bajo </v>
          </cell>
          <cell r="AK47">
            <v>3.1946069989635046</v>
          </cell>
          <cell r="AL47">
            <v>6</v>
          </cell>
          <cell r="AM47" t="str">
            <v xml:space="preserve">Muy bajo </v>
          </cell>
        </row>
        <row r="48">
          <cell r="B48" t="str">
            <v xml:space="preserve">UNION                 </v>
          </cell>
          <cell r="C48">
            <v>3.02</v>
          </cell>
          <cell r="D48">
            <v>40</v>
          </cell>
          <cell r="E48" t="str">
            <v>ALTO</v>
          </cell>
          <cell r="F48" t="str">
            <v xml:space="preserve">UNION                 </v>
          </cell>
          <cell r="G48">
            <v>5.6012686580898897E-2</v>
          </cell>
          <cell r="H48">
            <v>37</v>
          </cell>
          <cell r="I48" t="str">
            <v>Alto</v>
          </cell>
          <cell r="J48">
            <v>1.1871883340813121</v>
          </cell>
          <cell r="K48">
            <v>33</v>
          </cell>
          <cell r="L48" t="str">
            <v>Muy Alto</v>
          </cell>
          <cell r="M48">
            <v>4.7180961076612564E-2</v>
          </cell>
          <cell r="N48">
            <v>38</v>
          </cell>
          <cell r="O48" t="str">
            <v>Muy Alto</v>
          </cell>
          <cell r="P48">
            <v>21.194990037956146</v>
          </cell>
          <cell r="Q48">
            <v>38</v>
          </cell>
          <cell r="R48" t="str">
            <v>Muy Alto</v>
          </cell>
          <cell r="S48">
            <v>0.507213953947105</v>
          </cell>
          <cell r="T48">
            <v>39</v>
          </cell>
          <cell r="U48" t="str">
            <v>Muy Alto</v>
          </cell>
          <cell r="V48">
            <v>0.29923171684709676</v>
          </cell>
          <cell r="W48">
            <v>39</v>
          </cell>
          <cell r="X48" t="str">
            <v>Muy Alto</v>
          </cell>
          <cell r="Y48">
            <v>0.14434688668713683</v>
          </cell>
          <cell r="Z48">
            <v>38</v>
          </cell>
          <cell r="AA48" t="str">
            <v>Muy Alto</v>
          </cell>
          <cell r="AB48">
            <v>0.1778011531051692</v>
          </cell>
          <cell r="AC48">
            <v>32</v>
          </cell>
          <cell r="AD48" t="str">
            <v>Alto</v>
          </cell>
          <cell r="AE48">
            <v>-3.564854063125563E-2</v>
          </cell>
          <cell r="AF48">
            <v>21</v>
          </cell>
          <cell r="AG48" t="str">
            <v xml:space="preserve">Muy bajo </v>
          </cell>
          <cell r="AH48">
            <v>11.21851185610168</v>
          </cell>
          <cell r="AI48">
            <v>35</v>
          </cell>
          <cell r="AJ48" t="str">
            <v>Bajo</v>
          </cell>
          <cell r="AK48">
            <v>11.103607852307208</v>
          </cell>
          <cell r="AL48">
            <v>35</v>
          </cell>
          <cell r="AM48" t="str">
            <v>Bajo</v>
          </cell>
        </row>
        <row r="49">
          <cell r="B49" t="str">
            <v xml:space="preserve">VENEZOLANO DE CREDITO </v>
          </cell>
          <cell r="C49">
            <v>9.36</v>
          </cell>
          <cell r="D49">
            <v>5</v>
          </cell>
          <cell r="E49" t="str">
            <v>MUY BAJO</v>
          </cell>
          <cell r="F49" t="str">
            <v xml:space="preserve">VENEZOLANO DE CREDITO </v>
          </cell>
          <cell r="G49">
            <v>0.19757067534177539</v>
          </cell>
          <cell r="H49">
            <v>7</v>
          </cell>
          <cell r="I49" t="str">
            <v xml:space="preserve">Muy bajo </v>
          </cell>
          <cell r="J49">
            <v>1.0926386940387187</v>
          </cell>
          <cell r="K49">
            <v>18</v>
          </cell>
          <cell r="L49" t="str">
            <v>Mediano</v>
          </cell>
          <cell r="M49">
            <v>0.18081976816279058</v>
          </cell>
          <cell r="N49">
            <v>6</v>
          </cell>
          <cell r="O49" t="str">
            <v xml:space="preserve">Muy bajo </v>
          </cell>
          <cell r="P49">
            <v>5.5303687763812865</v>
          </cell>
          <cell r="Q49">
            <v>6</v>
          </cell>
          <cell r="R49" t="str">
            <v xml:space="preserve">Muy bajo </v>
          </cell>
          <cell r="S49">
            <v>3.7923865185449825</v>
          </cell>
          <cell r="T49">
            <v>9</v>
          </cell>
          <cell r="U49" t="str">
            <v xml:space="preserve">Muy bajo </v>
          </cell>
          <cell r="V49">
            <v>2.1327014309938361</v>
          </cell>
          <cell r="W49">
            <v>9</v>
          </cell>
          <cell r="X49" t="str">
            <v xml:space="preserve">Muy bajo </v>
          </cell>
          <cell r="Y49">
            <v>-0.13727034738948371</v>
          </cell>
          <cell r="Z49">
            <v>8</v>
          </cell>
          <cell r="AA49" t="str">
            <v>Bajo</v>
          </cell>
          <cell r="AB49">
            <v>5.4796917018314829E-2</v>
          </cell>
          <cell r="AC49">
            <v>16</v>
          </cell>
          <cell r="AD49" t="str">
            <v xml:space="preserve">Muy bajo </v>
          </cell>
          <cell r="AE49">
            <v>-3.2059807709070104E-2</v>
          </cell>
          <cell r="AF49">
            <v>23</v>
          </cell>
          <cell r="AG49" t="str">
            <v xml:space="preserve">Muy bajo </v>
          </cell>
          <cell r="AH49">
            <v>3.3543949161006061</v>
          </cell>
          <cell r="AI49">
            <v>7</v>
          </cell>
          <cell r="AJ49" t="str">
            <v xml:space="preserve">Muy bajo </v>
          </cell>
          <cell r="AK49">
            <v>3.3285796576733833</v>
          </cell>
          <cell r="AL49">
            <v>7</v>
          </cell>
          <cell r="AM49" t="str">
            <v xml:space="preserve">Muy bajo </v>
          </cell>
        </row>
        <row r="50">
          <cell r="F50" t="str">
            <v>VENEZUELA</v>
          </cell>
          <cell r="G50">
            <v>0.11936075634094463</v>
          </cell>
          <cell r="H50">
            <v>16</v>
          </cell>
          <cell r="I50" t="str">
            <v xml:space="preserve">Muy bajo </v>
          </cell>
          <cell r="J50">
            <v>1.2143033449440794</v>
          </cell>
          <cell r="K50">
            <v>36</v>
          </cell>
          <cell r="L50" t="str">
            <v>Muy Alto</v>
          </cell>
          <cell r="M50">
            <v>9.8295666266522044E-2</v>
          </cell>
          <cell r="N50">
            <v>20</v>
          </cell>
          <cell r="O50" t="str">
            <v xml:space="preserve">Muy bajo </v>
          </cell>
          <cell r="P50">
            <v>10.173388491905307</v>
          </cell>
          <cell r="Q50">
            <v>20</v>
          </cell>
          <cell r="R50" t="str">
            <v>Mediano</v>
          </cell>
          <cell r="S50">
            <v>0.91987824032371746</v>
          </cell>
          <cell r="T50">
            <v>33</v>
          </cell>
          <cell r="U50" t="str">
            <v>Mediano</v>
          </cell>
          <cell r="V50">
            <v>0.55697103734937403</v>
          </cell>
          <cell r="W50">
            <v>33</v>
          </cell>
          <cell r="X50" t="str">
            <v>Alto</v>
          </cell>
          <cell r="Y50">
            <v>0.11403232285380879</v>
          </cell>
          <cell r="Z50">
            <v>37</v>
          </cell>
          <cell r="AA50" t="str">
            <v>Muy Alto</v>
          </cell>
          <cell r="AB50">
            <v>0.1783716150835552</v>
          </cell>
          <cell r="AC50">
            <v>33</v>
          </cell>
          <cell r="AD50" t="str">
            <v>Alto</v>
          </cell>
          <cell r="AE50">
            <v>-5.7736951164737774E-2</v>
          </cell>
          <cell r="AF50">
            <v>15</v>
          </cell>
          <cell r="AG50" t="str">
            <v xml:space="preserve">Muy bajo </v>
          </cell>
          <cell r="AH50">
            <v>5.2550942360682944</v>
          </cell>
          <cell r="AI50">
            <v>12</v>
          </cell>
          <cell r="AJ50" t="str">
            <v xml:space="preserve">Muy bajo </v>
          </cell>
          <cell r="AK50">
            <v>5.2079517795163071</v>
          </cell>
          <cell r="AL50">
            <v>12</v>
          </cell>
          <cell r="AM50" t="str">
            <v xml:space="preserve">Muy bajo </v>
          </cell>
        </row>
      </sheetData>
      <sheetData sheetId="8" refreshError="1"/>
      <sheetData sheetId="9" refreshError="1"/>
      <sheetData sheetId="10" refreshError="1"/>
      <sheetData sheetId="11" refreshError="1"/>
      <sheetData sheetId="12" refreshError="1">
        <row r="10">
          <cell r="H10" t="str">
            <v>Var. Relativa</v>
          </cell>
        </row>
        <row r="11">
          <cell r="C11" t="str">
            <v>ESTADO DE GANANCIAS Y PERDIDAS (*)</v>
          </cell>
          <cell r="E11">
            <v>35947</v>
          </cell>
          <cell r="F11" t="str">
            <v>jul-98(*)</v>
          </cell>
          <cell r="G11" t="str">
            <v>Ago-98 (*)</v>
          </cell>
          <cell r="H11" t="str">
            <v>Jun-98/Dic-97</v>
          </cell>
        </row>
        <row r="13">
          <cell r="C13" t="str">
            <v>Ingresos Financieros</v>
          </cell>
          <cell r="E13">
            <v>50719.49</v>
          </cell>
          <cell r="F13">
            <v>13477.452449</v>
          </cell>
          <cell r="G13">
            <v>15772.708390000002</v>
          </cell>
          <cell r="H13">
            <v>0.45819186473133433</v>
          </cell>
        </row>
        <row r="14">
          <cell r="C14" t="str">
            <v xml:space="preserve"> -  Gastos Financieros</v>
          </cell>
          <cell r="E14">
            <v>12195.75</v>
          </cell>
          <cell r="F14">
            <v>4944.2334519999995</v>
          </cell>
          <cell r="G14">
            <v>5921.4109149999995</v>
          </cell>
          <cell r="H14">
            <v>0.99442184947333812</v>
          </cell>
        </row>
        <row r="15">
          <cell r="C15" t="str">
            <v>Margen Financiero Bruto</v>
          </cell>
          <cell r="E15">
            <v>38523.74</v>
          </cell>
          <cell r="F15">
            <v>8533.2189969999999</v>
          </cell>
          <cell r="G15">
            <v>9851.297475000003</v>
          </cell>
          <cell r="H15">
            <v>0.34381125289408487</v>
          </cell>
        </row>
        <row r="16">
          <cell r="C16" t="str">
            <v xml:space="preserve"> + Ing. por Recuperaciones de Activos Financ.</v>
          </cell>
          <cell r="E16">
            <v>1.1100000000000001</v>
          </cell>
          <cell r="F16">
            <v>0.57562199999999997</v>
          </cell>
          <cell r="G16">
            <v>0.51815900000000004</v>
          </cell>
          <cell r="H16">
            <v>1.7959697732997482</v>
          </cell>
        </row>
        <row r="17">
          <cell r="C17" t="str">
            <v xml:space="preserve"> - Gastos por Incob.y Desv. de Inv.Financ.  </v>
          </cell>
          <cell r="E17">
            <v>2850.39</v>
          </cell>
          <cell r="F17">
            <v>625</v>
          </cell>
          <cell r="G17">
            <v>821.46533499999998</v>
          </cell>
          <cell r="H17">
            <v>0.69307200630092969</v>
          </cell>
        </row>
        <row r="18">
          <cell r="C18" t="str">
            <v>Margen Financiero Neto</v>
          </cell>
          <cell r="E18">
            <v>35674.46</v>
          </cell>
          <cell r="F18">
            <v>7908.7946190000002</v>
          </cell>
          <cell r="G18">
            <v>9030.3502990000015</v>
          </cell>
          <cell r="H18">
            <v>0.32204215041758077</v>
          </cell>
        </row>
        <row r="19">
          <cell r="C19" t="str">
            <v xml:space="preserve"> - Gastos de Transformación</v>
          </cell>
          <cell r="E19">
            <v>23515.599999999999</v>
          </cell>
          <cell r="F19">
            <v>4819.3530689999998</v>
          </cell>
          <cell r="G19">
            <v>4866.992564000001</v>
          </cell>
          <cell r="H19">
            <v>0.24818059032366513</v>
          </cell>
        </row>
        <row r="20">
          <cell r="C20" t="str">
            <v xml:space="preserve">       Gastos de Personal</v>
          </cell>
          <cell r="E20">
            <v>9992.01</v>
          </cell>
          <cell r="F20">
            <v>1977.20874</v>
          </cell>
          <cell r="G20">
            <v>2071.5884980000001</v>
          </cell>
          <cell r="H20">
            <v>0.21078494217392896</v>
          </cell>
        </row>
        <row r="21">
          <cell r="C21" t="str">
            <v xml:space="preserve">       Gastos Operativos</v>
          </cell>
          <cell r="E21">
            <v>10827.44</v>
          </cell>
          <cell r="F21">
            <v>2271.6853120000001</v>
          </cell>
          <cell r="G21">
            <v>2256.4018700000001</v>
          </cell>
          <cell r="H21">
            <v>0.19428719989472798</v>
          </cell>
        </row>
        <row r="22">
          <cell r="C22" t="str">
            <v xml:space="preserve">       Gastos por aporte a la SUDEBAN</v>
          </cell>
          <cell r="E22">
            <v>2646.51</v>
          </cell>
          <cell r="F22">
            <v>561.95478500000002</v>
          </cell>
          <cell r="G22">
            <v>530.49796400000002</v>
          </cell>
          <cell r="H22">
            <v>0.77542456738235743</v>
          </cell>
        </row>
        <row r="23">
          <cell r="C23" t="str">
            <v xml:space="preserve">       Gastos por aporte a FOGADE</v>
          </cell>
          <cell r="E23">
            <v>49.65</v>
          </cell>
          <cell r="F23">
            <v>8.504232</v>
          </cell>
          <cell r="G23">
            <v>8.504232</v>
          </cell>
          <cell r="H23">
            <v>0.61547471855274272</v>
          </cell>
        </row>
        <row r="24">
          <cell r="C24" t="str">
            <v>Margen de Intermediación</v>
          </cell>
          <cell r="E24">
            <v>12158.86</v>
          </cell>
          <cell r="F24">
            <v>3089.4415500000005</v>
          </cell>
          <cell r="G24">
            <v>4163.3577350000005</v>
          </cell>
          <cell r="H24">
            <v>0.49290001776668446</v>
          </cell>
        </row>
        <row r="25">
          <cell r="C25" t="str">
            <v xml:space="preserve"> + Otros ingresos operativos</v>
          </cell>
          <cell r="E25">
            <v>7281.74</v>
          </cell>
          <cell r="F25">
            <v>728.96160299999997</v>
          </cell>
          <cell r="G25">
            <v>864.10752200000002</v>
          </cell>
          <cell r="H25">
            <v>2.0134239130884599</v>
          </cell>
        </row>
        <row r="26">
          <cell r="C26" t="str">
            <v xml:space="preserve"> - Otros gastos operativos</v>
          </cell>
          <cell r="E26">
            <v>2572.96</v>
          </cell>
          <cell r="F26">
            <v>222.69689099999999</v>
          </cell>
          <cell r="G26">
            <v>1103.814922</v>
          </cell>
          <cell r="H26">
            <v>1.1762346073201448</v>
          </cell>
        </row>
        <row r="27">
          <cell r="C27" t="str">
            <v>Margen del Negocio</v>
          </cell>
          <cell r="E27">
            <v>16867.64</v>
          </cell>
          <cell r="F27">
            <v>3595.7062620000002</v>
          </cell>
          <cell r="G27">
            <v>3923.6503350000007</v>
          </cell>
          <cell r="H27">
            <v>0.79852583415506206</v>
          </cell>
        </row>
        <row r="28">
          <cell r="C28" t="str">
            <v xml:space="preserve">Ingresos extraordinarios </v>
          </cell>
          <cell r="E28">
            <v>65</v>
          </cell>
          <cell r="F28">
            <v>0</v>
          </cell>
          <cell r="G28">
            <v>0</v>
          </cell>
          <cell r="H28">
            <v>25.369168356997974</v>
          </cell>
        </row>
        <row r="29">
          <cell r="C29" t="str">
            <v xml:space="preserve"> -Gastos extraordinarios</v>
          </cell>
          <cell r="E29">
            <v>172.87</v>
          </cell>
          <cell r="F29">
            <v>85.33</v>
          </cell>
          <cell r="G29">
            <v>22.13</v>
          </cell>
          <cell r="H29">
            <v>0.14426609300016557</v>
          </cell>
        </row>
        <row r="30">
          <cell r="C30" t="str">
            <v>Resultado Neto</v>
          </cell>
          <cell r="E30">
            <v>14009.76</v>
          </cell>
          <cell r="F30">
            <v>3510.3762620000002</v>
          </cell>
          <cell r="G30">
            <v>3901.5343639999987</v>
          </cell>
          <cell r="H30">
            <v>0.51513784908384452</v>
          </cell>
        </row>
        <row r="31">
          <cell r="C31" t="str">
            <v xml:space="preserve">(*) Mensual </v>
          </cell>
        </row>
      </sheetData>
      <sheetData sheetId="13" refreshError="1"/>
      <sheetData sheetId="14" refreshError="1">
        <row r="12">
          <cell r="A12" t="str">
            <v>Dinámica de Cuota de Mercado</v>
          </cell>
        </row>
        <row r="14">
          <cell r="C14" t="str">
            <v>Var. Absoluta</v>
          </cell>
          <cell r="F14" t="str">
            <v>T%</v>
          </cell>
        </row>
        <row r="15">
          <cell r="C15" t="str">
            <v>Jun-98/Dic-97</v>
          </cell>
          <cell r="D15" t="str">
            <v>Jul-98/Jun-98</v>
          </cell>
          <cell r="E15" t="str">
            <v>Ago-98/Jul-98</v>
          </cell>
          <cell r="F15" t="str">
            <v>Jun-98/Dic-97</v>
          </cell>
          <cell r="G15" t="str">
            <v>Dic-97/Jun-97</v>
          </cell>
          <cell r="H15" t="str">
            <v>Jun-98/Dic-97</v>
          </cell>
        </row>
        <row r="16">
          <cell r="C16" t="str">
            <v>( Cifras en MM Bs. )</v>
          </cell>
          <cell r="F16" t="str">
            <v>( % )</v>
          </cell>
        </row>
        <row r="17">
          <cell r="B17" t="str">
            <v>Captaciones del Banco</v>
          </cell>
          <cell r="C17">
            <v>26170.718999999983</v>
          </cell>
          <cell r="D17">
            <v>-318.0559999999823</v>
          </cell>
          <cell r="E17">
            <v>12391.456000000006</v>
          </cell>
          <cell r="F17">
            <v>3.8400371739427501E-2</v>
          </cell>
          <cell r="G17" t="str">
            <v>N.A.</v>
          </cell>
          <cell r="H17" t="str">
            <v>N.A.</v>
          </cell>
        </row>
        <row r="18">
          <cell r="B18" t="str">
            <v>Captaciones del Sistema</v>
          </cell>
          <cell r="C18">
            <v>681522.54300000053</v>
          </cell>
          <cell r="D18">
            <v>-241250.07300000079</v>
          </cell>
          <cell r="E18">
            <v>-327420.22999999858</v>
          </cell>
          <cell r="F18">
            <v>1</v>
          </cell>
          <cell r="G18">
            <v>1</v>
          </cell>
          <cell r="H18">
            <v>1</v>
          </cell>
        </row>
        <row r="19">
          <cell r="A19" t="str">
            <v>|</v>
          </cell>
          <cell r="B19" t="str">
            <v>Captaciones a la Vista del Banco</v>
          </cell>
          <cell r="C19">
            <v>14946.603999999992</v>
          </cell>
          <cell r="D19">
            <v>-9438.44</v>
          </cell>
          <cell r="E19">
            <v>6587.19</v>
          </cell>
          <cell r="F19">
            <v>3.3840948864396474E-2</v>
          </cell>
          <cell r="G19" t="str">
            <v>N.A.</v>
          </cell>
          <cell r="H19" t="str">
            <v>N.A.</v>
          </cell>
        </row>
        <row r="20">
          <cell r="B20" t="str">
            <v>Captaciones a la Vista del Sistema</v>
          </cell>
          <cell r="C20">
            <v>441672.13099999912</v>
          </cell>
          <cell r="D20">
            <v>-398746.63100000005</v>
          </cell>
          <cell r="E20">
            <v>-317458.07999999914</v>
          </cell>
          <cell r="F20">
            <v>1</v>
          </cell>
          <cell r="G20">
            <v>1</v>
          </cell>
          <cell r="H20">
            <v>1</v>
          </cell>
        </row>
        <row r="21">
          <cell r="B21" t="str">
            <v>Captaciones de Ahorro del Banco</v>
          </cell>
          <cell r="C21">
            <v>-3347.3669999999984</v>
          </cell>
          <cell r="D21">
            <v>-4645.1389999999956</v>
          </cell>
          <cell r="E21">
            <v>348.44899999999325</v>
          </cell>
          <cell r="F21" t="str">
            <v>N.A.</v>
          </cell>
          <cell r="G21" t="str">
            <v>N.A.</v>
          </cell>
          <cell r="H21" t="str">
            <v>N.A.</v>
          </cell>
        </row>
        <row r="22">
          <cell r="B22" t="str">
            <v>Captaciones de Ahorro del Sistema</v>
          </cell>
          <cell r="C22">
            <v>-89402.654000000097</v>
          </cell>
          <cell r="D22">
            <v>-62668.63599999994</v>
          </cell>
          <cell r="E22">
            <v>-91793.589999999851</v>
          </cell>
          <cell r="F22">
            <v>1</v>
          </cell>
          <cell r="G22">
            <v>1</v>
          </cell>
          <cell r="H22">
            <v>1</v>
          </cell>
        </row>
        <row r="23">
          <cell r="B23" t="str">
            <v>Captaciones a Plazo del Banco</v>
          </cell>
          <cell r="C23">
            <v>14571.482000000004</v>
          </cell>
          <cell r="D23">
            <v>13765.523000000001</v>
          </cell>
          <cell r="E23">
            <v>5455.8169999999955</v>
          </cell>
          <cell r="F23">
            <v>4.4256177101172349E-2</v>
          </cell>
          <cell r="G23">
            <v>6.2523611248015989E-2</v>
          </cell>
          <cell r="H23">
            <v>6.6671404047148622E-2</v>
          </cell>
        </row>
        <row r="24">
          <cell r="B24" t="str">
            <v>Captaciones a Plazo del Sistema</v>
          </cell>
          <cell r="C24">
            <v>329253.06600000034</v>
          </cell>
          <cell r="D24">
            <v>220165.19399999967</v>
          </cell>
          <cell r="E24">
            <v>81831.439999999944</v>
          </cell>
          <cell r="F24">
            <v>1</v>
          </cell>
          <cell r="G24">
            <v>1</v>
          </cell>
          <cell r="H24">
            <v>1</v>
          </cell>
        </row>
        <row r="25">
          <cell r="B25" t="str">
            <v>Colocaciones del Banco</v>
          </cell>
          <cell r="C25">
            <v>33611.101000000024</v>
          </cell>
          <cell r="D25">
            <v>2721.4699999999721</v>
          </cell>
          <cell r="E25">
            <v>10661.14</v>
          </cell>
          <cell r="F25">
            <v>5.6894086774845483E-2</v>
          </cell>
          <cell r="G25" t="str">
            <v>N.A.</v>
          </cell>
          <cell r="H25" t="str">
            <v>N.A.</v>
          </cell>
        </row>
        <row r="26">
          <cell r="B26" t="str">
            <v>Colocaciones del Sistema</v>
          </cell>
          <cell r="C26">
            <v>590766.15700000059</v>
          </cell>
          <cell r="D26">
            <v>-114902.54700000118</v>
          </cell>
          <cell r="E26">
            <v>-20584.709999999031</v>
          </cell>
          <cell r="F26">
            <v>1</v>
          </cell>
          <cell r="G26">
            <v>1</v>
          </cell>
          <cell r="H26">
            <v>1</v>
          </cell>
        </row>
      </sheetData>
      <sheetData sheetId="15" refreshError="1"/>
      <sheetData sheetId="16" refreshError="1"/>
      <sheetData sheetId="17" refreshError="1"/>
      <sheetData sheetId="18" refreshError="1">
        <row r="5">
          <cell r="F5" t="str">
            <v>Comparación</v>
          </cell>
        </row>
        <row r="6">
          <cell r="F6" t="str">
            <v>Medianos</v>
          </cell>
          <cell r="G6" t="str">
            <v>Privada</v>
          </cell>
        </row>
        <row r="7">
          <cell r="B7" t="str">
            <v xml:space="preserve">C a l i d a d   d e l   A c t i v o </v>
          </cell>
          <cell r="C7">
            <v>35947</v>
          </cell>
          <cell r="D7">
            <v>35977</v>
          </cell>
          <cell r="E7">
            <v>36008</v>
          </cell>
          <cell r="F7">
            <v>36008</v>
          </cell>
        </row>
        <row r="8">
          <cell r="B8" t="str">
            <v>1.- Cartera de Crédito Neta</v>
          </cell>
          <cell r="C8">
            <v>299836</v>
          </cell>
          <cell r="D8">
            <v>302557.92</v>
          </cell>
          <cell r="E8">
            <v>313219.06</v>
          </cell>
          <cell r="F8">
            <v>1087133.52</v>
          </cell>
          <cell r="G8">
            <v>3282186.39</v>
          </cell>
        </row>
        <row r="9">
          <cell r="B9" t="str">
            <v>2.- Cartera de Crédito Bruta</v>
          </cell>
          <cell r="C9">
            <v>303630</v>
          </cell>
          <cell r="D9">
            <v>306055.40599999996</v>
          </cell>
          <cell r="E9">
            <v>316885.49</v>
          </cell>
          <cell r="F9">
            <v>1098872.8799999999</v>
          </cell>
          <cell r="G9">
            <v>3332640.48</v>
          </cell>
        </row>
        <row r="10">
          <cell r="B10" t="str">
            <v>3.- Cartera Inmovilizada Neta</v>
          </cell>
          <cell r="C10">
            <v>-1661</v>
          </cell>
          <cell r="D10">
            <v>-1106.8900000000001</v>
          </cell>
          <cell r="E10">
            <v>-448.51</v>
          </cell>
          <cell r="F10">
            <v>-3468.06</v>
          </cell>
          <cell r="G10">
            <v>-21810.49</v>
          </cell>
        </row>
        <row r="11">
          <cell r="B11" t="str">
            <v>4.- Indice de Morosidad</v>
          </cell>
          <cell r="C11">
            <v>-5.5385066957207999E-3</v>
          </cell>
          <cell r="D11">
            <v>-3.6584400104284149E-3</v>
          </cell>
          <cell r="E11">
            <v>-1.4319371241328679E-3</v>
          </cell>
          <cell r="F11">
            <v>-3.1900957299154983E-3</v>
          </cell>
          <cell r="G11">
            <v>-6.6451101212445171E-3</v>
          </cell>
        </row>
        <row r="12">
          <cell r="B12" t="str">
            <v>5.- Prop.Demanda Endóg. Fondos</v>
          </cell>
          <cell r="C12">
            <v>0.15629999999999999</v>
          </cell>
          <cell r="D12">
            <v>0.15011236510777468</v>
          </cell>
          <cell r="E12">
            <v>0.16287744915653626</v>
          </cell>
          <cell r="F12">
            <v>0.2394</v>
          </cell>
          <cell r="G12">
            <v>0.16550000000000001</v>
          </cell>
        </row>
        <row r="13">
          <cell r="B13" t="str">
            <v>6.- Prov.Ctra.Créd. s/Ctra Cred.B</v>
          </cell>
          <cell r="C13">
            <v>2.90122089435608E-2</v>
          </cell>
          <cell r="D13">
            <v>3.0809640395634774E-2</v>
          </cell>
          <cell r="E13">
            <v>3.1831119815552297E-2</v>
          </cell>
          <cell r="F13">
            <v>3.9667900439948986E-2</v>
          </cell>
          <cell r="G13">
            <v>4.1538816092157656E-2</v>
          </cell>
        </row>
        <row r="14">
          <cell r="B14" t="str">
            <v>7.- Prov.Ctra.Créd. s/Ctra.inmv.B</v>
          </cell>
          <cell r="C14">
            <v>1.23251030654031</v>
          </cell>
          <cell r="D14">
            <v>1.1329986289086047</v>
          </cell>
          <cell r="E14">
            <v>1.046534091557545</v>
          </cell>
          <cell r="F14">
            <v>1.0864380368636397</v>
          </cell>
          <cell r="G14">
            <v>1.1870163333360486</v>
          </cell>
        </row>
        <row r="15">
          <cell r="B15" t="str">
            <v>8.- Vulnerabilidad del Patrimonio</v>
          </cell>
          <cell r="C15">
            <v>-2.7642819958070001E-2</v>
          </cell>
          <cell r="D15">
            <v>-1.7389473220511296E-2</v>
          </cell>
          <cell r="E15">
            <v>-6.8557412992876331E-3</v>
          </cell>
          <cell r="F15">
            <v>-1.2045479442424838E-2</v>
          </cell>
          <cell r="G15">
            <v>-2.7897172692103157E-2</v>
          </cell>
        </row>
        <row r="16">
          <cell r="B16" t="str">
            <v>9.- % de Otros Activos en Tot.Activ.</v>
          </cell>
          <cell r="C16">
            <v>9.9425935833716006E-3</v>
          </cell>
          <cell r="D16">
            <v>1.1352537905957253E-2</v>
          </cell>
          <cell r="E16">
            <v>1.5148858426140303E-2</v>
          </cell>
          <cell r="F16">
            <v>2.2684911937073896E-2</v>
          </cell>
          <cell r="G16">
            <v>1.726791380109929E-2</v>
          </cell>
        </row>
        <row r="17">
          <cell r="B17" t="str">
            <v>10.-% de Acts.Inmov.en T.A. Neto</v>
          </cell>
          <cell r="C17">
            <v>9.2922532322957496E-2</v>
          </cell>
          <cell r="D17">
            <v>9.3814880069657075E-2</v>
          </cell>
          <cell r="E17">
            <v>0.10302481159078078</v>
          </cell>
          <cell r="F17">
            <v>0.15031540974692292</v>
          </cell>
          <cell r="G17">
            <v>0.12173410943846728</v>
          </cell>
        </row>
        <row r="18">
          <cell r="B18" t="str">
            <v>11.-% de Acts.Inmov.en T.A. Bruto</v>
          </cell>
          <cell r="C18">
            <v>0.11911304035224</v>
          </cell>
          <cell r="D18">
            <v>0.12148896913144704</v>
          </cell>
          <cell r="E18">
            <v>0.13325109126824847</v>
          </cell>
          <cell r="F18">
            <v>0.17906832897850458</v>
          </cell>
          <cell r="G18">
            <v>0.15047154065256987</v>
          </cell>
        </row>
        <row r="19">
          <cell r="B19" t="str">
            <v>12.-% de Acts Fijos en el Tot.Acts</v>
          </cell>
          <cell r="C19">
            <v>4.1540025367008702E-2</v>
          </cell>
          <cell r="D19">
            <v>4.2113645763469792E-2</v>
          </cell>
          <cell r="E19">
            <v>4.1296699916880973E-2</v>
          </cell>
          <cell r="F19">
            <v>5.5971674204437494E-2</v>
          </cell>
          <cell r="G19">
            <v>4.6619923104098598E-2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row r="6">
          <cell r="B6" t="str">
            <v xml:space="preserve">                                                                                      (%)</v>
          </cell>
        </row>
        <row r="8">
          <cell r="F8" t="str">
            <v>Estrato de Comp.</v>
          </cell>
        </row>
        <row r="9">
          <cell r="F9" t="str">
            <v>Medianos</v>
          </cell>
          <cell r="G9" t="str">
            <v>Privada</v>
          </cell>
        </row>
        <row r="10">
          <cell r="B10" t="str">
            <v>Tasa Activa Promedio Ponderada</v>
          </cell>
          <cell r="C10">
            <v>35947</v>
          </cell>
          <cell r="D10">
            <v>35977</v>
          </cell>
          <cell r="E10">
            <v>36008</v>
          </cell>
          <cell r="F10">
            <v>35976</v>
          </cell>
        </row>
        <row r="11">
          <cell r="B11" t="str">
            <v>Cartera de Crédito</v>
          </cell>
          <cell r="C11">
            <v>0.34807117034667751</v>
          </cell>
          <cell r="D11">
            <v>0.45006481417329208</v>
          </cell>
          <cell r="E11">
            <v>0.46089856811889068</v>
          </cell>
          <cell r="F11">
            <v>0.35566837657182138</v>
          </cell>
          <cell r="G11">
            <v>0.38457824796819884</v>
          </cell>
        </row>
        <row r="12">
          <cell r="B12" t="str">
            <v>Cartera de Inversiones</v>
          </cell>
          <cell r="C12">
            <v>0.25560206086921078</v>
          </cell>
          <cell r="D12">
            <v>0.27242007731153806</v>
          </cell>
          <cell r="E12">
            <v>0.36082035881723945</v>
          </cell>
          <cell r="F12">
            <v>0.32787462026112268</v>
          </cell>
          <cell r="G12">
            <v>0.29674160230209612</v>
          </cell>
        </row>
        <row r="13">
          <cell r="B13" t="str">
            <v>% de Activos Productivos</v>
          </cell>
        </row>
        <row r="14">
          <cell r="B14" t="str">
            <v>Cartera de Crédito</v>
          </cell>
          <cell r="C14">
            <v>0.95132630828957632</v>
          </cell>
          <cell r="D14">
            <v>0.95459058530801622</v>
          </cell>
          <cell r="E14">
            <v>0.95767363064540578</v>
          </cell>
          <cell r="F14">
            <v>0.88123364906752244</v>
          </cell>
          <cell r="G14">
            <v>0.88236111649712501</v>
          </cell>
        </row>
        <row r="15">
          <cell r="B15" t="str">
            <v>Cartera de Inversiones</v>
          </cell>
          <cell r="C15">
            <v>7.9624113996626722E-2</v>
          </cell>
          <cell r="D15">
            <v>7.7328062955459978E-2</v>
          </cell>
          <cell r="E15">
            <v>7.5173370900748299E-2</v>
          </cell>
          <cell r="F15">
            <v>0.23220421718609718</v>
          </cell>
          <cell r="G15">
            <v>0.21417465910999037</v>
          </cell>
        </row>
        <row r="16">
          <cell r="B16" t="str">
            <v>Ing. como % de los Activos Productivos</v>
          </cell>
        </row>
        <row r="17">
          <cell r="B17" t="str">
            <v>Cartera de Crédito</v>
          </cell>
          <cell r="C17">
            <v>0.33112926150793698</v>
          </cell>
          <cell r="D17">
            <v>0.42962763438822643</v>
          </cell>
          <cell r="E17">
            <v>0.44139040508968691</v>
          </cell>
          <cell r="F17">
            <v>0.31342694134430787</v>
          </cell>
          <cell r="G17">
            <v>0.33933689225772812</v>
          </cell>
        </row>
        <row r="18">
          <cell r="B18" t="str">
            <v>Cartera de Inversiones</v>
          </cell>
          <cell r="C18">
            <v>2.0352087632422761E-2</v>
          </cell>
          <cell r="D18">
            <v>2.106571688867789E-2</v>
          </cell>
          <cell r="E18">
            <v>2.7124082661909427E-2</v>
          </cell>
          <cell r="F18">
            <v>7.6133869532922865E-2</v>
          </cell>
          <cell r="G18">
            <v>6.3554531516803764E-2</v>
          </cell>
        </row>
        <row r="19">
          <cell r="B19" t="str">
            <v>Otros Ingresos</v>
          </cell>
          <cell r="C19">
            <v>9.1883521387288395E-3</v>
          </cell>
          <cell r="D19">
            <v>1.1212189762240636E-2</v>
          </cell>
          <cell r="E19">
            <v>1.1043320116242469E-2</v>
          </cell>
          <cell r="F19">
            <v>3.4189092963117819E-2</v>
          </cell>
          <cell r="G19">
            <v>1.7547978897398588E-2</v>
          </cell>
        </row>
        <row r="20">
          <cell r="B20" t="str">
            <v>Relación de Apartados como % del Activo Productivo</v>
          </cell>
        </row>
        <row r="21">
          <cell r="B21" t="str">
            <v>Cartera de Crédito</v>
          </cell>
          <cell r="C21">
            <v>1.7116267617867477E-2</v>
          </cell>
          <cell r="D21">
            <v>2.1613139690559561E-2</v>
          </cell>
          <cell r="E21">
            <v>2.335845039608174E-2</v>
          </cell>
          <cell r="F21">
            <v>1.7557869707598713E-2</v>
          </cell>
          <cell r="G21">
            <v>2.5612600317922257E-2</v>
          </cell>
        </row>
        <row r="22">
          <cell r="B22" t="str">
            <v>Cartera de Inversiones</v>
          </cell>
          <cell r="C22">
            <v>3.153118303124907E-3</v>
          </cell>
          <cell r="D22">
            <v>1.5565206814029283E-3</v>
          </cell>
          <cell r="E22">
            <v>1.5416976179683274E-3</v>
          </cell>
          <cell r="F22">
            <v>8.6278284507616283E-3</v>
          </cell>
          <cell r="G22">
            <v>9.2454430800373126E-3</v>
          </cell>
        </row>
        <row r="23">
          <cell r="B23" t="str">
            <v>Otros Ingresos</v>
          </cell>
          <cell r="C23">
            <v>1.8296491439544125E-2</v>
          </cell>
          <cell r="D23">
            <v>1.3722422479367358E-2</v>
          </cell>
          <cell r="E23">
            <v>2.2693009117229882E-2</v>
          </cell>
          <cell r="F23">
            <v>9.0568911556753503E-3</v>
          </cell>
          <cell r="G23">
            <v>8.611235723781618E-3</v>
          </cell>
        </row>
        <row r="24">
          <cell r="B24" t="str">
            <v>Ing. Financ. Neto como % de los Activos Productivos</v>
          </cell>
        </row>
        <row r="25">
          <cell r="B25" t="str">
            <v>Cartera de Crédito</v>
          </cell>
          <cell r="C25">
            <v>0.31401299389006948</v>
          </cell>
          <cell r="D25">
            <v>0.40801449469766687</v>
          </cell>
          <cell r="E25">
            <v>0.41803195469360516</v>
          </cell>
          <cell r="F25">
            <v>0.29586907163670917</v>
          </cell>
          <cell r="G25">
            <v>0.31372429193980589</v>
          </cell>
        </row>
        <row r="26">
          <cell r="B26" t="str">
            <v>Cartera de Inversiones</v>
          </cell>
          <cell r="C26">
            <v>1.7198969329297854E-2</v>
          </cell>
          <cell r="D26">
            <v>1.9509196207274961E-2</v>
          </cell>
          <cell r="E26">
            <v>2.55823850439411E-2</v>
          </cell>
          <cell r="F26">
            <v>6.7506041082161239E-2</v>
          </cell>
          <cell r="G26">
            <v>5.4309088436766448E-2</v>
          </cell>
        </row>
        <row r="27">
          <cell r="B27" t="str">
            <v>Otros Ingresos</v>
          </cell>
          <cell r="C27">
            <v>-9.1081393008152853E-3</v>
          </cell>
          <cell r="D27">
            <v>-2.510232717126722E-3</v>
          </cell>
          <cell r="E27">
            <v>-1.1649689000987413E-2</v>
          </cell>
          <cell r="F27">
            <v>2.5132201807442467E-2</v>
          </cell>
          <cell r="G27">
            <v>8.9367431736169702E-3</v>
          </cell>
        </row>
        <row r="28">
          <cell r="B28" t="str">
            <v>Ingr. Fciero Neto/Act. Produc</v>
          </cell>
          <cell r="C28">
            <v>0.32210382391855208</v>
          </cell>
          <cell r="D28">
            <v>0.42501345818781511</v>
          </cell>
          <cell r="E28">
            <v>0.43196465073655888</v>
          </cell>
          <cell r="F28">
            <v>0.38850731452631287</v>
          </cell>
          <cell r="G28">
            <v>0.37697012355018933</v>
          </cell>
        </row>
        <row r="29">
          <cell r="B29" t="str">
            <v>Tasa Pasiva Promedio Ponderada</v>
          </cell>
        </row>
        <row r="30">
          <cell r="B30" t="str">
            <v>Captaciones de Público (Vista remunerado, de ahorro y a plazo)</v>
          </cell>
          <cell r="C30">
            <v>0.12824418244135449</v>
          </cell>
          <cell r="D30">
            <v>0.20856302044520472</v>
          </cell>
          <cell r="E30">
            <v>0.21593932022450202</v>
          </cell>
          <cell r="F30">
            <v>0.1757237101271496</v>
          </cell>
          <cell r="G30">
            <v>0.17013547067656942</v>
          </cell>
        </row>
        <row r="31">
          <cell r="B31" t="str">
            <v>Otros Pasivos con Costo</v>
          </cell>
          <cell r="C31">
            <v>1.1234509999500564E-2</v>
          </cell>
          <cell r="D31">
            <v>5.5171299293213127E-2</v>
          </cell>
          <cell r="E31">
            <v>5.8134211679208063E-2</v>
          </cell>
          <cell r="F31">
            <v>7.6464649828819717E-2</v>
          </cell>
          <cell r="G31">
            <v>0.11192257838687279</v>
          </cell>
        </row>
        <row r="32">
          <cell r="B32" t="str">
            <v>Porcentaje de Pasivos con Costo</v>
          </cell>
        </row>
        <row r="33">
          <cell r="B33" t="str">
            <v>Captaciones de Público (Vista remunerado, de ahorro y a plazo)</v>
          </cell>
          <cell r="C33">
            <v>0.85728490675963021</v>
          </cell>
          <cell r="D33">
            <v>0.86021439337163896</v>
          </cell>
          <cell r="E33">
            <v>0.86416540011800502</v>
          </cell>
          <cell r="F33">
            <v>0.87491641533714148</v>
          </cell>
          <cell r="G33">
            <v>0.85265837602099592</v>
          </cell>
        </row>
        <row r="34">
          <cell r="B34" t="str">
            <v>Otros Pasivos con Costo</v>
          </cell>
          <cell r="C34">
            <v>0.14271509324036979</v>
          </cell>
          <cell r="D34">
            <v>0.13978560662836109</v>
          </cell>
          <cell r="E34">
            <v>0.1358345998819952</v>
          </cell>
          <cell r="F34">
            <v>0.12508358466285865</v>
          </cell>
          <cell r="G34">
            <v>0.14734162397900416</v>
          </cell>
        </row>
        <row r="35">
          <cell r="B35" t="str">
            <v>Tasa de Gasto Financiero Promedio</v>
          </cell>
        </row>
        <row r="36">
          <cell r="B36" t="str">
            <v>Captaciones de Público (Vista remunerado, de ahorro y a plazo)</v>
          </cell>
          <cell r="C36">
            <v>0.10994180198670159</v>
          </cell>
          <cell r="D36">
            <v>0.1794089121120285</v>
          </cell>
          <cell r="E36">
            <v>0.1866072890630168</v>
          </cell>
          <cell r="F36">
            <v>0.15374355855418867</v>
          </cell>
          <cell r="G36">
            <v>0.14506743413065146</v>
          </cell>
        </row>
        <row r="37">
          <cell r="B37" t="str">
            <v>Otros Pasivos con Costo</v>
          </cell>
          <cell r="C37">
            <v>1.6033341420885899E-3</v>
          </cell>
          <cell r="D37">
            <v>7.7121535401766667E-3</v>
          </cell>
          <cell r="E37">
            <v>7.8966373829004403E-3</v>
          </cell>
          <cell r="F37">
            <v>9.5644725005790115E-3</v>
          </cell>
          <cell r="G37">
            <v>1.6490854459439229E-2</v>
          </cell>
        </row>
        <row r="38">
          <cell r="B38" t="str">
            <v>Costo Promedio de los Fondos</v>
          </cell>
          <cell r="C38">
            <v>0.11154513612879018</v>
          </cell>
          <cell r="D38">
            <v>0.18712106565220515</v>
          </cell>
          <cell r="E38">
            <v>0.19450392644591724</v>
          </cell>
          <cell r="F38">
            <v>0.16330803105476768</v>
          </cell>
          <cell r="G38">
            <v>0.16155828859009069</v>
          </cell>
        </row>
        <row r="39">
          <cell r="B39" t="str">
            <v>Margen de Intermediacion</v>
          </cell>
          <cell r="C39">
            <v>0.21055868778976189</v>
          </cell>
          <cell r="D39">
            <v>0.23789239253560995</v>
          </cell>
          <cell r="E39">
            <v>0.23746072429064163</v>
          </cell>
          <cell r="F39">
            <v>0.22519928347154519</v>
          </cell>
          <cell r="G39">
            <v>0.21541183496009864</v>
          </cell>
        </row>
        <row r="40">
          <cell r="B40" t="str">
            <v>Porcentaje Total de Activos</v>
          </cell>
        </row>
        <row r="41">
          <cell r="B41" t="str">
            <v>Activos Productivos</v>
          </cell>
          <cell r="C41">
            <v>0.67833722667145779</v>
          </cell>
          <cell r="D41">
            <v>0.67744006910634202</v>
          </cell>
          <cell r="E41">
            <v>0.67708326127599416</v>
          </cell>
          <cell r="F41">
            <v>0.61567786624561316</v>
          </cell>
          <cell r="G41">
            <v>0.6322059952602922</v>
          </cell>
        </row>
        <row r="42">
          <cell r="B42" t="str">
            <v>Activos Improductivos</v>
          </cell>
          <cell r="C42">
            <v>0.32166277332854221</v>
          </cell>
          <cell r="D42">
            <v>0.32255993089365798</v>
          </cell>
          <cell r="E42">
            <v>0.32291673872400584</v>
          </cell>
          <cell r="F42">
            <v>0.38432213375438684</v>
          </cell>
          <cell r="G42">
            <v>0.3677940047397078</v>
          </cell>
        </row>
        <row r="43">
          <cell r="B43" t="str">
            <v>Aporte de los Activos Productivos</v>
          </cell>
          <cell r="C43">
            <v>0.14282979632688841</v>
          </cell>
          <cell r="D43">
            <v>0.16115783883919665</v>
          </cell>
          <cell r="E43">
            <v>0.16078068162766732</v>
          </cell>
          <cell r="F43">
            <v>0.13865021432780192</v>
          </cell>
          <cell r="G43">
            <v>0.13618465351179496</v>
          </cell>
        </row>
        <row r="44">
          <cell r="B44" t="str">
            <v>Activos Improductivos</v>
          </cell>
        </row>
        <row r="45">
          <cell r="B45" t="str">
            <v>Disponibilidades</v>
          </cell>
          <cell r="C45">
            <v>0.39723207101392</v>
          </cell>
          <cell r="D45">
            <v>0.37956610706666344</v>
          </cell>
          <cell r="E45">
            <v>0.36458837205901706</v>
          </cell>
          <cell r="F45">
            <v>0.38754251902021203</v>
          </cell>
          <cell r="G45">
            <v>0.43921279423765996</v>
          </cell>
        </row>
        <row r="46">
          <cell r="B46" t="str">
            <v>Otras Ctas por Cobrar</v>
          </cell>
          <cell r="C46">
            <v>2.9051696123119815E-2</v>
          </cell>
          <cell r="D46">
            <v>2.4318114343884246E-2</v>
          </cell>
          <cell r="E46">
            <v>3.3289464064038023E-2</v>
          </cell>
          <cell r="F46">
            <v>2.1825614402229934E-2</v>
          </cell>
          <cell r="G46">
            <v>2.1855743018562107E-2</v>
          </cell>
        </row>
        <row r="47">
          <cell r="B47" t="str">
            <v>Bienes Realizables</v>
          </cell>
          <cell r="C47">
            <v>2.8031115759879275E-3</v>
          </cell>
          <cell r="D47">
            <v>2.732959098583349E-3</v>
          </cell>
          <cell r="E47">
            <v>2.6935520986213907E-3</v>
          </cell>
          <cell r="F47">
            <v>1.382138233289792E-3</v>
          </cell>
          <cell r="G47">
            <v>6.158167710090031E-3</v>
          </cell>
        </row>
        <row r="48">
          <cell r="B48" t="str">
            <v>Bienes de Uso</v>
          </cell>
          <cell r="C48">
            <v>6.5728731816404706E-2</v>
          </cell>
          <cell r="D48">
            <v>6.5532132381402527E-2</v>
          </cell>
          <cell r="E48">
            <v>6.5096097827149355E-2</v>
          </cell>
          <cell r="F48">
            <v>8.5641326419368363E-2</v>
          </cell>
          <cell r="G48">
            <v>5.9977922531165372E-2</v>
          </cell>
        </row>
        <row r="49">
          <cell r="B49" t="str">
            <v xml:space="preserve">Otros Activos </v>
          </cell>
          <cell r="C49">
            <v>1.6319401428453218E-2</v>
          </cell>
          <cell r="D49">
            <v>1.840215979003209E-2</v>
          </cell>
          <cell r="E49">
            <v>2.486726085982793E-2</v>
          </cell>
          <cell r="F49">
            <v>3.5901223060011048E-2</v>
          </cell>
          <cell r="G49">
            <v>2.8035843013595862E-2</v>
          </cell>
        </row>
        <row r="50">
          <cell r="B50" t="str">
            <v>Peso de los Activos Improductivos</v>
          </cell>
          <cell r="C50">
            <v>-1.6836559539148796E-2</v>
          </cell>
          <cell r="D50">
            <v>-2.7215556094612365E-2</v>
          </cell>
          <cell r="E50">
            <v>-2.6660237834844266E-2</v>
          </cell>
          <cell r="F50">
            <v>-8.7548436919981012E-3</v>
          </cell>
          <cell r="G50">
            <v>-1.1838433163863026E-2</v>
          </cell>
        </row>
        <row r="51">
          <cell r="B51" t="str">
            <v>Margen en Activos</v>
          </cell>
          <cell r="C51">
            <v>0.15966635586603722</v>
          </cell>
          <cell r="D51">
            <v>0.18837339493380903</v>
          </cell>
          <cell r="E51">
            <v>0.18744091946251157</v>
          </cell>
          <cell r="F51">
            <v>0.14740505801980003</v>
          </cell>
          <cell r="G51">
            <v>0.14802308667565797</v>
          </cell>
        </row>
        <row r="52">
          <cell r="B52" t="str">
            <v>Otros Ingresos y Egresos (% ATP)</v>
          </cell>
        </row>
        <row r="53">
          <cell r="B53" t="str">
            <v>Otros Ingresos Operativos</v>
          </cell>
          <cell r="C53">
            <v>3.5124940866659474E-2</v>
          </cell>
          <cell r="D53">
            <v>2.7717340682964473E-2</v>
          </cell>
          <cell r="E53">
            <v>2.8281918094885786E-2</v>
          </cell>
          <cell r="F53">
            <v>3.2445951064022351E-2</v>
          </cell>
          <cell r="G53">
            <v>1.8146953672963151E-2</v>
          </cell>
        </row>
        <row r="54">
          <cell r="B54" t="str">
            <v>Ingresos Extraordinarios</v>
          </cell>
          <cell r="C54">
            <v>3.1889491257513423E-4</v>
          </cell>
          <cell r="D54">
            <v>1.6542577049095939E-4</v>
          </cell>
          <cell r="E54">
            <v>1.6271692581032644E-4</v>
          </cell>
          <cell r="F54">
            <v>5.6953968951355335E-3</v>
          </cell>
          <cell r="G54">
            <v>2.7376391711969052E-3</v>
          </cell>
        </row>
        <row r="55">
          <cell r="B55" t="str">
            <v>Gastos Extraordinarios</v>
          </cell>
          <cell r="C55">
            <v>8.3387329506675928E-4</v>
          </cell>
          <cell r="D55">
            <v>1.6286049592729374E-3</v>
          </cell>
          <cell r="E55">
            <v>1.1613200440228424E-3</v>
          </cell>
          <cell r="F55">
            <v>8.925154422420072E-4</v>
          </cell>
          <cell r="G55">
            <v>7.9391486155044996E-4</v>
          </cell>
        </row>
        <row r="56">
          <cell r="B56" t="str">
            <v>Gastos de Transformación</v>
          </cell>
          <cell r="C56">
            <v>0.11343228551052717</v>
          </cell>
          <cell r="D56">
            <v>0.12468507398451074</v>
          </cell>
          <cell r="E56">
            <v>0.12328317264256858</v>
          </cell>
          <cell r="F56">
            <v>0.12534194848974572</v>
          </cell>
          <cell r="G56">
            <v>0.10718353255735218</v>
          </cell>
        </row>
        <row r="57">
          <cell r="B57" t="str">
            <v>Gastos de personal</v>
          </cell>
          <cell r="C57">
            <v>4.8198474593856705E-2</v>
          </cell>
          <cell r="D57">
            <v>5.1972824408258095E-2</v>
          </cell>
          <cell r="E57">
            <v>5.1912710051686725E-2</v>
          </cell>
          <cell r="F57">
            <v>4.903887974340379E-2</v>
          </cell>
          <cell r="G57">
            <v>4.3276831951588088E-2</v>
          </cell>
        </row>
        <row r="58">
          <cell r="B58" t="str">
            <v xml:space="preserve">Gastos operativos  </v>
          </cell>
          <cell r="C58">
            <v>5.2228339619006373E-2</v>
          </cell>
          <cell r="D58">
            <v>5.8161188976293084E-2</v>
          </cell>
          <cell r="E58">
            <v>5.7243409013777315E-2</v>
          </cell>
          <cell r="F58">
            <v>6.3189237286334465E-2</v>
          </cell>
          <cell r="G58">
            <v>5.2391154281032672E-2</v>
          </cell>
        </row>
        <row r="59">
          <cell r="B59" t="str">
            <v>Gastos por aporte a Fogade</v>
          </cell>
          <cell r="C59">
            <v>1.2765974513374958E-2</v>
          </cell>
          <cell r="D59">
            <v>1.4311649863757561E-2</v>
          </cell>
          <cell r="E59">
            <v>1.3890978159296434E-2</v>
          </cell>
          <cell r="F59">
            <v>1.2868833535577018E-2</v>
          </cell>
          <cell r="G59">
            <v>1.1272667082141492E-2</v>
          </cell>
        </row>
        <row r="60">
          <cell r="B60" t="str">
            <v>Gastos por aporte a la Sudeban</v>
          </cell>
          <cell r="C60">
            <v>2.3949678428914558E-4</v>
          </cell>
          <cell r="D60">
            <v>2.3941073620201064E-4</v>
          </cell>
          <cell r="E60">
            <v>2.3607541780809067E-4</v>
          </cell>
          <cell r="F60">
            <v>2.4499792443045921E-4</v>
          </cell>
          <cell r="G60">
            <v>2.428792425899186E-4</v>
          </cell>
        </row>
        <row r="61">
          <cell r="B61" t="str">
            <v>Utilidad antes del ISRL</v>
          </cell>
          <cell r="C61">
            <v>8.0844032839677893E-2</v>
          </cell>
          <cell r="D61">
            <v>8.9942482443480756E-2</v>
          </cell>
          <cell r="E61">
            <v>9.1441061796616263E-2</v>
          </cell>
          <cell r="F61">
            <v>5.9311942046970184E-2</v>
          </cell>
          <cell r="G61">
            <v>6.0930232100915402E-2</v>
          </cell>
        </row>
        <row r="62">
          <cell r="B62" t="str">
            <v>Impuesto s/la Renta/Activo Total Promedio</v>
          </cell>
          <cell r="C62">
            <v>1.3265179391644519E-2</v>
          </cell>
          <cell r="D62">
            <v>6.5396271271089693E-3</v>
          </cell>
          <cell r="E62">
            <v>6.4485211934635373E-3</v>
          </cell>
          <cell r="F62">
            <v>2.9228546051727386E-3</v>
          </cell>
          <cell r="G62">
            <v>5.1600723309496816E-3</v>
          </cell>
        </row>
        <row r="63">
          <cell r="B63" t="str">
            <v>R.O.A.</v>
          </cell>
          <cell r="C63">
            <v>6.7578853448033369E-2</v>
          </cell>
          <cell r="D63">
            <v>8.3402855316371788E-2</v>
          </cell>
          <cell r="E63">
            <v>8.4992540603152728E-2</v>
          </cell>
          <cell r="F63">
            <v>5.6389087441797443E-2</v>
          </cell>
          <cell r="G63">
            <v>5.5770159769965723E-2</v>
          </cell>
        </row>
        <row r="64">
          <cell r="B64" t="str">
            <v>Apalancamiento Financiero ( Leverage Prom. )</v>
          </cell>
          <cell r="C64">
            <v>8.8197923505378331</v>
          </cell>
          <cell r="D64">
            <v>8.6433502063887957</v>
          </cell>
          <cell r="E64">
            <v>8.5820597443701345</v>
          </cell>
          <cell r="F64">
            <v>8.1260019006770676</v>
          </cell>
          <cell r="G64">
            <v>9.8871752179249839</v>
          </cell>
        </row>
        <row r="65">
          <cell r="B65" t="str">
            <v>R.O.E.</v>
          </cell>
          <cell r="C65">
            <v>0.59603145469908192</v>
          </cell>
          <cell r="D65">
            <v>0.72088008671217696</v>
          </cell>
          <cell r="E65">
            <v>0.72941106128206112</v>
          </cell>
          <cell r="F65">
            <v>0.45821783172949138</v>
          </cell>
          <cell r="G65">
            <v>0.55140934157732202</v>
          </cell>
        </row>
        <row r="66">
          <cell r="B66" t="str">
            <v>RENTABILIDAD RECURSOS PROPIOS</v>
          </cell>
          <cell r="C66">
            <v>0.59603188013954655</v>
          </cell>
          <cell r="D66">
            <v>0.72088029225504058</v>
          </cell>
          <cell r="E66">
            <v>0.72941210949210311</v>
          </cell>
          <cell r="F66">
            <v>0.45822356654587659</v>
          </cell>
          <cell r="G66">
            <v>0.551411697201039</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4">
          <cell r="B4" t="str">
            <v>INDICE DE SOLVENCIA</v>
          </cell>
          <cell r="J4" t="str">
            <v>INDICE DE CAPITALIZACION NETO</v>
          </cell>
          <cell r="Z4" t="str">
            <v>COBERTURA PATRIMONIAL AJUSTADA</v>
          </cell>
          <cell r="AH4" t="str">
            <v>PROPORCION DEMANDA ENDOGENA DE FONDOS</v>
          </cell>
          <cell r="AP4" t="str">
            <v>% DE ACTIVOS INMOVILIZADOS EN EL TOTAL ACTIVO</v>
          </cell>
          <cell r="AX4" t="str">
            <v>% DE ACTIVOS INMOVILIZADOS EN EL TOTAL ACTIVO</v>
          </cell>
        </row>
        <row r="5">
          <cell r="B5" t="str">
            <v>Agosto-98/Junio-97</v>
          </cell>
          <cell r="J5" t="str">
            <v>Agosto-98/Julio-97</v>
          </cell>
          <cell r="Z5" t="str">
            <v>Agosto-98/Junio-98</v>
          </cell>
          <cell r="AH5" t="str">
            <v>Agosto-98/Agosto-97</v>
          </cell>
          <cell r="AP5" t="str">
            <v>(Expresado en Términos Netos)</v>
          </cell>
          <cell r="AX5" t="str">
            <v>(Expresado en Términos Brutos)</v>
          </cell>
          <cell r="BF5" t="str">
            <v>INTERMEDIACION EN CREDITOS</v>
          </cell>
          <cell r="BN5" t="str">
            <v>INTERMEDIACION EN INVERSIONES</v>
          </cell>
          <cell r="BV5" t="str">
            <v>BANCA UNIVERSAL Y COMERCIAL</v>
          </cell>
        </row>
        <row r="6">
          <cell r="R6" t="str">
            <v>Agosto-98/Junio-98</v>
          </cell>
          <cell r="AB6" t="str">
            <v>COBERTURA</v>
          </cell>
          <cell r="AD6" t="str">
            <v>COBERTURA</v>
          </cell>
          <cell r="AJ6" t="str">
            <v>PROPORCION</v>
          </cell>
          <cell r="AL6" t="str">
            <v>PROPORCION</v>
          </cell>
          <cell r="AP6" t="str">
            <v>Agosto-98/Junio-98</v>
          </cell>
          <cell r="AX6" t="str">
            <v>Agosto-98/Junio-98</v>
          </cell>
          <cell r="BF6" t="str">
            <v>Agosto-98/Junio-98</v>
          </cell>
          <cell r="BN6" t="str">
            <v>Agosto-98/Junio-98</v>
          </cell>
          <cell r="BV6" t="str">
            <v>PRUEBA ACIDA DE LIQUIDEZ</v>
          </cell>
        </row>
        <row r="7">
          <cell r="L7" t="str">
            <v>INDICE DE</v>
          </cell>
          <cell r="N7" t="str">
            <v>INDICE DE</v>
          </cell>
          <cell r="AB7" t="str">
            <v>PATRIMONIAL</v>
          </cell>
          <cell r="AD7" t="str">
            <v>PATRIMONIAL</v>
          </cell>
          <cell r="AJ7" t="str">
            <v xml:space="preserve">DEMANDA </v>
          </cell>
          <cell r="AL7" t="str">
            <v xml:space="preserve">DEMANDA </v>
          </cell>
          <cell r="BV7" t="str">
            <v>Agosto-98/Junio-98</v>
          </cell>
        </row>
        <row r="8">
          <cell r="D8" t="str">
            <v xml:space="preserve">INDICE DE </v>
          </cell>
          <cell r="F8" t="str">
            <v xml:space="preserve">INDICE DE </v>
          </cell>
          <cell r="L8" t="str">
            <v>CAPITALIZACION</v>
          </cell>
          <cell r="N8" t="str">
            <v>CAPITALIZACION</v>
          </cell>
          <cell r="R8" t="str">
            <v>BANCOS</v>
          </cell>
          <cell r="T8" t="str">
            <v>APALANCAMIENTO</v>
          </cell>
          <cell r="V8" t="str">
            <v>APALANCAMIENTO</v>
          </cell>
          <cell r="Z8" t="str">
            <v>BANCOS</v>
          </cell>
          <cell r="AA8" t="str">
            <v>RK</v>
          </cell>
          <cell r="AB8" t="str">
            <v>ACT. INMOV.</v>
          </cell>
          <cell r="AC8" t="str">
            <v>RK</v>
          </cell>
          <cell r="AD8" t="str">
            <v>ACT. INMOV.</v>
          </cell>
          <cell r="AH8" t="str">
            <v>BANCOS</v>
          </cell>
          <cell r="AI8" t="str">
            <v>RK</v>
          </cell>
          <cell r="AJ8" t="str">
            <v>ENDOGENA</v>
          </cell>
          <cell r="AK8" t="str">
            <v>RK</v>
          </cell>
          <cell r="AL8" t="str">
            <v>ENDOGENA</v>
          </cell>
          <cell r="AP8" t="str">
            <v>BANCOS</v>
          </cell>
          <cell r="AR8" t="str">
            <v>% de Activos</v>
          </cell>
          <cell r="AT8" t="str">
            <v>% de Activos</v>
          </cell>
          <cell r="AX8" t="str">
            <v>BANCOS</v>
          </cell>
          <cell r="AZ8" t="str">
            <v>% de Activos</v>
          </cell>
          <cell r="BB8" t="str">
            <v>% de Activos</v>
          </cell>
          <cell r="BF8" t="str">
            <v>BANCOS</v>
          </cell>
          <cell r="BH8" t="str">
            <v>Intermediación</v>
          </cell>
          <cell r="BJ8" t="str">
            <v>Intermediación</v>
          </cell>
          <cell r="BN8" t="str">
            <v>BANCOS</v>
          </cell>
          <cell r="BP8" t="str">
            <v>Intermediación</v>
          </cell>
          <cell r="BR8" t="str">
            <v>Intermediación</v>
          </cell>
          <cell r="BV8" t="str">
            <v>BANCOS</v>
          </cell>
          <cell r="BX8" t="str">
            <v>Prueba Acida</v>
          </cell>
          <cell r="BZ8" t="str">
            <v>Prueba Acida</v>
          </cell>
        </row>
        <row r="9">
          <cell r="B9" t="str">
            <v>BANCOS</v>
          </cell>
          <cell r="C9" t="str">
            <v>RK</v>
          </cell>
          <cell r="D9" t="str">
            <v>SOLVENCIA</v>
          </cell>
          <cell r="E9" t="str">
            <v>RK</v>
          </cell>
          <cell r="F9" t="str">
            <v>SOLVENCIA</v>
          </cell>
          <cell r="J9" t="str">
            <v>BANCOS</v>
          </cell>
          <cell r="K9" t="str">
            <v>RK</v>
          </cell>
          <cell r="L9" t="str">
            <v>NETO</v>
          </cell>
          <cell r="M9" t="str">
            <v>RK</v>
          </cell>
          <cell r="N9" t="str">
            <v>NETO</v>
          </cell>
          <cell r="S9" t="str">
            <v>RK</v>
          </cell>
          <cell r="T9" t="str">
            <v>FINANCIERO</v>
          </cell>
          <cell r="U9" t="str">
            <v>RK</v>
          </cell>
          <cell r="V9" t="str">
            <v>FINANCIERO</v>
          </cell>
          <cell r="AB9" t="str">
            <v>AJUSTADA</v>
          </cell>
          <cell r="AD9" t="str">
            <v>AJUSTADA</v>
          </cell>
          <cell r="AJ9" t="str">
            <v>DE FONDOS</v>
          </cell>
          <cell r="AL9" t="str">
            <v>DE FONDOS</v>
          </cell>
          <cell r="AQ9" t="str">
            <v>RK</v>
          </cell>
          <cell r="AR9" t="str">
            <v>Inmovilizados</v>
          </cell>
          <cell r="AS9" t="str">
            <v>RK</v>
          </cell>
          <cell r="AT9" t="str">
            <v>Inmovilizados</v>
          </cell>
          <cell r="AY9" t="str">
            <v>RK</v>
          </cell>
          <cell r="AZ9" t="str">
            <v>Inmovilizados</v>
          </cell>
          <cell r="BA9" t="str">
            <v>RK</v>
          </cell>
          <cell r="BB9" t="str">
            <v>Inmovilizados</v>
          </cell>
          <cell r="BG9" t="str">
            <v>RK</v>
          </cell>
          <cell r="BH9" t="str">
            <v>en Créditos</v>
          </cell>
          <cell r="BI9" t="str">
            <v>RK</v>
          </cell>
          <cell r="BJ9" t="str">
            <v>en Créditos</v>
          </cell>
          <cell r="BO9" t="str">
            <v>RK</v>
          </cell>
          <cell r="BP9" t="str">
            <v>en Inversiones</v>
          </cell>
          <cell r="BQ9" t="str">
            <v>RK</v>
          </cell>
          <cell r="BR9" t="str">
            <v>en Inversiones</v>
          </cell>
          <cell r="BW9" t="str">
            <v>RK</v>
          </cell>
          <cell r="BX9" t="str">
            <v>de Liquidez</v>
          </cell>
          <cell r="BY9" t="str">
            <v>RK</v>
          </cell>
          <cell r="BZ9" t="str">
            <v>de Liquidez</v>
          </cell>
        </row>
        <row r="10">
          <cell r="C10">
            <v>35976</v>
          </cell>
          <cell r="E10">
            <v>36007</v>
          </cell>
          <cell r="L10">
            <v>35976</v>
          </cell>
          <cell r="N10">
            <v>36006</v>
          </cell>
          <cell r="S10">
            <v>35976</v>
          </cell>
          <cell r="U10">
            <v>35977</v>
          </cell>
          <cell r="AA10">
            <v>35947</v>
          </cell>
          <cell r="AC10">
            <v>36007</v>
          </cell>
          <cell r="AJ10" t="str">
            <v>jun-98/Jun-97</v>
          </cell>
          <cell r="AL10" t="str">
            <v>jul-98/Jul-97</v>
          </cell>
          <cell r="AQ10">
            <v>35947</v>
          </cell>
          <cell r="AS10">
            <v>36006</v>
          </cell>
          <cell r="AY10">
            <v>35947</v>
          </cell>
          <cell r="BA10">
            <v>35977</v>
          </cell>
          <cell r="BG10">
            <v>35947</v>
          </cell>
          <cell r="BI10">
            <v>35977</v>
          </cell>
          <cell r="BO10">
            <v>35947</v>
          </cell>
          <cell r="BQ10">
            <v>35977</v>
          </cell>
          <cell r="BW10">
            <v>35582</v>
          </cell>
          <cell r="BY10">
            <v>35612</v>
          </cell>
        </row>
        <row r="12">
          <cell r="B12" t="str">
            <v>ABN AMRO BANK</v>
          </cell>
          <cell r="C12">
            <v>41</v>
          </cell>
          <cell r="D12">
            <v>4.875591633834845E-2</v>
          </cell>
          <cell r="E12">
            <v>41</v>
          </cell>
          <cell r="F12">
            <v>4.302849107168287E-2</v>
          </cell>
          <cell r="J12" t="str">
            <v>ABN AMRO BANK</v>
          </cell>
          <cell r="K12">
            <v>39</v>
          </cell>
          <cell r="L12">
            <v>2.9453965369778231E-2</v>
          </cell>
          <cell r="M12">
            <v>39</v>
          </cell>
          <cell r="N12">
            <v>2.2455680055248308E-2</v>
          </cell>
          <cell r="R12" t="str">
            <v>ABN AMRO BANK</v>
          </cell>
          <cell r="S12">
            <v>39</v>
          </cell>
          <cell r="T12">
            <v>33.951285928585627</v>
          </cell>
          <cell r="U12">
            <v>39</v>
          </cell>
          <cell r="V12">
            <v>44.532162799775975</v>
          </cell>
          <cell r="Z12" t="str">
            <v>ABN AMRO BANK</v>
          </cell>
          <cell r="AA12">
            <v>37</v>
          </cell>
          <cell r="AB12">
            <v>0.48694261910349684</v>
          </cell>
          <cell r="AC12">
            <v>38</v>
          </cell>
          <cell r="AD12">
            <v>0.32090008687150906</v>
          </cell>
          <cell r="AH12" t="str">
            <v>ABN AMRO BANK</v>
          </cell>
          <cell r="AI12">
            <v>13</v>
          </cell>
          <cell r="AJ12">
            <v>3.9078891392144793E-2</v>
          </cell>
          <cell r="AK12">
            <v>17</v>
          </cell>
          <cell r="AL12">
            <v>5.3337988457149273E-2</v>
          </cell>
          <cell r="AP12" t="str">
            <v>ABN AMRO BANK</v>
          </cell>
          <cell r="AQ12">
            <v>10</v>
          </cell>
          <cell r="AR12">
            <v>4.6976198660537212E-2</v>
          </cell>
          <cell r="AS12">
            <v>14</v>
          </cell>
          <cell r="AT12">
            <v>5.6359034999593272E-2</v>
          </cell>
          <cell r="AX12" t="str">
            <v>ABN AMRO BANK</v>
          </cell>
          <cell r="AY12">
            <v>9</v>
          </cell>
          <cell r="AZ12">
            <v>6.6645828060725332E-2</v>
          </cell>
          <cell r="BA12">
            <v>11</v>
          </cell>
          <cell r="BB12">
            <v>7.7779127857287897E-2</v>
          </cell>
          <cell r="BF12" t="str">
            <v>ABN AMRO BANK</v>
          </cell>
          <cell r="BG12">
            <v>22</v>
          </cell>
          <cell r="BH12">
            <v>0.67644386588672567</v>
          </cell>
          <cell r="BI12">
            <v>8</v>
          </cell>
          <cell r="BJ12">
            <v>0.96760312736049625</v>
          </cell>
          <cell r="BN12" t="str">
            <v>ABN AMRO BANK</v>
          </cell>
          <cell r="BO12">
            <v>7</v>
          </cell>
          <cell r="BP12">
            <v>0.66482272241891249</v>
          </cell>
          <cell r="BQ12">
            <v>4</v>
          </cell>
          <cell r="BR12">
            <v>1.081522145623198</v>
          </cell>
          <cell r="BV12" t="str">
            <v>ABN AMRO BANK</v>
          </cell>
          <cell r="BW12">
            <v>35</v>
          </cell>
          <cell r="BX12">
            <v>0.1447809450034474</v>
          </cell>
          <cell r="BY12">
            <v>36</v>
          </cell>
          <cell r="BZ12">
            <v>0.14945004790100971</v>
          </cell>
        </row>
        <row r="13">
          <cell r="B13" t="str">
            <v>BANCOEX</v>
          </cell>
          <cell r="C13">
            <v>1</v>
          </cell>
          <cell r="D13">
            <v>0.97204244574407994</v>
          </cell>
          <cell r="E13">
            <v>1</v>
          </cell>
          <cell r="F13">
            <v>0.96988185748769562</v>
          </cell>
          <cell r="J13" t="str">
            <v>BANCOEX</v>
          </cell>
          <cell r="K13">
            <v>1</v>
          </cell>
          <cell r="L13">
            <v>0.96098747430221976</v>
          </cell>
          <cell r="M13">
            <v>1</v>
          </cell>
          <cell r="N13">
            <v>0.96527223963720665</v>
          </cell>
          <cell r="R13" t="str">
            <v>BANCOEX</v>
          </cell>
          <cell r="S13">
            <v>1</v>
          </cell>
          <cell r="T13">
            <v>1.04059628948453</v>
          </cell>
          <cell r="U13">
            <v>1</v>
          </cell>
          <cell r="V13">
            <v>1.0359771667895947</v>
          </cell>
          <cell r="Z13" t="str">
            <v>BANCOEX</v>
          </cell>
          <cell r="AA13">
            <v>1</v>
          </cell>
          <cell r="AB13">
            <v>84.49778633647685</v>
          </cell>
          <cell r="AC13">
            <v>1</v>
          </cell>
          <cell r="AD13">
            <v>203.09710330138444</v>
          </cell>
          <cell r="AH13" t="str">
            <v>BANCOEX</v>
          </cell>
          <cell r="AI13">
            <v>41</v>
          </cell>
          <cell r="AJ13" t="str">
            <v>NA</v>
          </cell>
          <cell r="AK13">
            <v>8</v>
          </cell>
          <cell r="AL13">
            <v>4.775458840732192E-3</v>
          </cell>
          <cell r="AP13" t="str">
            <v>BANCOEX</v>
          </cell>
          <cell r="AQ13">
            <v>2</v>
          </cell>
          <cell r="AR13">
            <v>1.1503762262757159E-2</v>
          </cell>
          <cell r="AS13">
            <v>1</v>
          </cell>
          <cell r="AT13">
            <v>4.775458840732192E-3</v>
          </cell>
          <cell r="AX13" t="str">
            <v>BANCOEX</v>
          </cell>
          <cell r="AY13">
            <v>7</v>
          </cell>
          <cell r="AZ13">
            <v>4.2492223718404193E-2</v>
          </cell>
          <cell r="BA13">
            <v>5</v>
          </cell>
          <cell r="BB13">
            <v>4.7649314714027821E-2</v>
          </cell>
          <cell r="BF13" t="str">
            <v>BANCOEX</v>
          </cell>
          <cell r="BG13">
            <v>41</v>
          </cell>
          <cell r="BH13" t="str">
            <v>NA</v>
          </cell>
          <cell r="BI13">
            <v>41</v>
          </cell>
          <cell r="BJ13" t="str">
            <v>NA</v>
          </cell>
          <cell r="BN13" t="str">
            <v>BANCOEX</v>
          </cell>
          <cell r="BO13">
            <v>41</v>
          </cell>
          <cell r="BP13" t="str">
            <v>NA</v>
          </cell>
          <cell r="BQ13">
            <v>41</v>
          </cell>
          <cell r="BR13" t="str">
            <v>NA</v>
          </cell>
          <cell r="BV13" t="str">
            <v>BANCOEX</v>
          </cell>
          <cell r="BW13">
            <v>41</v>
          </cell>
          <cell r="BX13" t="str">
            <v>NA</v>
          </cell>
          <cell r="BY13">
            <v>41</v>
          </cell>
          <cell r="BZ13" t="str">
            <v>NA</v>
          </cell>
        </row>
        <row r="14">
          <cell r="B14" t="str">
            <v xml:space="preserve">BANESCO               </v>
          </cell>
          <cell r="C14">
            <v>25</v>
          </cell>
          <cell r="D14">
            <v>0.12091369826055252</v>
          </cell>
          <cell r="E14">
            <v>26</v>
          </cell>
          <cell r="F14">
            <v>0.12295056590809381</v>
          </cell>
          <cell r="J14" t="str">
            <v xml:space="preserve">BANESCO               </v>
          </cell>
          <cell r="K14">
            <v>22</v>
          </cell>
          <cell r="L14">
            <v>9.2914296556023318E-2</v>
          </cell>
          <cell r="M14">
            <v>23</v>
          </cell>
          <cell r="N14">
            <v>9.3889150098147245E-2</v>
          </cell>
          <cell r="R14" t="str">
            <v xml:space="preserve">BANESCO               </v>
          </cell>
          <cell r="S14">
            <v>22</v>
          </cell>
          <cell r="T14">
            <v>10.762606370237577</v>
          </cell>
          <cell r="U14">
            <v>23</v>
          </cell>
          <cell r="V14">
            <v>10.650857942101378</v>
          </cell>
          <cell r="Z14" t="str">
            <v xml:space="preserve">BANESCO               </v>
          </cell>
          <cell r="AA14">
            <v>34</v>
          </cell>
          <cell r="AB14">
            <v>0.54475736408213116</v>
          </cell>
          <cell r="AC14">
            <v>34</v>
          </cell>
          <cell r="AD14">
            <v>0.53173122191876188</v>
          </cell>
          <cell r="AH14" t="str">
            <v xml:space="preserve">BANESCO               </v>
          </cell>
          <cell r="AI14">
            <v>37</v>
          </cell>
          <cell r="AJ14">
            <v>0.39778098017190766</v>
          </cell>
          <cell r="AK14">
            <v>38</v>
          </cell>
          <cell r="AL14">
            <v>0.55335025688386552</v>
          </cell>
          <cell r="AP14" t="str">
            <v xml:space="preserve">BANESCO               </v>
          </cell>
          <cell r="AQ14">
            <v>39</v>
          </cell>
          <cell r="AR14">
            <v>0.19674093483865904</v>
          </cell>
          <cell r="AS14">
            <v>39</v>
          </cell>
          <cell r="AT14">
            <v>0.20550791686573555</v>
          </cell>
          <cell r="AX14" t="str">
            <v xml:space="preserve">BANESCO               </v>
          </cell>
          <cell r="AY14">
            <v>38</v>
          </cell>
          <cell r="AZ14">
            <v>0.22360249192661383</v>
          </cell>
          <cell r="BA14">
            <v>38</v>
          </cell>
          <cell r="BB14">
            <v>0.2324755795378933</v>
          </cell>
          <cell r="BF14" t="str">
            <v xml:space="preserve">BANESCO               </v>
          </cell>
          <cell r="BG14">
            <v>30</v>
          </cell>
          <cell r="BH14">
            <v>0.51973410334080428</v>
          </cell>
          <cell r="BI14">
            <v>30</v>
          </cell>
          <cell r="BJ14">
            <v>0.52384528518003981</v>
          </cell>
          <cell r="BN14" t="str">
            <v xml:space="preserve">BANESCO               </v>
          </cell>
          <cell r="BO14">
            <v>22</v>
          </cell>
          <cell r="BP14">
            <v>0.22726865684288608</v>
          </cell>
          <cell r="BQ14">
            <v>25</v>
          </cell>
          <cell r="BR14">
            <v>0.2114783564479816</v>
          </cell>
          <cell r="BV14" t="str">
            <v xml:space="preserve">BANESCO               </v>
          </cell>
          <cell r="BW14">
            <v>23</v>
          </cell>
          <cell r="BX14">
            <v>0.19627219074120239</v>
          </cell>
          <cell r="BY14">
            <v>31</v>
          </cell>
          <cell r="BZ14">
            <v>0.18831024722097625</v>
          </cell>
        </row>
        <row r="15">
          <cell r="B15" t="str">
            <v xml:space="preserve">BANFOANDES            </v>
          </cell>
          <cell r="C15">
            <v>33</v>
          </cell>
          <cell r="D15">
            <v>8.3851741383785316E-2</v>
          </cell>
          <cell r="E15">
            <v>33</v>
          </cell>
          <cell r="F15">
            <v>9.3579920505208775E-2</v>
          </cell>
          <cell r="J15" t="str">
            <v xml:space="preserve">BANFOANDES            </v>
          </cell>
          <cell r="K15">
            <v>35</v>
          </cell>
          <cell r="L15">
            <v>5.668015526761716E-2</v>
          </cell>
          <cell r="M15">
            <v>34</v>
          </cell>
          <cell r="N15">
            <v>6.3862177219806526E-2</v>
          </cell>
          <cell r="R15" t="str">
            <v xml:space="preserve">BANFOANDES            </v>
          </cell>
          <cell r="S15">
            <v>35</v>
          </cell>
          <cell r="T15">
            <v>17.642859220806084</v>
          </cell>
          <cell r="U15">
            <v>34</v>
          </cell>
          <cell r="V15">
            <v>15.658720756702531</v>
          </cell>
          <cell r="Z15" t="str">
            <v xml:space="preserve">BANFOANDES            </v>
          </cell>
          <cell r="AA15">
            <v>27</v>
          </cell>
          <cell r="AB15">
            <v>0.84826341952943574</v>
          </cell>
          <cell r="AC15">
            <v>27</v>
          </cell>
          <cell r="AD15">
            <v>0.90769922577617912</v>
          </cell>
          <cell r="AH15" t="str">
            <v xml:space="preserve">BANFOANDES            </v>
          </cell>
          <cell r="AI15">
            <v>17</v>
          </cell>
          <cell r="AJ15">
            <v>5.615141847738557E-2</v>
          </cell>
          <cell r="AK15">
            <v>10</v>
          </cell>
          <cell r="AL15">
            <v>6.9696266837136886E-3</v>
          </cell>
          <cell r="AP15" t="str">
            <v xml:space="preserve">BANFOANDES            </v>
          </cell>
          <cell r="AQ15">
            <v>11</v>
          </cell>
          <cell r="AR15">
            <v>4.8490442090846374E-2</v>
          </cell>
          <cell r="AS15">
            <v>12</v>
          </cell>
          <cell r="AT15">
            <v>5.0796089350048486E-2</v>
          </cell>
          <cell r="AX15" t="str">
            <v xml:space="preserve">BANFOANDES            </v>
          </cell>
          <cell r="AY15">
            <v>13</v>
          </cell>
          <cell r="AZ15">
            <v>7.5657340622655098E-2</v>
          </cell>
          <cell r="BA15">
            <v>15</v>
          </cell>
          <cell r="BB15">
            <v>8.3272949872285798E-2</v>
          </cell>
          <cell r="BF15" t="str">
            <v xml:space="preserve">BANFOANDES            </v>
          </cell>
          <cell r="BG15">
            <v>27</v>
          </cell>
          <cell r="BH15">
            <v>0.59311352202688072</v>
          </cell>
          <cell r="BI15">
            <v>23</v>
          </cell>
          <cell r="BJ15">
            <v>0.6239462177704902</v>
          </cell>
          <cell r="BN15" t="str">
            <v xml:space="preserve">BANFOANDES            </v>
          </cell>
          <cell r="BO15">
            <v>25</v>
          </cell>
          <cell r="BP15">
            <v>0.1553269153917243</v>
          </cell>
          <cell r="BQ15">
            <v>26</v>
          </cell>
          <cell r="BR15">
            <v>0.18006019156754957</v>
          </cell>
          <cell r="BV15" t="str">
            <v xml:space="preserve">BANFOANDES            </v>
          </cell>
          <cell r="BW15">
            <v>12</v>
          </cell>
          <cell r="BX15">
            <v>0.22081869444839325</v>
          </cell>
          <cell r="BY15">
            <v>23</v>
          </cell>
          <cell r="BZ15">
            <v>0.20793847707413204</v>
          </cell>
        </row>
        <row r="16">
          <cell r="B16" t="str">
            <v xml:space="preserve">BANFOCORO             </v>
          </cell>
          <cell r="C16">
            <v>28</v>
          </cell>
          <cell r="D16">
            <v>0.11297608634255464</v>
          </cell>
          <cell r="E16">
            <v>29</v>
          </cell>
          <cell r="F16">
            <v>0.11975029885427504</v>
          </cell>
          <cell r="J16" t="str">
            <v xml:space="preserve">BANFOCORO             </v>
          </cell>
          <cell r="K16">
            <v>30</v>
          </cell>
          <cell r="L16">
            <v>7.4108019992281435E-2</v>
          </cell>
          <cell r="M16">
            <v>30</v>
          </cell>
          <cell r="N16">
            <v>8.0700771041332914E-2</v>
          </cell>
          <cell r="R16" t="str">
            <v xml:space="preserve">BANFOCORO             </v>
          </cell>
          <cell r="S16">
            <v>30</v>
          </cell>
          <cell r="T16">
            <v>13.493816190260553</v>
          </cell>
          <cell r="U16">
            <v>30</v>
          </cell>
          <cell r="V16">
            <v>12.39145533675044</v>
          </cell>
          <cell r="Z16" t="str">
            <v xml:space="preserve">BANFOCORO             </v>
          </cell>
          <cell r="AA16">
            <v>32</v>
          </cell>
          <cell r="AB16">
            <v>0.60060142504894276</v>
          </cell>
          <cell r="AC16">
            <v>30</v>
          </cell>
          <cell r="AD16">
            <v>0.73321930280180769</v>
          </cell>
          <cell r="AH16" t="str">
            <v xml:space="preserve">BANFOCORO             </v>
          </cell>
          <cell r="AI16">
            <v>34</v>
          </cell>
          <cell r="AJ16">
            <v>0.22570876079332056</v>
          </cell>
          <cell r="AK16">
            <v>28</v>
          </cell>
          <cell r="AL16">
            <v>0.13210799547485019</v>
          </cell>
          <cell r="AP16" t="str">
            <v xml:space="preserve">BANFOCORO             </v>
          </cell>
          <cell r="AQ16">
            <v>27</v>
          </cell>
          <cell r="AR16">
            <v>0.11232094732956814</v>
          </cell>
          <cell r="AS16">
            <v>23</v>
          </cell>
          <cell r="AT16">
            <v>9.4607037085988069E-2</v>
          </cell>
          <cell r="AX16" t="str">
            <v xml:space="preserve">BANFOCORO             </v>
          </cell>
          <cell r="AY16">
            <v>29</v>
          </cell>
          <cell r="AZ16">
            <v>0.13955797257950694</v>
          </cell>
          <cell r="BA16">
            <v>26</v>
          </cell>
          <cell r="BB16">
            <v>0.12542133099615385</v>
          </cell>
          <cell r="BF16" t="str">
            <v xml:space="preserve">BANFOCORO             </v>
          </cell>
          <cell r="BG16">
            <v>28</v>
          </cell>
          <cell r="BH16">
            <v>0.53821970084748494</v>
          </cell>
          <cell r="BI16">
            <v>27</v>
          </cell>
          <cell r="BJ16">
            <v>0.5722115888188507</v>
          </cell>
          <cell r="BN16" t="str">
            <v xml:space="preserve">BANFOCORO             </v>
          </cell>
          <cell r="BO16">
            <v>16</v>
          </cell>
          <cell r="BP16">
            <v>0.31248014018536274</v>
          </cell>
          <cell r="BQ16">
            <v>17</v>
          </cell>
          <cell r="BR16">
            <v>0.28349286578174981</v>
          </cell>
          <cell r="BV16" t="str">
            <v xml:space="preserve">BANFOCORO             </v>
          </cell>
          <cell r="BW16">
            <v>34</v>
          </cell>
          <cell r="BX16">
            <v>0.15326633050873434</v>
          </cell>
          <cell r="BY16">
            <v>25</v>
          </cell>
          <cell r="BZ16">
            <v>0.20254452702663125</v>
          </cell>
        </row>
        <row r="17">
          <cell r="B17" t="str">
            <v xml:space="preserve">BRASIL                </v>
          </cell>
          <cell r="C17">
            <v>3</v>
          </cell>
          <cell r="D17">
            <v>0.52039077088894747</v>
          </cell>
          <cell r="E17">
            <v>3</v>
          </cell>
          <cell r="F17">
            <v>0.60340286482908212</v>
          </cell>
          <cell r="J17" t="str">
            <v xml:space="preserve">BRASIL                </v>
          </cell>
          <cell r="K17">
            <v>4</v>
          </cell>
          <cell r="L17">
            <v>0.26157469957530127</v>
          </cell>
          <cell r="M17">
            <v>3</v>
          </cell>
          <cell r="N17">
            <v>0.2981406968517864</v>
          </cell>
          <cell r="R17" t="str">
            <v xml:space="preserve">BRASIL                </v>
          </cell>
          <cell r="S17">
            <v>4</v>
          </cell>
          <cell r="T17">
            <v>3.8229997076308342</v>
          </cell>
          <cell r="U17">
            <v>3</v>
          </cell>
          <cell r="V17">
            <v>3.3541210930258418</v>
          </cell>
          <cell r="Z17" t="str">
            <v xml:space="preserve">BRASIL                </v>
          </cell>
          <cell r="AA17">
            <v>13</v>
          </cell>
          <cell r="AB17">
            <v>1.4034247886861617</v>
          </cell>
          <cell r="AC17">
            <v>15</v>
          </cell>
          <cell r="AD17">
            <v>1.3856152067814029</v>
          </cell>
          <cell r="AH17" t="str">
            <v xml:space="preserve">BRASIL                </v>
          </cell>
          <cell r="AI17">
            <v>2</v>
          </cell>
          <cell r="AJ17">
            <v>-0.2744229470422313</v>
          </cell>
          <cell r="AK17">
            <v>39</v>
          </cell>
          <cell r="AL17">
            <v>1.435549952726128</v>
          </cell>
          <cell r="AP17" t="str">
            <v xml:space="preserve">BRASIL                </v>
          </cell>
          <cell r="AQ17">
            <v>9</v>
          </cell>
          <cell r="AR17">
            <v>3.0185108596207589E-2</v>
          </cell>
          <cell r="AS17">
            <v>11</v>
          </cell>
          <cell r="AT17">
            <v>5.06345159790983E-2</v>
          </cell>
          <cell r="AX17" t="str">
            <v xml:space="preserve">BRASIL                </v>
          </cell>
          <cell r="AY17">
            <v>5</v>
          </cell>
          <cell r="AZ17">
            <v>3.9666127758769786E-2</v>
          </cell>
          <cell r="BA17">
            <v>8</v>
          </cell>
          <cell r="BB17">
            <v>6.1201566219242526E-2</v>
          </cell>
          <cell r="BF17" t="str">
            <v xml:space="preserve">BRASIL                </v>
          </cell>
          <cell r="BG17">
            <v>1</v>
          </cell>
          <cell r="BH17">
            <v>2.781926240120344</v>
          </cell>
          <cell r="BI17">
            <v>1</v>
          </cell>
          <cell r="BJ17">
            <v>3.1148992154888173</v>
          </cell>
          <cell r="BN17" t="str">
            <v xml:space="preserve">BRASIL                </v>
          </cell>
          <cell r="BO17">
            <v>40</v>
          </cell>
          <cell r="BP17">
            <v>0</v>
          </cell>
          <cell r="BQ17">
            <v>40</v>
          </cell>
          <cell r="BR17">
            <v>0</v>
          </cell>
          <cell r="BV17" t="str">
            <v xml:space="preserve">BRASIL                </v>
          </cell>
          <cell r="BW17">
            <v>3</v>
          </cell>
          <cell r="BX17">
            <v>0.34566260243853691</v>
          </cell>
          <cell r="BY17">
            <v>5</v>
          </cell>
          <cell r="BZ17">
            <v>0.31858138829948468</v>
          </cell>
        </row>
        <row r="18">
          <cell r="B18" t="str">
            <v xml:space="preserve">CANARIAS DE VENEZUELA </v>
          </cell>
          <cell r="C18">
            <v>34</v>
          </cell>
          <cell r="D18">
            <v>8.3527214760210022E-2</v>
          </cell>
          <cell r="E18">
            <v>36</v>
          </cell>
          <cell r="F18">
            <v>8.4246947082767989E-2</v>
          </cell>
          <cell r="J18" t="str">
            <v xml:space="preserve">CANARIAS DE VENEZUELA </v>
          </cell>
          <cell r="K18">
            <v>33</v>
          </cell>
          <cell r="L18">
            <v>6.2071775045480969E-2</v>
          </cell>
          <cell r="M18">
            <v>35</v>
          </cell>
          <cell r="N18">
            <v>6.2360473449302602E-2</v>
          </cell>
          <cell r="R18" t="str">
            <v xml:space="preserve">CANARIAS DE VENEZUELA </v>
          </cell>
          <cell r="S18">
            <v>33</v>
          </cell>
          <cell r="T18">
            <v>16.110381880770838</v>
          </cell>
          <cell r="U18">
            <v>35</v>
          </cell>
          <cell r="V18">
            <v>16.035798714917924</v>
          </cell>
          <cell r="Z18" t="str">
            <v xml:space="preserve">CANARIAS DE VENEZUELA </v>
          </cell>
          <cell r="AA18">
            <v>36</v>
          </cell>
          <cell r="AB18">
            <v>0.52382958643702182</v>
          </cell>
          <cell r="AC18">
            <v>36</v>
          </cell>
          <cell r="AD18">
            <v>0.48728238624863507</v>
          </cell>
          <cell r="AH18" t="str">
            <v xml:space="preserve">CANARIAS DE VENEZUELA </v>
          </cell>
          <cell r="AI18">
            <v>25</v>
          </cell>
          <cell r="AJ18">
            <v>8.9435736391494908E-2</v>
          </cell>
          <cell r="AK18">
            <v>23</v>
          </cell>
          <cell r="AL18">
            <v>8.7477964733388411E-2</v>
          </cell>
          <cell r="AP18" t="str">
            <v xml:space="preserve">CANARIAS DE VENEZUELA </v>
          </cell>
          <cell r="AQ18">
            <v>31</v>
          </cell>
          <cell r="AR18">
            <v>0.12131351551768797</v>
          </cell>
          <cell r="AS18">
            <v>30</v>
          </cell>
          <cell r="AT18">
            <v>0.13402288312736077</v>
          </cell>
          <cell r="AX18" t="str">
            <v xml:space="preserve">CANARIAS DE VENEZUELA </v>
          </cell>
          <cell r="AY18">
            <v>27</v>
          </cell>
          <cell r="AZ18">
            <v>0.13054217075208374</v>
          </cell>
          <cell r="BA18">
            <v>28</v>
          </cell>
          <cell r="BB18">
            <v>0.14453873140440304</v>
          </cell>
          <cell r="BF18" t="str">
            <v xml:space="preserve">CANARIAS DE VENEZUELA </v>
          </cell>
          <cell r="BG18">
            <v>21</v>
          </cell>
          <cell r="BH18">
            <v>0.67904490389372818</v>
          </cell>
          <cell r="BI18">
            <v>20</v>
          </cell>
          <cell r="BJ18">
            <v>0.67812871037918854</v>
          </cell>
          <cell r="BN18" t="str">
            <v xml:space="preserve">CANARIAS DE VENEZUELA </v>
          </cell>
          <cell r="BO18">
            <v>39</v>
          </cell>
          <cell r="BP18">
            <v>3.1222154149445465E-2</v>
          </cell>
          <cell r="BQ18">
            <v>38</v>
          </cell>
          <cell r="BR18">
            <v>2.9197850448359996E-2</v>
          </cell>
          <cell r="BV18" t="str">
            <v xml:space="preserve">CANARIAS DE VENEZUELA </v>
          </cell>
          <cell r="BW18">
            <v>15</v>
          </cell>
          <cell r="BX18">
            <v>0.21599265492999964</v>
          </cell>
          <cell r="BY18">
            <v>10</v>
          </cell>
          <cell r="BZ18">
            <v>0.26158814906677369</v>
          </cell>
        </row>
        <row r="19">
          <cell r="B19" t="str">
            <v>CAPITAL</v>
          </cell>
          <cell r="C19">
            <v>38</v>
          </cell>
          <cell r="D19">
            <v>6.8895240490018925E-2</v>
          </cell>
          <cell r="E19">
            <v>39</v>
          </cell>
          <cell r="F19">
            <v>7.0925002352965116E-2</v>
          </cell>
          <cell r="J19" t="str">
            <v>CAPITAL</v>
          </cell>
          <cell r="K19">
            <v>37</v>
          </cell>
          <cell r="L19">
            <v>4.8995559931887929E-2</v>
          </cell>
          <cell r="M19">
            <v>37</v>
          </cell>
          <cell r="N19">
            <v>5.139917520752272E-2</v>
          </cell>
          <cell r="R19" t="str">
            <v>CAPITAL</v>
          </cell>
          <cell r="S19">
            <v>37</v>
          </cell>
          <cell r="T19">
            <v>20.410012690745209</v>
          </cell>
          <cell r="U19">
            <v>37</v>
          </cell>
          <cell r="V19">
            <v>19.455565112913355</v>
          </cell>
          <cell r="Z19" t="str">
            <v>CAPITAL</v>
          </cell>
          <cell r="AA19">
            <v>28</v>
          </cell>
          <cell r="AB19">
            <v>0.74080175631482026</v>
          </cell>
          <cell r="AC19">
            <v>28</v>
          </cell>
          <cell r="AD19">
            <v>0.90516463643217027</v>
          </cell>
          <cell r="AH19" t="str">
            <v>CAPITAL</v>
          </cell>
          <cell r="AI19">
            <v>20</v>
          </cell>
          <cell r="AJ19">
            <v>7.6578344338919052E-2</v>
          </cell>
          <cell r="AK19">
            <v>12</v>
          </cell>
          <cell r="AL19">
            <v>3.06770802605877E-2</v>
          </cell>
          <cell r="AP19" t="str">
            <v>CAPITAL</v>
          </cell>
          <cell r="AQ19">
            <v>12</v>
          </cell>
          <cell r="AR19">
            <v>5.4392982753716679E-2</v>
          </cell>
          <cell r="AS19">
            <v>9</v>
          </cell>
          <cell r="AT19">
            <v>4.3771475069172214E-2</v>
          </cell>
          <cell r="AX19" t="str">
            <v>CAPITAL</v>
          </cell>
          <cell r="AY19">
            <v>14</v>
          </cell>
          <cell r="AZ19">
            <v>8.34534177755724E-2</v>
          </cell>
          <cell r="BA19">
            <v>9</v>
          </cell>
          <cell r="BB19">
            <v>7.2834903196101641E-2</v>
          </cell>
          <cell r="BF19" t="str">
            <v>CAPITAL</v>
          </cell>
          <cell r="BG19">
            <v>38</v>
          </cell>
          <cell r="BH19">
            <v>0.19912345038796686</v>
          </cell>
          <cell r="BI19">
            <v>38</v>
          </cell>
          <cell r="BJ19">
            <v>0.19718325448012011</v>
          </cell>
          <cell r="BN19" t="str">
            <v>CAPITAL</v>
          </cell>
          <cell r="BO19">
            <v>10</v>
          </cell>
          <cell r="BP19">
            <v>0.47089432439635626</v>
          </cell>
          <cell r="BQ19">
            <v>11</v>
          </cell>
          <cell r="BR19">
            <v>0.43941279916524478</v>
          </cell>
          <cell r="BV19" t="str">
            <v>CAPITAL</v>
          </cell>
          <cell r="BW19">
            <v>19</v>
          </cell>
          <cell r="BX19">
            <v>0.20568461562880302</v>
          </cell>
          <cell r="BY19">
            <v>28</v>
          </cell>
          <cell r="BZ19">
            <v>0.19427052384471535</v>
          </cell>
        </row>
        <row r="20">
          <cell r="B20" t="str">
            <v>CARACAS</v>
          </cell>
          <cell r="C20">
            <v>23</v>
          </cell>
          <cell r="D20">
            <v>0.12360307770457647</v>
          </cell>
          <cell r="E20">
            <v>28</v>
          </cell>
          <cell r="F20">
            <v>0.11993894735495726</v>
          </cell>
          <cell r="J20" t="str">
            <v>CARACAS</v>
          </cell>
          <cell r="K20">
            <v>19</v>
          </cell>
          <cell r="L20">
            <v>9.9481350034246643E-2</v>
          </cell>
          <cell r="M20">
            <v>21</v>
          </cell>
          <cell r="N20">
            <v>9.7502274315651269E-2</v>
          </cell>
          <cell r="R20" t="str">
            <v>CARACAS</v>
          </cell>
          <cell r="S20">
            <v>19</v>
          </cell>
          <cell r="T20">
            <v>10.052135396792949</v>
          </cell>
          <cell r="U20">
            <v>21</v>
          </cell>
          <cell r="V20">
            <v>10.256171017740844</v>
          </cell>
          <cell r="Z20" t="str">
            <v>CARACAS</v>
          </cell>
          <cell r="AA20">
            <v>14</v>
          </cell>
          <cell r="AB20">
            <v>1.3698956515885783</v>
          </cell>
          <cell r="AC20">
            <v>17</v>
          </cell>
          <cell r="AD20">
            <v>1.3196006396617361</v>
          </cell>
          <cell r="AH20" t="str">
            <v>CARACAS</v>
          </cell>
          <cell r="AI20">
            <v>19</v>
          </cell>
          <cell r="AJ20">
            <v>7.0346034812561645E-2</v>
          </cell>
          <cell r="AK20">
            <v>20</v>
          </cell>
          <cell r="AL20">
            <v>6.7972851360737288E-2</v>
          </cell>
          <cell r="AP20" t="str">
            <v>CARACAS</v>
          </cell>
          <cell r="AQ20">
            <v>17</v>
          </cell>
          <cell r="AR20">
            <v>6.197450794750043E-2</v>
          </cell>
          <cell r="AS20">
            <v>16</v>
          </cell>
          <cell r="AT20">
            <v>6.5124992082528949E-2</v>
          </cell>
          <cell r="AX20" t="str">
            <v>CARACAS</v>
          </cell>
          <cell r="AY20">
            <v>15</v>
          </cell>
          <cell r="AZ20">
            <v>8.5479888698486939E-2</v>
          </cell>
          <cell r="BA20">
            <v>18</v>
          </cell>
          <cell r="BB20">
            <v>8.9178977305994653E-2</v>
          </cell>
          <cell r="BF20" t="str">
            <v>CARACAS</v>
          </cell>
          <cell r="BG20">
            <v>8</v>
          </cell>
          <cell r="BH20">
            <v>0.89448165982239136</v>
          </cell>
          <cell r="BI20">
            <v>11</v>
          </cell>
          <cell r="BJ20">
            <v>0.83921202784775539</v>
          </cell>
          <cell r="BN20" t="str">
            <v>CARACAS</v>
          </cell>
          <cell r="BO20">
            <v>33</v>
          </cell>
          <cell r="BP20">
            <v>6.7223043062833873E-2</v>
          </cell>
          <cell r="BQ20">
            <v>29</v>
          </cell>
          <cell r="BR20">
            <v>0.12274690060868716</v>
          </cell>
          <cell r="BV20" t="str">
            <v>CARACAS</v>
          </cell>
          <cell r="BW20">
            <v>30</v>
          </cell>
          <cell r="BX20">
            <v>0.17716656797017163</v>
          </cell>
          <cell r="BY20">
            <v>26</v>
          </cell>
          <cell r="BZ20">
            <v>0.2020589576844771</v>
          </cell>
        </row>
        <row r="21">
          <cell r="B21" t="str">
            <v xml:space="preserve">CARIBE                </v>
          </cell>
          <cell r="C21">
            <v>19</v>
          </cell>
          <cell r="D21">
            <v>0.12937162014827383</v>
          </cell>
          <cell r="E21">
            <v>20</v>
          </cell>
          <cell r="F21">
            <v>0.13784519400925255</v>
          </cell>
          <cell r="J21" t="str">
            <v xml:space="preserve">CARIBE                </v>
          </cell>
          <cell r="K21">
            <v>13</v>
          </cell>
          <cell r="L21">
            <v>0.11550373413419952</v>
          </cell>
          <cell r="M21">
            <v>14</v>
          </cell>
          <cell r="N21">
            <v>0.12311618554019677</v>
          </cell>
          <cell r="R21" t="str">
            <v xml:space="preserve">CARIBE                </v>
          </cell>
          <cell r="S21">
            <v>13</v>
          </cell>
          <cell r="T21">
            <v>8.6577287521989277</v>
          </cell>
          <cell r="U21">
            <v>14</v>
          </cell>
          <cell r="V21">
            <v>8.1224088905313376</v>
          </cell>
          <cell r="Z21" t="str">
            <v xml:space="preserve">CARIBE                </v>
          </cell>
          <cell r="AA21">
            <v>15</v>
          </cell>
          <cell r="AB21">
            <v>1.3221433934178561</v>
          </cell>
          <cell r="AC21">
            <v>14</v>
          </cell>
          <cell r="AD21">
            <v>1.3970629920642299</v>
          </cell>
          <cell r="AH21" t="str">
            <v xml:space="preserve">CARIBE                </v>
          </cell>
          <cell r="AI21">
            <v>31</v>
          </cell>
          <cell r="AJ21">
            <v>0.15625086996196902</v>
          </cell>
          <cell r="AK21">
            <v>31</v>
          </cell>
          <cell r="AL21">
            <v>0.15011500667839639</v>
          </cell>
          <cell r="AP21" t="str">
            <v xml:space="preserve">CARIBE                </v>
          </cell>
          <cell r="AQ21">
            <v>24</v>
          </cell>
          <cell r="AR21">
            <v>9.2912001205640027E-2</v>
          </cell>
          <cell r="AS21">
            <v>22</v>
          </cell>
          <cell r="AT21">
            <v>9.3814883384993886E-2</v>
          </cell>
          <cell r="AX21" t="str">
            <v xml:space="preserve">CARIBE                </v>
          </cell>
          <cell r="AY21">
            <v>25</v>
          </cell>
          <cell r="AZ21">
            <v>0.11905647998068153</v>
          </cell>
          <cell r="BA21">
            <v>22</v>
          </cell>
          <cell r="BB21">
            <v>0.12148898297501559</v>
          </cell>
          <cell r="BF21" t="str">
            <v xml:space="preserve">CARIBE                </v>
          </cell>
          <cell r="BG21">
            <v>12</v>
          </cell>
          <cell r="BH21">
            <v>0.82552533587147936</v>
          </cell>
          <cell r="BI21">
            <v>12</v>
          </cell>
          <cell r="BJ21">
            <v>0.82972945247825836</v>
          </cell>
          <cell r="BN21" t="str">
            <v xml:space="preserve">CARIBE                </v>
          </cell>
          <cell r="BO21">
            <v>36</v>
          </cell>
          <cell r="BP21">
            <v>5.9272456288928098E-2</v>
          </cell>
          <cell r="BQ21">
            <v>36</v>
          </cell>
          <cell r="BR21">
            <v>5.4254447139397539E-2</v>
          </cell>
          <cell r="BV21" t="str">
            <v xml:space="preserve">CARIBE                </v>
          </cell>
          <cell r="BW21">
            <v>13</v>
          </cell>
          <cell r="BX21">
            <v>0.22029919812898768</v>
          </cell>
          <cell r="BY21">
            <v>9</v>
          </cell>
          <cell r="BZ21">
            <v>0.26816381666952821</v>
          </cell>
        </row>
        <row r="22">
          <cell r="B22" t="str">
            <v xml:space="preserve">CARONI                </v>
          </cell>
          <cell r="C22">
            <v>20</v>
          </cell>
          <cell r="D22">
            <v>0.12896390798178781</v>
          </cell>
          <cell r="E22">
            <v>17</v>
          </cell>
          <cell r="F22">
            <v>0.14831046713587301</v>
          </cell>
          <cell r="J22" t="str">
            <v xml:space="preserve">CARONI                </v>
          </cell>
          <cell r="K22">
            <v>17</v>
          </cell>
          <cell r="L22">
            <v>0.10633828812205431</v>
          </cell>
          <cell r="M22">
            <v>15</v>
          </cell>
          <cell r="N22">
            <v>0.12217803649859903</v>
          </cell>
          <cell r="R22" t="str">
            <v xml:space="preserve">CARONI                </v>
          </cell>
          <cell r="S22">
            <v>17</v>
          </cell>
          <cell r="T22">
            <v>9.4039505211162258</v>
          </cell>
          <cell r="U22">
            <v>15</v>
          </cell>
          <cell r="V22">
            <v>8.1847771388228736</v>
          </cell>
          <cell r="Z22" t="str">
            <v xml:space="preserve">CARONI                </v>
          </cell>
          <cell r="AA22">
            <v>17</v>
          </cell>
          <cell r="AB22">
            <v>1.2538859988870648</v>
          </cell>
          <cell r="AC22">
            <v>16</v>
          </cell>
          <cell r="AD22">
            <v>1.3275626721594207</v>
          </cell>
          <cell r="AH22" t="str">
            <v xml:space="preserve">CARONI                </v>
          </cell>
          <cell r="AI22">
            <v>27</v>
          </cell>
          <cell r="AJ22">
            <v>9.5146821923945663E-2</v>
          </cell>
          <cell r="AK22">
            <v>22</v>
          </cell>
          <cell r="AL22">
            <v>8.0941455002484314E-2</v>
          </cell>
          <cell r="AP22" t="str">
            <v xml:space="preserve">CARONI                </v>
          </cell>
          <cell r="AQ22">
            <v>19</v>
          </cell>
          <cell r="AR22">
            <v>7.989396912045349E-2</v>
          </cell>
          <cell r="AS22">
            <v>20</v>
          </cell>
          <cell r="AT22">
            <v>8.761176772484254E-2</v>
          </cell>
          <cell r="AX22" t="str">
            <v xml:space="preserve">CARONI                </v>
          </cell>
          <cell r="AY22">
            <v>20</v>
          </cell>
          <cell r="AZ22">
            <v>0.10394845630487422</v>
          </cell>
          <cell r="BA22">
            <v>20</v>
          </cell>
          <cell r="BB22">
            <v>0.11461050212033216</v>
          </cell>
          <cell r="BF22" t="str">
            <v xml:space="preserve">CARONI                </v>
          </cell>
          <cell r="BG22">
            <v>34</v>
          </cell>
          <cell r="BH22">
            <v>0.38287969085156659</v>
          </cell>
          <cell r="BI22">
            <v>33</v>
          </cell>
          <cell r="BJ22">
            <v>0.424624550183472</v>
          </cell>
          <cell r="BN22" t="str">
            <v xml:space="preserve">CARONI                </v>
          </cell>
          <cell r="BO22">
            <v>8</v>
          </cell>
          <cell r="BP22">
            <v>0.62255866558535233</v>
          </cell>
          <cell r="BQ22">
            <v>9</v>
          </cell>
          <cell r="BR22">
            <v>0.61275126100470756</v>
          </cell>
          <cell r="BV22" t="str">
            <v xml:space="preserve">CARONI                </v>
          </cell>
          <cell r="BW22">
            <v>32</v>
          </cell>
          <cell r="BX22">
            <v>0.15518413057605143</v>
          </cell>
          <cell r="BY22">
            <v>35</v>
          </cell>
          <cell r="BZ22">
            <v>0.15577340601516423</v>
          </cell>
        </row>
        <row r="23">
          <cell r="B23" t="str">
            <v xml:space="preserve">CITIBANK              </v>
          </cell>
          <cell r="C23">
            <v>15</v>
          </cell>
          <cell r="D23">
            <v>0.14153988212982033</v>
          </cell>
          <cell r="E23">
            <v>16</v>
          </cell>
          <cell r="F23">
            <v>0.15038414334237174</v>
          </cell>
          <cell r="J23" t="str">
            <v xml:space="preserve">CITIBANK              </v>
          </cell>
          <cell r="K23">
            <v>12</v>
          </cell>
          <cell r="L23">
            <v>0.12061614016556868</v>
          </cell>
          <cell r="M23">
            <v>12</v>
          </cell>
          <cell r="N23">
            <v>0.12827618573195132</v>
          </cell>
          <cell r="R23" t="str">
            <v xml:space="preserve">CITIBANK              </v>
          </cell>
          <cell r="S23">
            <v>12</v>
          </cell>
          <cell r="T23">
            <v>8.2907643921228882</v>
          </cell>
          <cell r="U23">
            <v>12</v>
          </cell>
          <cell r="V23">
            <v>7.7956792548355116</v>
          </cell>
          <cell r="Z23" t="str">
            <v xml:space="preserve">CITIBANK              </v>
          </cell>
          <cell r="AA23">
            <v>10</v>
          </cell>
          <cell r="AB23">
            <v>1.8989553156422672</v>
          </cell>
          <cell r="AC23">
            <v>11</v>
          </cell>
          <cell r="AD23">
            <v>1.8699084547335068</v>
          </cell>
          <cell r="AH23" t="str">
            <v xml:space="preserve">CITIBANK              </v>
          </cell>
          <cell r="AI23">
            <v>18</v>
          </cell>
          <cell r="AJ23">
            <v>6.2252414401760006E-2</v>
          </cell>
          <cell r="AK23">
            <v>19</v>
          </cell>
          <cell r="AL23">
            <v>6.5513698753650165E-2</v>
          </cell>
          <cell r="AP23" t="str">
            <v xml:space="preserve">CITIBANK              </v>
          </cell>
          <cell r="AQ23">
            <v>13</v>
          </cell>
          <cell r="AR23">
            <v>5.5082227705610054E-2</v>
          </cell>
          <cell r="AS23">
            <v>15</v>
          </cell>
          <cell r="AT23">
            <v>6.0992802598197504E-2</v>
          </cell>
          <cell r="AX23" t="str">
            <v xml:space="preserve">CITIBANK              </v>
          </cell>
          <cell r="AY23">
            <v>12</v>
          </cell>
          <cell r="AZ23">
            <v>7.4965336378652853E-2</v>
          </cell>
          <cell r="BA23">
            <v>14</v>
          </cell>
          <cell r="BB23">
            <v>8.1311472667744203E-2</v>
          </cell>
          <cell r="BF23" t="str">
            <v xml:space="preserve">CITIBANK              </v>
          </cell>
          <cell r="BG23">
            <v>14</v>
          </cell>
          <cell r="BH23">
            <v>0.80758685459941593</v>
          </cell>
          <cell r="BI23">
            <v>10</v>
          </cell>
          <cell r="BJ23">
            <v>0.84064542957932697</v>
          </cell>
          <cell r="BN23" t="str">
            <v xml:space="preserve">CITIBANK              </v>
          </cell>
          <cell r="BO23">
            <v>27</v>
          </cell>
          <cell r="BP23">
            <v>0.14891641792624702</v>
          </cell>
          <cell r="BQ23">
            <v>31</v>
          </cell>
          <cell r="BR23">
            <v>0.11619206878178179</v>
          </cell>
          <cell r="BV23" t="str">
            <v xml:space="preserve">CITIBANK              </v>
          </cell>
          <cell r="BW23">
            <v>9</v>
          </cell>
          <cell r="BX23">
            <v>0.24988933892242712</v>
          </cell>
          <cell r="BY23">
            <v>8</v>
          </cell>
          <cell r="BZ23">
            <v>0.27079175034939396</v>
          </cell>
        </row>
        <row r="24">
          <cell r="B24" t="str">
            <v xml:space="preserve">CONFEDERADO           </v>
          </cell>
          <cell r="C24">
            <v>27</v>
          </cell>
          <cell r="D24">
            <v>0.11463504338093045</v>
          </cell>
          <cell r="E24">
            <v>25</v>
          </cell>
          <cell r="F24">
            <v>0.12724901518218143</v>
          </cell>
          <cell r="J24" t="str">
            <v xml:space="preserve">CONFEDERADO           </v>
          </cell>
          <cell r="K24">
            <v>31</v>
          </cell>
          <cell r="L24">
            <v>7.070326874592027E-2</v>
          </cell>
          <cell r="M24">
            <v>31</v>
          </cell>
          <cell r="N24">
            <v>7.8544055236639779E-2</v>
          </cell>
          <cell r="R24" t="str">
            <v xml:space="preserve">CONFEDERADO           </v>
          </cell>
          <cell r="S24">
            <v>31</v>
          </cell>
          <cell r="T24">
            <v>14.143617653571386</v>
          </cell>
          <cell r="U24">
            <v>31</v>
          </cell>
          <cell r="V24">
            <v>12.731708300356678</v>
          </cell>
          <cell r="Z24" t="str">
            <v xml:space="preserve">CONFEDERADO           </v>
          </cell>
          <cell r="AA24">
            <v>35</v>
          </cell>
          <cell r="AB24">
            <v>0.53713907261552873</v>
          </cell>
          <cell r="AC24">
            <v>35</v>
          </cell>
          <cell r="AD24">
            <v>0.51157825266240664</v>
          </cell>
          <cell r="AH24" t="str">
            <v xml:space="preserve">CONFEDERADO           </v>
          </cell>
          <cell r="AI24">
            <v>10</v>
          </cell>
          <cell r="AJ24">
            <v>2.8422460125202966E-2</v>
          </cell>
          <cell r="AK24">
            <v>21</v>
          </cell>
          <cell r="AL24">
            <v>7.8857236765930719E-2</v>
          </cell>
          <cell r="AP24" t="str">
            <v xml:space="preserve">CONFEDERADO           </v>
          </cell>
          <cell r="AQ24">
            <v>29</v>
          </cell>
          <cell r="AR24">
            <v>0.11836756072741958</v>
          </cell>
          <cell r="AS24">
            <v>31</v>
          </cell>
          <cell r="AT24">
            <v>0.14692213914558291</v>
          </cell>
          <cell r="AX24" t="str">
            <v xml:space="preserve">CONFEDERADO           </v>
          </cell>
          <cell r="AY24">
            <v>28</v>
          </cell>
          <cell r="AZ24">
            <v>0.13536656971635677</v>
          </cell>
          <cell r="BA24">
            <v>31</v>
          </cell>
          <cell r="BB24">
            <v>0.16573920795603639</v>
          </cell>
          <cell r="BF24" t="str">
            <v xml:space="preserve">CONFEDERADO           </v>
          </cell>
          <cell r="BG24">
            <v>19</v>
          </cell>
          <cell r="BH24">
            <v>0.68306801471430345</v>
          </cell>
          <cell r="BI24">
            <v>19</v>
          </cell>
          <cell r="BJ24">
            <v>0.68036072048830254</v>
          </cell>
          <cell r="BN24" t="str">
            <v xml:space="preserve">CONFEDERADO           </v>
          </cell>
          <cell r="BO24">
            <v>35</v>
          </cell>
          <cell r="BP24">
            <v>6.6198331584902723E-2</v>
          </cell>
          <cell r="BQ24">
            <v>35</v>
          </cell>
          <cell r="BR24">
            <v>7.241608609124521E-2</v>
          </cell>
          <cell r="BV24" t="str">
            <v xml:space="preserve">CONFEDERADO           </v>
          </cell>
          <cell r="BW24">
            <v>7</v>
          </cell>
          <cell r="BX24">
            <v>0.25178301910567624</v>
          </cell>
          <cell r="BY24">
            <v>7</v>
          </cell>
          <cell r="BZ24">
            <v>0.27232778023811133</v>
          </cell>
        </row>
        <row r="25">
          <cell r="B25" t="str">
            <v>CORP BANCA</v>
          </cell>
          <cell r="C25">
            <v>11</v>
          </cell>
          <cell r="D25">
            <v>0.16993323739884347</v>
          </cell>
          <cell r="E25">
            <v>12</v>
          </cell>
          <cell r="F25">
            <v>0.1667203920529006</v>
          </cell>
          <cell r="J25" t="str">
            <v>CORP BANCA</v>
          </cell>
          <cell r="K25">
            <v>23</v>
          </cell>
          <cell r="L25">
            <v>8.7079977174583129E-2</v>
          </cell>
          <cell r="M25">
            <v>27</v>
          </cell>
          <cell r="N25">
            <v>8.7620237311553523E-2</v>
          </cell>
          <cell r="R25" t="str">
            <v>CORP BANCA</v>
          </cell>
          <cell r="S25">
            <v>23</v>
          </cell>
          <cell r="T25">
            <v>11.483696165826277</v>
          </cell>
          <cell r="U25">
            <v>27</v>
          </cell>
          <cell r="V25">
            <v>11.412888513920299</v>
          </cell>
          <cell r="Z25" t="str">
            <v>CORP BANCA</v>
          </cell>
          <cell r="AA25">
            <v>38</v>
          </cell>
          <cell r="AB25">
            <v>0.4350846862461813</v>
          </cell>
          <cell r="AC25">
            <v>37</v>
          </cell>
          <cell r="AD25">
            <v>0.46636218221302944</v>
          </cell>
          <cell r="AH25" t="str">
            <v>CORP BANCA</v>
          </cell>
          <cell r="AI25">
            <v>1</v>
          </cell>
          <cell r="AJ25">
            <v>-1.4637990397548468</v>
          </cell>
          <cell r="AK25">
            <v>1</v>
          </cell>
          <cell r="AL25">
            <v>-2.3820352141717325</v>
          </cell>
          <cell r="AP25" t="str">
            <v>CORP BANCA</v>
          </cell>
          <cell r="AQ25">
            <v>38</v>
          </cell>
          <cell r="AR25">
            <v>0.18916288533839407</v>
          </cell>
          <cell r="AS25">
            <v>36</v>
          </cell>
          <cell r="AT25">
            <v>0.17251587189884129</v>
          </cell>
          <cell r="AX25" t="str">
            <v>CORP BANCA</v>
          </cell>
          <cell r="AY25">
            <v>37</v>
          </cell>
          <cell r="AZ25">
            <v>0.20970815504507445</v>
          </cell>
          <cell r="BA25">
            <v>33</v>
          </cell>
          <cell r="BB25">
            <v>0.19385892187317696</v>
          </cell>
          <cell r="BF25" t="str">
            <v>CORP BANCA</v>
          </cell>
          <cell r="BG25">
            <v>17</v>
          </cell>
          <cell r="BH25">
            <v>0.73658223242036291</v>
          </cell>
          <cell r="BI25">
            <v>17</v>
          </cell>
          <cell r="BJ25">
            <v>0.70778026951128359</v>
          </cell>
          <cell r="BN25" t="str">
            <v>CORP BANCA</v>
          </cell>
          <cell r="BO25">
            <v>21</v>
          </cell>
          <cell r="BP25">
            <v>0.22893423912291874</v>
          </cell>
          <cell r="BQ25">
            <v>20</v>
          </cell>
          <cell r="BR25">
            <v>0.23694003688945112</v>
          </cell>
          <cell r="BV25" t="str">
            <v>CORPBANCA</v>
          </cell>
          <cell r="BW25">
            <v>21</v>
          </cell>
          <cell r="BX25">
            <v>0.20132951852835049</v>
          </cell>
          <cell r="BY25">
            <v>17</v>
          </cell>
          <cell r="BZ25">
            <v>0.22505864983547633</v>
          </cell>
        </row>
        <row r="26">
          <cell r="B26" t="str">
            <v>EUROBANK</v>
          </cell>
          <cell r="C26">
            <v>4</v>
          </cell>
          <cell r="D26">
            <v>0.40193537393612727</v>
          </cell>
          <cell r="E26">
            <v>4</v>
          </cell>
          <cell r="F26">
            <v>0.34544867566293114</v>
          </cell>
          <cell r="J26" t="str">
            <v>EUROBANK</v>
          </cell>
          <cell r="K26">
            <v>3</v>
          </cell>
          <cell r="L26">
            <v>0.33118375450463206</v>
          </cell>
          <cell r="M26">
            <v>5</v>
          </cell>
          <cell r="N26">
            <v>0.26794453185691691</v>
          </cell>
          <cell r="R26" t="str">
            <v>EUROBANK</v>
          </cell>
          <cell r="S26">
            <v>3</v>
          </cell>
          <cell r="T26">
            <v>3.0194717778224041</v>
          </cell>
          <cell r="U26">
            <v>5</v>
          </cell>
          <cell r="V26">
            <v>3.7321157221226766</v>
          </cell>
          <cell r="Z26" t="str">
            <v>EUROBANK</v>
          </cell>
          <cell r="AA26">
            <v>11</v>
          </cell>
          <cell r="AB26">
            <v>1.8814334891270885</v>
          </cell>
          <cell r="AC26">
            <v>19</v>
          </cell>
          <cell r="AD26">
            <v>1.1942727076989326</v>
          </cell>
          <cell r="AH26" t="str">
            <v>EUROBANK</v>
          </cell>
          <cell r="AI26">
            <v>21</v>
          </cell>
          <cell r="AJ26">
            <v>8.1160839288818884E-2</v>
          </cell>
          <cell r="AK26">
            <v>37</v>
          </cell>
          <cell r="AL26">
            <v>0.37168126402698326</v>
          </cell>
          <cell r="AP26" t="str">
            <v>EUROBANK</v>
          </cell>
          <cell r="AQ26">
            <v>40</v>
          </cell>
          <cell r="AR26">
            <v>0.21363251810863085</v>
          </cell>
          <cell r="AS26">
            <v>41</v>
          </cell>
          <cell r="AT26">
            <v>0.2892544336280824</v>
          </cell>
          <cell r="AX26" t="str">
            <v>EUROBANK</v>
          </cell>
          <cell r="AY26">
            <v>39</v>
          </cell>
          <cell r="AZ26">
            <v>0.23051846138668913</v>
          </cell>
          <cell r="BA26">
            <v>41</v>
          </cell>
          <cell r="BB26">
            <v>0.30563149887324265</v>
          </cell>
          <cell r="BF26" t="str">
            <v>EUROBANK</v>
          </cell>
          <cell r="BG26">
            <v>7</v>
          </cell>
          <cell r="BH26">
            <v>0.89816535237231343</v>
          </cell>
          <cell r="BI26">
            <v>31</v>
          </cell>
          <cell r="BJ26">
            <v>0.48078076534197045</v>
          </cell>
          <cell r="BN26" t="str">
            <v>EUROBANK</v>
          </cell>
          <cell r="BO26">
            <v>3</v>
          </cell>
          <cell r="BP26">
            <v>1.068916328949101</v>
          </cell>
          <cell r="BQ26">
            <v>2</v>
          </cell>
          <cell r="BR26">
            <v>1.4135005912292424</v>
          </cell>
          <cell r="BV26" t="str">
            <v>EUROBANK</v>
          </cell>
          <cell r="BW26">
            <v>39</v>
          </cell>
          <cell r="BX26">
            <v>6.5954446011527307E-2</v>
          </cell>
          <cell r="BY26">
            <v>37</v>
          </cell>
          <cell r="BZ26">
            <v>0.13833468915024749</v>
          </cell>
        </row>
        <row r="27">
          <cell r="B27" t="str">
            <v xml:space="preserve">EXTERIOR              </v>
          </cell>
          <cell r="C27">
            <v>16</v>
          </cell>
          <cell r="D27">
            <v>0.13206906995984038</v>
          </cell>
          <cell r="E27">
            <v>15</v>
          </cell>
          <cell r="F27">
            <v>0.15224480372650911</v>
          </cell>
          <cell r="J27" t="str">
            <v xml:space="preserve">EXTERIOR              </v>
          </cell>
          <cell r="K27">
            <v>14</v>
          </cell>
          <cell r="L27">
            <v>0.1081501258786971</v>
          </cell>
          <cell r="M27">
            <v>13</v>
          </cell>
          <cell r="N27">
            <v>0.12477925269945131</v>
          </cell>
          <cell r="R27" t="str">
            <v xml:space="preserve">EXTERIOR              </v>
          </cell>
          <cell r="S27">
            <v>14</v>
          </cell>
          <cell r="T27">
            <v>9.2464062512660963</v>
          </cell>
          <cell r="U27">
            <v>13</v>
          </cell>
          <cell r="V27">
            <v>8.0141528208110291</v>
          </cell>
          <cell r="Z27" t="str">
            <v xml:space="preserve">EXTERIOR              </v>
          </cell>
          <cell r="AA27">
            <v>18</v>
          </cell>
          <cell r="AB27">
            <v>1.1756055451409066</v>
          </cell>
          <cell r="AC27">
            <v>18</v>
          </cell>
          <cell r="AD27">
            <v>1.2932073320276285</v>
          </cell>
          <cell r="AH27" t="str">
            <v xml:space="preserve">EXTERIOR              </v>
          </cell>
          <cell r="AI27">
            <v>22</v>
          </cell>
          <cell r="AJ27">
            <v>8.2790663773408768E-2</v>
          </cell>
          <cell r="AK27">
            <v>24</v>
          </cell>
          <cell r="AL27">
            <v>8.8365093909506587E-2</v>
          </cell>
          <cell r="AP27" t="str">
            <v xml:space="preserve">EXTERIOR              </v>
          </cell>
          <cell r="AQ27">
            <v>23</v>
          </cell>
          <cell r="AR27">
            <v>8.835419954963171E-2</v>
          </cell>
          <cell r="AS27">
            <v>21</v>
          </cell>
          <cell r="AT27">
            <v>9.2652338200991849E-2</v>
          </cell>
          <cell r="AX27" t="str">
            <v xml:space="preserve">EXTERIOR              </v>
          </cell>
          <cell r="AY27">
            <v>23</v>
          </cell>
          <cell r="AZ27">
            <v>0.1090810381693494</v>
          </cell>
          <cell r="BA27">
            <v>21</v>
          </cell>
          <cell r="BB27">
            <v>0.11533798028749513</v>
          </cell>
          <cell r="BF27" t="str">
            <v xml:space="preserve">EXTERIOR              </v>
          </cell>
          <cell r="BG27">
            <v>11</v>
          </cell>
          <cell r="BH27">
            <v>0.83400816361653829</v>
          </cell>
          <cell r="BI27">
            <v>9</v>
          </cell>
          <cell r="BJ27">
            <v>0.86187737359749006</v>
          </cell>
          <cell r="BN27" t="str">
            <v xml:space="preserve">EXTERIOR              </v>
          </cell>
          <cell r="BO27">
            <v>30</v>
          </cell>
          <cell r="BP27">
            <v>7.9407601262254462E-2</v>
          </cell>
          <cell r="BQ27">
            <v>34</v>
          </cell>
          <cell r="BR27">
            <v>7.3875491515389385E-2</v>
          </cell>
          <cell r="BV27" t="str">
            <v xml:space="preserve">EXTERIOR              </v>
          </cell>
          <cell r="BW27">
            <v>16</v>
          </cell>
          <cell r="BX27">
            <v>0.21391396993206996</v>
          </cell>
          <cell r="BY27">
            <v>11</v>
          </cell>
          <cell r="BZ27">
            <v>0.25913486397292296</v>
          </cell>
        </row>
        <row r="28">
          <cell r="B28" t="str">
            <v xml:space="preserve">FEDERAL               </v>
          </cell>
          <cell r="C28">
            <v>40</v>
          </cell>
          <cell r="D28">
            <v>6.0691307421114865E-2</v>
          </cell>
          <cell r="E28">
            <v>40</v>
          </cell>
          <cell r="F28">
            <v>7.0525624619763111E-2</v>
          </cell>
          <cell r="J28" t="str">
            <v xml:space="preserve">FEDERAL               </v>
          </cell>
          <cell r="K28">
            <v>36</v>
          </cell>
          <cell r="L28">
            <v>5.2937504914303511E-2</v>
          </cell>
          <cell r="M28">
            <v>36</v>
          </cell>
          <cell r="N28">
            <v>6.0565902865299781E-2</v>
          </cell>
          <cell r="R28" t="str">
            <v xml:space="preserve">FEDERAL               </v>
          </cell>
          <cell r="S28">
            <v>36</v>
          </cell>
          <cell r="T28">
            <v>18.890198954764184</v>
          </cell>
          <cell r="U28">
            <v>36</v>
          </cell>
          <cell r="V28">
            <v>16.510940193924416</v>
          </cell>
          <cell r="Z28" t="str">
            <v xml:space="preserve">FEDERAL               </v>
          </cell>
          <cell r="AA28">
            <v>31</v>
          </cell>
          <cell r="AB28">
            <v>0.63366583716989633</v>
          </cell>
          <cell r="AC28">
            <v>31</v>
          </cell>
          <cell r="AD28">
            <v>0.61601633301876235</v>
          </cell>
          <cell r="AH28" t="str">
            <v xml:space="preserve">FEDERAL               </v>
          </cell>
          <cell r="AI28">
            <v>24</v>
          </cell>
          <cell r="AJ28">
            <v>8.6620003573712703E-2</v>
          </cell>
          <cell r="AK28">
            <v>29</v>
          </cell>
          <cell r="AL28">
            <v>0.1377665360981348</v>
          </cell>
          <cell r="AP28" t="str">
            <v xml:space="preserve">FEDERAL               </v>
          </cell>
          <cell r="AQ28">
            <v>22</v>
          </cell>
          <cell r="AR28">
            <v>8.822891651149016E-2</v>
          </cell>
          <cell r="AS28">
            <v>26</v>
          </cell>
          <cell r="AT28">
            <v>0.10568359755567168</v>
          </cell>
          <cell r="AX28" t="str">
            <v xml:space="preserve">FEDERAL               </v>
          </cell>
          <cell r="AY28">
            <v>21</v>
          </cell>
          <cell r="AZ28">
            <v>0.10421782255749223</v>
          </cell>
          <cell r="BA28">
            <v>23</v>
          </cell>
          <cell r="BB28">
            <v>0.12267891358801555</v>
          </cell>
          <cell r="BF28" t="str">
            <v xml:space="preserve">FEDERAL               </v>
          </cell>
          <cell r="BG28">
            <v>37</v>
          </cell>
          <cell r="BH28">
            <v>0.26963495314922448</v>
          </cell>
          <cell r="BI28">
            <v>36</v>
          </cell>
          <cell r="BJ28">
            <v>0.32374702841785086</v>
          </cell>
          <cell r="BN28" t="str">
            <v xml:space="preserve">FEDERAL               </v>
          </cell>
          <cell r="BO28">
            <v>12</v>
          </cell>
          <cell r="BP28">
            <v>0.40308386918293237</v>
          </cell>
          <cell r="BQ28">
            <v>13</v>
          </cell>
          <cell r="BR28">
            <v>0.38164864226095835</v>
          </cell>
          <cell r="BV28" t="str">
            <v xml:space="preserve">FEDERAL               </v>
          </cell>
          <cell r="BW28">
            <v>11</v>
          </cell>
          <cell r="BX28">
            <v>0.22151700304810196</v>
          </cell>
          <cell r="BY28">
            <v>18</v>
          </cell>
          <cell r="BZ28">
            <v>0.224983213954561</v>
          </cell>
        </row>
        <row r="29">
          <cell r="B29" t="str">
            <v>FIVENEZ</v>
          </cell>
          <cell r="C29">
            <v>8</v>
          </cell>
          <cell r="D29">
            <v>0.22846707829524565</v>
          </cell>
          <cell r="E29">
            <v>7</v>
          </cell>
          <cell r="F29">
            <v>0.2543576439266968</v>
          </cell>
          <cell r="J29" t="str">
            <v>FIVENEZ</v>
          </cell>
          <cell r="K29">
            <v>7</v>
          </cell>
          <cell r="L29">
            <v>0.17602416735371434</v>
          </cell>
          <cell r="M29">
            <v>7</v>
          </cell>
          <cell r="N29">
            <v>0.19604538593499807</v>
          </cell>
          <cell r="R29" t="str">
            <v>FIVENEZ</v>
          </cell>
          <cell r="S29">
            <v>7</v>
          </cell>
          <cell r="T29">
            <v>5.6810380928576434</v>
          </cell>
          <cell r="U29">
            <v>7</v>
          </cell>
          <cell r="V29">
            <v>5.1008596567101341</v>
          </cell>
          <cell r="Z29" t="str">
            <v>FIVENEZ</v>
          </cell>
          <cell r="AA29">
            <v>26</v>
          </cell>
          <cell r="AB29">
            <v>0.85146720386589292</v>
          </cell>
          <cell r="AC29">
            <v>26</v>
          </cell>
          <cell r="AD29">
            <v>0.9475597150544256</v>
          </cell>
          <cell r="AH29" t="str">
            <v>FIVENEZ</v>
          </cell>
          <cell r="AI29">
            <v>35</v>
          </cell>
          <cell r="AJ29">
            <v>0.23564938613716438</v>
          </cell>
          <cell r="AK29">
            <v>36</v>
          </cell>
          <cell r="AL29">
            <v>0.33580910634660688</v>
          </cell>
          <cell r="AP29" t="str">
            <v>FIVENEZ</v>
          </cell>
          <cell r="AQ29">
            <v>41</v>
          </cell>
          <cell r="AR29">
            <v>0.25403545015791024</v>
          </cell>
          <cell r="AS29">
            <v>40</v>
          </cell>
          <cell r="AT29">
            <v>0.25369666877906144</v>
          </cell>
          <cell r="AX29" t="str">
            <v>FIVENEZ</v>
          </cell>
          <cell r="AY29">
            <v>41</v>
          </cell>
          <cell r="AZ29">
            <v>0.28708709465995075</v>
          </cell>
          <cell r="BA29">
            <v>40</v>
          </cell>
          <cell r="BB29">
            <v>0.28976879675177925</v>
          </cell>
          <cell r="BF29" t="str">
            <v>FIVENEZ</v>
          </cell>
          <cell r="BG29">
            <v>3</v>
          </cell>
          <cell r="BH29">
            <v>1.7847959594065439</v>
          </cell>
          <cell r="BI29">
            <v>4</v>
          </cell>
          <cell r="BJ29">
            <v>1.5220900378216782</v>
          </cell>
          <cell r="BN29" t="str">
            <v>FIVENEZ</v>
          </cell>
          <cell r="BO29">
            <v>5</v>
          </cell>
          <cell r="BP29">
            <v>0.75834865169620547</v>
          </cell>
          <cell r="BQ29">
            <v>8</v>
          </cell>
          <cell r="BR29">
            <v>0.64329644718717416</v>
          </cell>
          <cell r="BV29" t="str">
            <v>FIVENEZ</v>
          </cell>
          <cell r="BW29">
            <v>38</v>
          </cell>
          <cell r="BX29">
            <v>0.10362362442715999</v>
          </cell>
          <cell r="BY29">
            <v>39</v>
          </cell>
          <cell r="BZ29">
            <v>0.13615856609253105</v>
          </cell>
        </row>
        <row r="30">
          <cell r="B30" t="str">
            <v xml:space="preserve">GANADERO              </v>
          </cell>
          <cell r="C30">
            <v>2</v>
          </cell>
          <cell r="D30">
            <v>0.61714622162458188</v>
          </cell>
          <cell r="E30">
            <v>2</v>
          </cell>
          <cell r="F30">
            <v>0.64827720324579485</v>
          </cell>
          <cell r="J30" t="str">
            <v xml:space="preserve">GANADERO              </v>
          </cell>
          <cell r="K30">
            <v>2</v>
          </cell>
          <cell r="L30">
            <v>0.38783152614500543</v>
          </cell>
          <cell r="M30">
            <v>2</v>
          </cell>
          <cell r="N30">
            <v>0.40432077482098722</v>
          </cell>
          <cell r="R30" t="str">
            <v xml:space="preserve">GANADERO              </v>
          </cell>
          <cell r="S30">
            <v>2</v>
          </cell>
          <cell r="T30">
            <v>2.5784391741947053</v>
          </cell>
          <cell r="U30">
            <v>2</v>
          </cell>
          <cell r="V30">
            <v>2.4732837446771057</v>
          </cell>
          <cell r="Z30" t="str">
            <v xml:space="preserve">GANADERO              </v>
          </cell>
          <cell r="AA30">
            <v>7</v>
          </cell>
          <cell r="AB30">
            <v>2.5072923984825066</v>
          </cell>
          <cell r="AC30">
            <v>6</v>
          </cell>
          <cell r="AD30">
            <v>2.450580415526284</v>
          </cell>
          <cell r="AH30" t="str">
            <v xml:space="preserve">GANADERO              </v>
          </cell>
          <cell r="AI30">
            <v>7</v>
          </cell>
          <cell r="AJ30">
            <v>-2.1545239630346588E-2</v>
          </cell>
          <cell r="AK30">
            <v>7</v>
          </cell>
          <cell r="AL30">
            <v>-2.1608781440968068E-2</v>
          </cell>
          <cell r="AP30" t="str">
            <v xml:space="preserve">GANADERO              </v>
          </cell>
          <cell r="AQ30">
            <v>8</v>
          </cell>
          <cell r="AR30">
            <v>2.4638951809676117E-2</v>
          </cell>
          <cell r="AS30">
            <v>7</v>
          </cell>
          <cell r="AT30">
            <v>3.3523541603397114E-2</v>
          </cell>
          <cell r="AX30" t="str">
            <v xml:space="preserve">GANADERO              </v>
          </cell>
          <cell r="AY30">
            <v>8</v>
          </cell>
          <cell r="AZ30">
            <v>5.0244641162964697E-2</v>
          </cell>
          <cell r="BA30">
            <v>7</v>
          </cell>
          <cell r="BB30">
            <v>6.005413210150834E-2</v>
          </cell>
          <cell r="BF30" t="str">
            <v xml:space="preserve">GANADERO              </v>
          </cell>
          <cell r="BG30">
            <v>4</v>
          </cell>
          <cell r="BH30">
            <v>1.1684903142686236</v>
          </cell>
          <cell r="BI30">
            <v>5</v>
          </cell>
          <cell r="BJ30">
            <v>1.3228849539194365</v>
          </cell>
          <cell r="BN30" t="str">
            <v xml:space="preserve">GANADERO              </v>
          </cell>
          <cell r="BO30">
            <v>1</v>
          </cell>
          <cell r="BP30">
            <v>1.3129526526480466</v>
          </cell>
          <cell r="BQ30">
            <v>1</v>
          </cell>
          <cell r="BR30">
            <v>1.4851817334575954</v>
          </cell>
          <cell r="BV30" t="str">
            <v xml:space="preserve">GANADERO              </v>
          </cell>
          <cell r="BW30">
            <v>1</v>
          </cell>
          <cell r="BX30">
            <v>0.73515359792129409</v>
          </cell>
          <cell r="BY30">
            <v>29</v>
          </cell>
          <cell r="BZ30">
            <v>0.19262534412279972</v>
          </cell>
        </row>
        <row r="31">
          <cell r="B31" t="str">
            <v xml:space="preserve">GUAYANA               </v>
          </cell>
          <cell r="C31">
            <v>37</v>
          </cell>
          <cell r="D31">
            <v>7.8974136416710583E-2</v>
          </cell>
          <cell r="E31">
            <v>34</v>
          </cell>
          <cell r="F31">
            <v>9.0510069263347731E-2</v>
          </cell>
          <cell r="J31" t="str">
            <v xml:space="preserve">GUAYANA               </v>
          </cell>
          <cell r="K31">
            <v>40</v>
          </cell>
          <cell r="L31">
            <v>4.2509683106954632E-3</v>
          </cell>
          <cell r="M31">
            <v>40</v>
          </cell>
          <cell r="N31">
            <v>5.6083317892770164E-3</v>
          </cell>
          <cell r="R31" t="str">
            <v xml:space="preserve">GUAYANA               </v>
          </cell>
          <cell r="S31">
            <v>41</v>
          </cell>
          <cell r="T31">
            <v>235.24052096177562</v>
          </cell>
          <cell r="U31">
            <v>40</v>
          </cell>
          <cell r="V31">
            <v>178.30614121510675</v>
          </cell>
          <cell r="Z31" t="str">
            <v xml:space="preserve">GUAYANA               </v>
          </cell>
          <cell r="AA31">
            <v>40</v>
          </cell>
          <cell r="AB31">
            <v>2.0497396754789465E-2</v>
          </cell>
          <cell r="AC31">
            <v>40</v>
          </cell>
          <cell r="AD31">
            <v>2.6304195713582296E-2</v>
          </cell>
          <cell r="AH31" t="str">
            <v xml:space="preserve">GUAYANA               </v>
          </cell>
          <cell r="AI31">
            <v>40</v>
          </cell>
          <cell r="AJ31">
            <v>1.3377384182341048</v>
          </cell>
          <cell r="AK31">
            <v>40</v>
          </cell>
          <cell r="AL31">
            <v>1.4696878734970609</v>
          </cell>
          <cell r="AP31" t="str">
            <v xml:space="preserve">GUAYANA               </v>
          </cell>
          <cell r="AQ31">
            <v>37</v>
          </cell>
          <cell r="AR31">
            <v>0.18804468003761221</v>
          </cell>
          <cell r="AS31">
            <v>38</v>
          </cell>
          <cell r="AT31">
            <v>0.18760610251574741</v>
          </cell>
          <cell r="AX31" t="str">
            <v xml:space="preserve">GUAYANA               </v>
          </cell>
          <cell r="AY31">
            <v>36</v>
          </cell>
          <cell r="AZ31">
            <v>0.20676855037870567</v>
          </cell>
          <cell r="BA31">
            <v>37</v>
          </cell>
          <cell r="BB31">
            <v>0.20881536921568641</v>
          </cell>
          <cell r="BF31" t="str">
            <v xml:space="preserve">GUAYANA               </v>
          </cell>
          <cell r="BG31">
            <v>36</v>
          </cell>
          <cell r="BH31">
            <v>0.30538782951858479</v>
          </cell>
          <cell r="BI31">
            <v>35</v>
          </cell>
          <cell r="BJ31">
            <v>0.35712870380840078</v>
          </cell>
          <cell r="BN31" t="str">
            <v xml:space="preserve">GUAYANA               </v>
          </cell>
          <cell r="BO31">
            <v>15</v>
          </cell>
          <cell r="BP31">
            <v>0.34369154552974895</v>
          </cell>
          <cell r="BQ31">
            <v>21</v>
          </cell>
          <cell r="BR31">
            <v>0.23607400347833582</v>
          </cell>
          <cell r="BV31" t="str">
            <v xml:space="preserve">GUAYANA               </v>
          </cell>
          <cell r="BW31">
            <v>18</v>
          </cell>
          <cell r="BX31">
            <v>0.20716903874637288</v>
          </cell>
          <cell r="BY31">
            <v>12</v>
          </cell>
          <cell r="BZ31">
            <v>0.25504710939019642</v>
          </cell>
        </row>
        <row r="32">
          <cell r="B32" t="str">
            <v xml:space="preserve">I.M.C.P.              </v>
          </cell>
          <cell r="C32">
            <v>21</v>
          </cell>
          <cell r="D32">
            <v>0.12840269598220128</v>
          </cell>
          <cell r="E32">
            <v>21</v>
          </cell>
          <cell r="F32">
            <v>0.13493083603383732</v>
          </cell>
          <cell r="J32" t="str">
            <v xml:space="preserve">I.M.C.P.              </v>
          </cell>
          <cell r="K32">
            <v>24</v>
          </cell>
          <cell r="L32">
            <v>8.6918865761671252E-2</v>
          </cell>
          <cell r="M32">
            <v>25</v>
          </cell>
          <cell r="N32">
            <v>8.9561411842949079E-2</v>
          </cell>
          <cell r="R32" t="str">
            <v xml:space="preserve">I.M.C.P.              </v>
          </cell>
          <cell r="S32">
            <v>24</v>
          </cell>
          <cell r="T32">
            <v>11.504982160512402</v>
          </cell>
          <cell r="U32">
            <v>25</v>
          </cell>
          <cell r="V32">
            <v>11.165522957069454</v>
          </cell>
          <cell r="Z32" t="str">
            <v xml:space="preserve">I.M.C.P.              </v>
          </cell>
          <cell r="AA32">
            <v>30</v>
          </cell>
          <cell r="AB32">
            <v>0.65800192340329233</v>
          </cell>
          <cell r="AC32">
            <v>33</v>
          </cell>
          <cell r="AD32">
            <v>0.57514657514657508</v>
          </cell>
          <cell r="AH32" t="str">
            <v xml:space="preserve">I.M.C.P.              </v>
          </cell>
          <cell r="AI32">
            <v>39</v>
          </cell>
          <cell r="AJ32">
            <v>0.83393823504840803</v>
          </cell>
          <cell r="AK32">
            <v>2</v>
          </cell>
          <cell r="AL32">
            <v>-0.29572763846602873</v>
          </cell>
          <cell r="AP32" t="str">
            <v xml:space="preserve">I.M.C.P.              </v>
          </cell>
          <cell r="AQ32">
            <v>32</v>
          </cell>
          <cell r="AR32">
            <v>0.12394526756624583</v>
          </cell>
          <cell r="AS32">
            <v>34</v>
          </cell>
          <cell r="AT32">
            <v>0.1555894718148266</v>
          </cell>
          <cell r="AX32" t="str">
            <v xml:space="preserve">I.M.C.P.              </v>
          </cell>
          <cell r="AY32">
            <v>32</v>
          </cell>
          <cell r="AZ32">
            <v>0.16052338836884122</v>
          </cell>
          <cell r="BA32">
            <v>35</v>
          </cell>
          <cell r="BB32">
            <v>0.19738061369283005</v>
          </cell>
          <cell r="BF32" t="str">
            <v xml:space="preserve">I.M.C.P.              </v>
          </cell>
          <cell r="BG32">
            <v>35</v>
          </cell>
          <cell r="BH32">
            <v>0.35427147065488335</v>
          </cell>
          <cell r="BI32">
            <v>34</v>
          </cell>
          <cell r="BJ32">
            <v>0.37061060221041797</v>
          </cell>
          <cell r="BN32" t="str">
            <v xml:space="preserve">I.M.C.P.              </v>
          </cell>
          <cell r="BO32">
            <v>6</v>
          </cell>
          <cell r="BP32">
            <v>0.71192612735100835</v>
          </cell>
          <cell r="BQ32">
            <v>6</v>
          </cell>
          <cell r="BR32">
            <v>0.67648771210689851</v>
          </cell>
          <cell r="BV32" t="str">
            <v xml:space="preserve">I.M.C.P.              </v>
          </cell>
          <cell r="BW32">
            <v>40</v>
          </cell>
          <cell r="BX32">
            <v>7.8271888640886658E-3</v>
          </cell>
          <cell r="BY32">
            <v>40</v>
          </cell>
          <cell r="BZ32">
            <v>1.4567482675849168E-2</v>
          </cell>
        </row>
        <row r="33">
          <cell r="B33" t="str">
            <v xml:space="preserve">INDUSTRIAL DE VZLA.   </v>
          </cell>
          <cell r="C33">
            <v>5</v>
          </cell>
          <cell r="D33">
            <v>0.28735821482656909</v>
          </cell>
          <cell r="E33">
            <v>6</v>
          </cell>
          <cell r="F33">
            <v>0.30352528430030823</v>
          </cell>
          <cell r="J33" t="str">
            <v xml:space="preserve">INDUSTRIAL DE VZLA.   </v>
          </cell>
          <cell r="K33">
            <v>41</v>
          </cell>
          <cell r="L33">
            <v>-9.6072358469244293E-2</v>
          </cell>
          <cell r="M33">
            <v>41</v>
          </cell>
          <cell r="N33">
            <v>-9.6266260117448529E-2</v>
          </cell>
          <cell r="R33" t="str">
            <v xml:space="preserve">INDUSTRIAL DE VZLA.   </v>
          </cell>
          <cell r="S33">
            <v>40</v>
          </cell>
          <cell r="T33">
            <v>100</v>
          </cell>
          <cell r="U33">
            <v>41</v>
          </cell>
          <cell r="V33">
            <v>1000</v>
          </cell>
          <cell r="Z33" t="str">
            <v xml:space="preserve">INDUSTRIAL DE VZLA.   </v>
          </cell>
          <cell r="AA33">
            <v>41</v>
          </cell>
          <cell r="AB33">
            <v>-0.26265253330295496</v>
          </cell>
          <cell r="AC33">
            <v>41</v>
          </cell>
          <cell r="AD33">
            <v>-0.25531689965316173</v>
          </cell>
          <cell r="AH33" t="str">
            <v xml:space="preserve">INDUSTRIAL DE VZLA.   </v>
          </cell>
          <cell r="AI33">
            <v>38</v>
          </cell>
          <cell r="AJ33">
            <v>0.75575683195419263</v>
          </cell>
          <cell r="AK33">
            <v>41</v>
          </cell>
          <cell r="AL33">
            <v>3.1496975929138071</v>
          </cell>
          <cell r="AP33" t="str">
            <v xml:space="preserve">INDUSTRIAL DE VZLA.   </v>
          </cell>
          <cell r="AQ33">
            <v>33</v>
          </cell>
          <cell r="AR33">
            <v>0.13789473143562991</v>
          </cell>
          <cell r="AS33">
            <v>32</v>
          </cell>
          <cell r="AT33">
            <v>0.14719819126899317</v>
          </cell>
          <cell r="AX33" t="str">
            <v xml:space="preserve">INDUSTRIAL DE VZLA.   </v>
          </cell>
          <cell r="AY33">
            <v>40</v>
          </cell>
          <cell r="AZ33">
            <v>0.2453550301671775</v>
          </cell>
          <cell r="BA33">
            <v>39</v>
          </cell>
          <cell r="BB33">
            <v>0.26522789438349403</v>
          </cell>
          <cell r="BF33" t="str">
            <v xml:space="preserve">INDUSTRIAL DE VZLA.   </v>
          </cell>
          <cell r="BG33">
            <v>39</v>
          </cell>
          <cell r="BH33">
            <v>0.14574918312095914</v>
          </cell>
          <cell r="BI33">
            <v>39</v>
          </cell>
          <cell r="BJ33">
            <v>0.14351573506188234</v>
          </cell>
          <cell r="BN33" t="str">
            <v xml:space="preserve">INDUSTRIAL DE VZLA.   </v>
          </cell>
          <cell r="BO33">
            <v>2</v>
          </cell>
          <cell r="BP33">
            <v>1.0959038572518058</v>
          </cell>
          <cell r="BQ33">
            <v>3</v>
          </cell>
          <cell r="BR33">
            <v>1.1321785400831605</v>
          </cell>
          <cell r="BV33" t="str">
            <v xml:space="preserve">INDUSTRIAL DE VZLA.   </v>
          </cell>
          <cell r="BW33">
            <v>20</v>
          </cell>
          <cell r="BX33">
            <v>0.20300928107354779</v>
          </cell>
          <cell r="BY33">
            <v>22</v>
          </cell>
          <cell r="BZ33">
            <v>0.20807034078715728</v>
          </cell>
        </row>
        <row r="34">
          <cell r="B34" t="str">
            <v xml:space="preserve">ING BANK              </v>
          </cell>
          <cell r="C34">
            <v>39</v>
          </cell>
          <cell r="D34">
            <v>6.2494972787610084E-2</v>
          </cell>
          <cell r="E34">
            <v>38</v>
          </cell>
          <cell r="F34">
            <v>7.156469686647618E-2</v>
          </cell>
          <cell r="J34" t="str">
            <v xml:space="preserve">ING BANK              </v>
          </cell>
          <cell r="K34">
            <v>34</v>
          </cell>
          <cell r="L34">
            <v>5.9054473039287292E-2</v>
          </cell>
          <cell r="M34">
            <v>33</v>
          </cell>
          <cell r="N34">
            <v>6.6779413958529973E-2</v>
          </cell>
          <cell r="R34" t="str">
            <v xml:space="preserve">ING BANK              </v>
          </cell>
          <cell r="S34">
            <v>34</v>
          </cell>
          <cell r="T34">
            <v>16.933518301564185</v>
          </cell>
          <cell r="U34">
            <v>33</v>
          </cell>
          <cell r="V34">
            <v>14.974674689732979</v>
          </cell>
          <cell r="Z34" t="str">
            <v xml:space="preserve">ING BANK              </v>
          </cell>
          <cell r="AA34">
            <v>6</v>
          </cell>
          <cell r="AB34">
            <v>3.3146080682190879</v>
          </cell>
          <cell r="AC34">
            <v>8</v>
          </cell>
          <cell r="AD34">
            <v>2.0915927254420743</v>
          </cell>
          <cell r="AH34" t="str">
            <v xml:space="preserve">ING BANK              </v>
          </cell>
          <cell r="AI34">
            <v>3</v>
          </cell>
          <cell r="AJ34">
            <v>-0.27088089272040283</v>
          </cell>
          <cell r="AK34">
            <v>3</v>
          </cell>
          <cell r="AL34">
            <v>-0.15560436387634305</v>
          </cell>
          <cell r="AP34" t="str">
            <v xml:space="preserve">ING BANK              </v>
          </cell>
          <cell r="AQ34">
            <v>3</v>
          </cell>
          <cell r="AR34">
            <v>1.5770335520319458E-2</v>
          </cell>
          <cell r="AS34">
            <v>5</v>
          </cell>
          <cell r="AT34">
            <v>3.0397666395651165E-2</v>
          </cell>
          <cell r="AX34" t="str">
            <v xml:space="preserve">ING BANK              </v>
          </cell>
          <cell r="AY34">
            <v>1</v>
          </cell>
          <cell r="AZ34">
            <v>2.5946841244797285E-2</v>
          </cell>
          <cell r="BA34">
            <v>2</v>
          </cell>
          <cell r="BB34">
            <v>4.1491574565497458E-2</v>
          </cell>
          <cell r="BF34" t="str">
            <v xml:space="preserve">ING BANK              </v>
          </cell>
          <cell r="BG34">
            <v>2</v>
          </cell>
          <cell r="BH34">
            <v>1.9156862874271221</v>
          </cell>
          <cell r="BI34">
            <v>2</v>
          </cell>
          <cell r="BJ34">
            <v>2.2146587604258996</v>
          </cell>
          <cell r="BN34" t="str">
            <v xml:space="preserve">ING BANK              </v>
          </cell>
          <cell r="BO34">
            <v>4</v>
          </cell>
          <cell r="BP34">
            <v>0.92826377680424255</v>
          </cell>
          <cell r="BQ34">
            <v>5</v>
          </cell>
          <cell r="BR34">
            <v>0.78911548189622616</v>
          </cell>
          <cell r="BV34" t="str">
            <v xml:space="preserve">ING BANK              </v>
          </cell>
          <cell r="BW34">
            <v>2</v>
          </cell>
          <cell r="BX34">
            <v>0.35323183600841024</v>
          </cell>
          <cell r="BY34">
            <v>1</v>
          </cell>
          <cell r="BZ34">
            <v>5.2681448788006167</v>
          </cell>
        </row>
        <row r="35">
          <cell r="B35" t="str">
            <v xml:space="preserve">INTERBANK   </v>
          </cell>
          <cell r="C35">
            <v>17</v>
          </cell>
          <cell r="D35">
            <v>0.13121302892048764</v>
          </cell>
          <cell r="E35">
            <v>18</v>
          </cell>
          <cell r="F35">
            <v>0.14381242930292573</v>
          </cell>
          <cell r="J35" t="str">
            <v>INTERBANK</v>
          </cell>
          <cell r="K35">
            <v>16</v>
          </cell>
          <cell r="L35">
            <v>0.10770516595790579</v>
          </cell>
          <cell r="M35">
            <v>16</v>
          </cell>
          <cell r="N35">
            <v>0.11781472497014429</v>
          </cell>
          <cell r="R35" t="str">
            <v xml:space="preserve">INTERBANK         </v>
          </cell>
          <cell r="S35">
            <v>16</v>
          </cell>
          <cell r="T35">
            <v>9.2846057206840769</v>
          </cell>
          <cell r="U35">
            <v>16</v>
          </cell>
          <cell r="V35">
            <v>8.4879033605808818</v>
          </cell>
          <cell r="Z35" t="str">
            <v>INTERBANK</v>
          </cell>
          <cell r="AA35">
            <v>25</v>
          </cell>
          <cell r="AB35">
            <v>0.9472063570725211</v>
          </cell>
          <cell r="AC35">
            <v>24</v>
          </cell>
          <cell r="AD35">
            <v>0.98024639931763002</v>
          </cell>
          <cell r="AH35" t="str">
            <v>INTERBANK</v>
          </cell>
          <cell r="AI35">
            <v>28</v>
          </cell>
          <cell r="AJ35">
            <v>0.115595781483358</v>
          </cell>
          <cell r="AK35">
            <v>30</v>
          </cell>
          <cell r="AL35">
            <v>0.14305900939385058</v>
          </cell>
          <cell r="AP35" t="str">
            <v>INTERBANK</v>
          </cell>
          <cell r="AQ35">
            <v>30</v>
          </cell>
          <cell r="AR35">
            <v>0.11860696664656072</v>
          </cell>
          <cell r="AS35">
            <v>29</v>
          </cell>
          <cell r="AT35">
            <v>0.12670428738102621</v>
          </cell>
          <cell r="AX35" t="str">
            <v>INTERBANK</v>
          </cell>
          <cell r="AY35">
            <v>31</v>
          </cell>
          <cell r="AZ35">
            <v>0.15074084144590502</v>
          </cell>
          <cell r="BA35">
            <v>30</v>
          </cell>
          <cell r="BB35">
            <v>0.16308561590884224</v>
          </cell>
          <cell r="BF35" t="str">
            <v>INTERBANK</v>
          </cell>
          <cell r="BG35">
            <v>25</v>
          </cell>
          <cell r="BH35">
            <v>0.62144744609652436</v>
          </cell>
          <cell r="BI35">
            <v>24</v>
          </cell>
          <cell r="BJ35">
            <v>0.61711517620582657</v>
          </cell>
          <cell r="BN35" t="str">
            <v>INTERBANK</v>
          </cell>
          <cell r="BO35">
            <v>18</v>
          </cell>
          <cell r="BP35">
            <v>0.26015655071063187</v>
          </cell>
          <cell r="BQ35">
            <v>19</v>
          </cell>
          <cell r="BR35">
            <v>0.24026504953747183</v>
          </cell>
          <cell r="BV35" t="str">
            <v>INTERBANK</v>
          </cell>
          <cell r="BW35">
            <v>29</v>
          </cell>
          <cell r="BX35">
            <v>0.18026450932685109</v>
          </cell>
          <cell r="BY35">
            <v>30</v>
          </cell>
          <cell r="BZ35">
            <v>0.18998188851822478</v>
          </cell>
        </row>
        <row r="36">
          <cell r="B36" t="str">
            <v xml:space="preserve">LARA                  </v>
          </cell>
          <cell r="C36">
            <v>32</v>
          </cell>
          <cell r="D36">
            <v>8.7056411091784303E-2</v>
          </cell>
          <cell r="E36">
            <v>32</v>
          </cell>
          <cell r="F36">
            <v>9.7312452715669309E-2</v>
          </cell>
          <cell r="J36" t="str">
            <v xml:space="preserve">LARA                  </v>
          </cell>
          <cell r="K36">
            <v>29</v>
          </cell>
          <cell r="L36">
            <v>7.6213547590572597E-2</v>
          </cell>
          <cell r="M36">
            <v>28</v>
          </cell>
          <cell r="N36">
            <v>8.6076572592870992E-2</v>
          </cell>
          <cell r="R36" t="str">
            <v xml:space="preserve">LARA                  </v>
          </cell>
          <cell r="S36">
            <v>29</v>
          </cell>
          <cell r="T36">
            <v>13.12102679397773</v>
          </cell>
          <cell r="U36">
            <v>28</v>
          </cell>
          <cell r="V36">
            <v>11.617562942821236</v>
          </cell>
          <cell r="Z36" t="str">
            <v xml:space="preserve">LARA                  </v>
          </cell>
          <cell r="AA36">
            <v>5</v>
          </cell>
          <cell r="AB36">
            <v>3.9606533461368003</v>
          </cell>
          <cell r="AC36">
            <v>4</v>
          </cell>
          <cell r="AD36">
            <v>5.4938053012302905</v>
          </cell>
          <cell r="AH36" t="str">
            <v xml:space="preserve">LARA                  </v>
          </cell>
          <cell r="AI36">
            <v>9</v>
          </cell>
          <cell r="AJ36">
            <v>1.1057138662254992E-3</v>
          </cell>
          <cell r="AK36">
            <v>6</v>
          </cell>
          <cell r="AL36">
            <v>-2.3246788546233389E-2</v>
          </cell>
          <cell r="AP36" t="str">
            <v xml:space="preserve">LARA                  </v>
          </cell>
          <cell r="AQ36">
            <v>1</v>
          </cell>
          <cell r="AR36">
            <v>1.0272678682660037E-2</v>
          </cell>
          <cell r="AS36">
            <v>2</v>
          </cell>
          <cell r="AT36">
            <v>6.0515530369197879E-3</v>
          </cell>
          <cell r="AX36" t="str">
            <v xml:space="preserve">LARA                  </v>
          </cell>
          <cell r="AY36">
            <v>6</v>
          </cell>
          <cell r="AZ36">
            <v>4.237556496163928E-2</v>
          </cell>
          <cell r="BA36">
            <v>3</v>
          </cell>
          <cell r="BB36">
            <v>4.202722323160045E-2</v>
          </cell>
          <cell r="BF36" t="str">
            <v xml:space="preserve">LARA                  </v>
          </cell>
          <cell r="BG36">
            <v>32</v>
          </cell>
          <cell r="BH36">
            <v>0.46364026583322587</v>
          </cell>
          <cell r="BI36">
            <v>32</v>
          </cell>
          <cell r="BJ36">
            <v>0.47583183086425368</v>
          </cell>
          <cell r="BN36" t="str">
            <v xml:space="preserve">LARA                  </v>
          </cell>
          <cell r="BO36">
            <v>17</v>
          </cell>
          <cell r="BP36">
            <v>0.30481128445739247</v>
          </cell>
          <cell r="BQ36">
            <v>14</v>
          </cell>
          <cell r="BR36">
            <v>0.3572900824882122</v>
          </cell>
          <cell r="BV36" t="str">
            <v xml:space="preserve">LARA                  </v>
          </cell>
          <cell r="BW36">
            <v>5</v>
          </cell>
          <cell r="BX36">
            <v>0.27288582742377587</v>
          </cell>
          <cell r="BY36">
            <v>2</v>
          </cell>
          <cell r="BZ36">
            <v>0.36611283198972233</v>
          </cell>
        </row>
        <row r="37">
          <cell r="B37" t="str">
            <v xml:space="preserve">MERCANTIL             </v>
          </cell>
          <cell r="C37">
            <v>22</v>
          </cell>
          <cell r="D37">
            <v>0.12530267777136139</v>
          </cell>
          <cell r="E37">
            <v>24</v>
          </cell>
          <cell r="F37">
            <v>0.13092285279885402</v>
          </cell>
          <cell r="J37" t="str">
            <v xml:space="preserve">MERCANTIL             </v>
          </cell>
          <cell r="K37">
            <v>18</v>
          </cell>
          <cell r="L37">
            <v>0.10171467051935834</v>
          </cell>
          <cell r="M37">
            <v>19</v>
          </cell>
          <cell r="N37">
            <v>0.10587333222020918</v>
          </cell>
          <cell r="R37" t="str">
            <v xml:space="preserve">MERCANTIL             </v>
          </cell>
          <cell r="S37">
            <v>18</v>
          </cell>
          <cell r="T37">
            <v>9.8314234799559213</v>
          </cell>
          <cell r="U37">
            <v>19</v>
          </cell>
          <cell r="V37">
            <v>9.445249139037859</v>
          </cell>
          <cell r="Z37" t="str">
            <v xml:space="preserve">MERCANTIL             </v>
          </cell>
          <cell r="AA37">
            <v>23</v>
          </cell>
          <cell r="AB37">
            <v>1.0165102441019116</v>
          </cell>
          <cell r="AC37">
            <v>23</v>
          </cell>
          <cell r="AD37">
            <v>0.98833529705354461</v>
          </cell>
          <cell r="AH37" t="str">
            <v xml:space="preserve">MERCANTIL             </v>
          </cell>
          <cell r="AI37">
            <v>23</v>
          </cell>
          <cell r="AJ37">
            <v>8.6590480031763575E-2</v>
          </cell>
          <cell r="AK37">
            <v>26</v>
          </cell>
          <cell r="AL37">
            <v>0.11830020296511685</v>
          </cell>
          <cell r="AP37" t="str">
            <v xml:space="preserve">MERCANTIL             </v>
          </cell>
          <cell r="AQ37">
            <v>26</v>
          </cell>
          <cell r="AR37">
            <v>9.8909901520516139E-2</v>
          </cell>
          <cell r="AS37">
            <v>27</v>
          </cell>
          <cell r="AT37">
            <v>0.10762757980803594</v>
          </cell>
          <cell r="AX37" t="str">
            <v xml:space="preserve">MERCANTIL             </v>
          </cell>
          <cell r="AY37">
            <v>26</v>
          </cell>
          <cell r="AZ37">
            <v>0.12018765863264434</v>
          </cell>
          <cell r="BA37">
            <v>27</v>
          </cell>
          <cell r="BB37">
            <v>0.13137377508481102</v>
          </cell>
          <cell r="BF37" t="str">
            <v xml:space="preserve">MERCANTIL             </v>
          </cell>
          <cell r="BG37">
            <v>13</v>
          </cell>
          <cell r="BH37">
            <v>0.81718753246192921</v>
          </cell>
          <cell r="BI37">
            <v>15</v>
          </cell>
          <cell r="BJ37">
            <v>0.78659462176921635</v>
          </cell>
          <cell r="BN37" t="str">
            <v xml:space="preserve">MERCANTIL             </v>
          </cell>
          <cell r="BO37">
            <v>32</v>
          </cell>
          <cell r="BP37">
            <v>7.1590044205132403E-2</v>
          </cell>
          <cell r="BQ37">
            <v>30</v>
          </cell>
          <cell r="BR37">
            <v>0.11749396301314173</v>
          </cell>
          <cell r="BV37" t="str">
            <v xml:space="preserve">MERCANTIL             </v>
          </cell>
          <cell r="BW37">
            <v>27</v>
          </cell>
          <cell r="BX37">
            <v>0.18383643156721305</v>
          </cell>
          <cell r="BY37">
            <v>19</v>
          </cell>
          <cell r="BZ37">
            <v>0.22008904799400594</v>
          </cell>
        </row>
        <row r="38">
          <cell r="B38" t="str">
            <v xml:space="preserve">MONAGAS               </v>
          </cell>
          <cell r="C38">
            <v>9</v>
          </cell>
          <cell r="D38">
            <v>0.20412990877862255</v>
          </cell>
          <cell r="E38">
            <v>10</v>
          </cell>
          <cell r="F38">
            <v>0.19358777804138447</v>
          </cell>
          <cell r="J38" t="str">
            <v xml:space="preserve">MONAGAS               </v>
          </cell>
          <cell r="K38">
            <v>9</v>
          </cell>
          <cell r="L38">
            <v>0.15482509970082248</v>
          </cell>
          <cell r="M38">
            <v>10</v>
          </cell>
          <cell r="N38">
            <v>0.15072597182104819</v>
          </cell>
          <cell r="R38" t="str">
            <v xml:space="preserve">MONAGAS               </v>
          </cell>
          <cell r="S38">
            <v>9</v>
          </cell>
          <cell r="T38">
            <v>6.4589010563039073</v>
          </cell>
          <cell r="U38">
            <v>10</v>
          </cell>
          <cell r="V38">
            <v>6.6345566588037395</v>
          </cell>
          <cell r="Z38" t="str">
            <v xml:space="preserve">MONAGAS               </v>
          </cell>
          <cell r="AA38">
            <v>12</v>
          </cell>
          <cell r="AB38">
            <v>1.6499312462025517</v>
          </cell>
          <cell r="AC38">
            <v>10</v>
          </cell>
          <cell r="AD38">
            <v>1.9234764461744083</v>
          </cell>
          <cell r="AH38" t="str">
            <v xml:space="preserve">MONAGAS               </v>
          </cell>
          <cell r="AI38">
            <v>12</v>
          </cell>
          <cell r="AJ38">
            <v>3.8558672671545627E-2</v>
          </cell>
          <cell r="AK38">
            <v>14</v>
          </cell>
          <cell r="AL38">
            <v>4.1420681774900041E-2</v>
          </cell>
          <cell r="AP38" t="str">
            <v xml:space="preserve">MONAGAS               </v>
          </cell>
          <cell r="AQ38">
            <v>18</v>
          </cell>
          <cell r="AR38">
            <v>7.0282627316961166E-2</v>
          </cell>
          <cell r="AS38">
            <v>13</v>
          </cell>
          <cell r="AT38">
            <v>5.4977282197177367E-2</v>
          </cell>
          <cell r="AX38" t="str">
            <v xml:space="preserve">MONAGAS               </v>
          </cell>
          <cell r="AY38">
            <v>17</v>
          </cell>
          <cell r="AZ38">
            <v>9.1477468408085405E-2</v>
          </cell>
          <cell r="BA38">
            <v>13</v>
          </cell>
          <cell r="BB38">
            <v>7.9001931860547173E-2</v>
          </cell>
          <cell r="BF38" t="str">
            <v xml:space="preserve">MONAGAS               </v>
          </cell>
          <cell r="BG38">
            <v>33</v>
          </cell>
          <cell r="BH38">
            <v>0.38338578035597504</v>
          </cell>
          <cell r="BI38">
            <v>37</v>
          </cell>
          <cell r="BJ38">
            <v>0.30731560174436973</v>
          </cell>
          <cell r="BN38" t="str">
            <v xml:space="preserve">MONAGAS               </v>
          </cell>
          <cell r="BO38">
            <v>9</v>
          </cell>
          <cell r="BP38">
            <v>0.52588722472644944</v>
          </cell>
          <cell r="BQ38">
            <v>7</v>
          </cell>
          <cell r="BR38">
            <v>0.64410965861556446</v>
          </cell>
          <cell r="BV38" t="str">
            <v xml:space="preserve">MONAGAS               </v>
          </cell>
          <cell r="BW38">
            <v>17</v>
          </cell>
          <cell r="BX38">
            <v>0.21031599036546039</v>
          </cell>
          <cell r="BY38">
            <v>21</v>
          </cell>
          <cell r="BZ38">
            <v>0.21645933758357952</v>
          </cell>
        </row>
        <row r="39">
          <cell r="B39" t="str">
            <v xml:space="preserve">NOROCO                </v>
          </cell>
          <cell r="C39">
            <v>26</v>
          </cell>
          <cell r="D39">
            <v>0.11472428834539627</v>
          </cell>
          <cell r="E39">
            <v>22</v>
          </cell>
          <cell r="F39">
            <v>0.13383275012497323</v>
          </cell>
          <cell r="J39" t="str">
            <v xml:space="preserve">NOROCO                </v>
          </cell>
          <cell r="K39">
            <v>21</v>
          </cell>
          <cell r="L39">
            <v>9.8093246787459509E-2</v>
          </cell>
          <cell r="M39">
            <v>18</v>
          </cell>
          <cell r="N39">
            <v>0.11572470246256182</v>
          </cell>
          <cell r="R39" t="str">
            <v xml:space="preserve">NOROCO                </v>
          </cell>
          <cell r="S39">
            <v>21</v>
          </cell>
          <cell r="T39">
            <v>10.194381700574342</v>
          </cell>
          <cell r="U39">
            <v>18</v>
          </cell>
          <cell r="V39">
            <v>8.6411974169776826</v>
          </cell>
          <cell r="Z39" t="str">
            <v xml:space="preserve">NOROCO                </v>
          </cell>
          <cell r="AA39">
            <v>19</v>
          </cell>
          <cell r="AB39">
            <v>1.1724641423293034</v>
          </cell>
          <cell r="AC39">
            <v>13</v>
          </cell>
          <cell r="AD39">
            <v>1.5478755527274763</v>
          </cell>
          <cell r="AH39" t="str">
            <v xml:space="preserve">NOROCO                </v>
          </cell>
          <cell r="AI39">
            <v>29</v>
          </cell>
          <cell r="AJ39">
            <v>0.13152774353083335</v>
          </cell>
          <cell r="AK39">
            <v>25</v>
          </cell>
          <cell r="AL39">
            <v>0.10626858961056929</v>
          </cell>
          <cell r="AP39" t="str">
            <v xml:space="preserve">NOROCO                </v>
          </cell>
          <cell r="AQ39">
            <v>21</v>
          </cell>
          <cell r="AR39">
            <v>8.3628126202224984E-2</v>
          </cell>
          <cell r="AS39">
            <v>19</v>
          </cell>
          <cell r="AT39">
            <v>7.2047894498797879E-2</v>
          </cell>
          <cell r="AX39" t="str">
            <v xml:space="preserve">NOROCO                </v>
          </cell>
          <cell r="AY39">
            <v>19</v>
          </cell>
          <cell r="AZ39">
            <v>9.4310351590045555E-2</v>
          </cell>
          <cell r="BA39">
            <v>16</v>
          </cell>
          <cell r="BB39">
            <v>8.4236235092480183E-2</v>
          </cell>
          <cell r="BF39" t="str">
            <v xml:space="preserve">NOROCO                </v>
          </cell>
          <cell r="BG39">
            <v>29</v>
          </cell>
          <cell r="BH39">
            <v>0.5221991517763156</v>
          </cell>
          <cell r="BI39">
            <v>29</v>
          </cell>
          <cell r="BJ39">
            <v>0.52940067526114565</v>
          </cell>
          <cell r="BN39" t="str">
            <v xml:space="preserve">NOROCO                </v>
          </cell>
          <cell r="BO39">
            <v>11</v>
          </cell>
          <cell r="BP39">
            <v>0.45367914479517951</v>
          </cell>
          <cell r="BQ39">
            <v>16</v>
          </cell>
          <cell r="BR39">
            <v>0.29937877599775725</v>
          </cell>
          <cell r="BV39" t="str">
            <v xml:space="preserve">NOROCO                </v>
          </cell>
          <cell r="BW39">
            <v>33</v>
          </cell>
          <cell r="BX39">
            <v>0.15346732339515093</v>
          </cell>
          <cell r="BY39">
            <v>27</v>
          </cell>
          <cell r="BZ39">
            <v>0.19818323769306848</v>
          </cell>
        </row>
        <row r="40">
          <cell r="B40" t="str">
            <v xml:space="preserve">OCCIDENTAL DE DCTO.   </v>
          </cell>
          <cell r="C40">
            <v>36</v>
          </cell>
          <cell r="D40">
            <v>7.9071443264341124E-2</v>
          </cell>
          <cell r="E40">
            <v>37</v>
          </cell>
          <cell r="F40">
            <v>8.0043831833018581E-2</v>
          </cell>
          <cell r="J40" t="str">
            <v xml:space="preserve">OCCIDENTAL DE DCTO.   </v>
          </cell>
          <cell r="K40">
            <v>32</v>
          </cell>
          <cell r="L40">
            <v>6.9035576022706366E-2</v>
          </cell>
          <cell r="M40">
            <v>32</v>
          </cell>
          <cell r="N40">
            <v>6.9518124015783792E-2</v>
          </cell>
          <cell r="R40" t="str">
            <v xml:space="preserve">OCCIDENTAL DE DCTO.   </v>
          </cell>
          <cell r="S40">
            <v>32</v>
          </cell>
          <cell r="T40">
            <v>14.485285089402192</v>
          </cell>
          <cell r="U40">
            <v>32</v>
          </cell>
          <cell r="V40">
            <v>14.384737996856105</v>
          </cell>
          <cell r="Z40" t="str">
            <v xml:space="preserve">OCCIDENTAL DE DCTO.   </v>
          </cell>
          <cell r="AA40">
            <v>20</v>
          </cell>
          <cell r="AB40">
            <v>1.1328822615781493</v>
          </cell>
          <cell r="AC40">
            <v>22</v>
          </cell>
          <cell r="AD40">
            <v>1.0276169930905885</v>
          </cell>
          <cell r="AH40" t="str">
            <v xml:space="preserve">OCCIDENTAL DE DCTO.   </v>
          </cell>
          <cell r="AI40">
            <v>14</v>
          </cell>
          <cell r="AJ40">
            <v>3.9625029126459987E-2</v>
          </cell>
          <cell r="AK40">
            <v>18</v>
          </cell>
          <cell r="AL40">
            <v>6.5209870615388507E-2</v>
          </cell>
          <cell r="AP40" t="str">
            <v xml:space="preserve">OCCIDENTAL DE DCTO.   </v>
          </cell>
          <cell r="AQ40">
            <v>15</v>
          </cell>
          <cell r="AR40">
            <v>5.9336428392261831E-2</v>
          </cell>
          <cell r="AS40">
            <v>17</v>
          </cell>
          <cell r="AT40">
            <v>6.7076819419077643E-2</v>
          </cell>
          <cell r="AX40" t="str">
            <v xml:space="preserve">OCCIDENTAL DE DCTO.   </v>
          </cell>
          <cell r="AY40">
            <v>16</v>
          </cell>
          <cell r="AZ40">
            <v>8.5637087994510017E-2</v>
          </cell>
          <cell r="BA40">
            <v>19</v>
          </cell>
          <cell r="BB40">
            <v>9.3924423698347304E-2</v>
          </cell>
          <cell r="BF40" t="str">
            <v xml:space="preserve">OCCIDENTAL DE DCTO.   </v>
          </cell>
          <cell r="BG40">
            <v>10</v>
          </cell>
          <cell r="BH40">
            <v>0.84172082024175887</v>
          </cell>
          <cell r="BI40">
            <v>13</v>
          </cell>
          <cell r="BJ40">
            <v>0.79740864441889359</v>
          </cell>
          <cell r="BN40" t="str">
            <v xml:space="preserve">OCCIDENTAL DE DCTO.   </v>
          </cell>
          <cell r="BO40">
            <v>20</v>
          </cell>
          <cell r="BP40">
            <v>0.24094868051276686</v>
          </cell>
          <cell r="BQ40">
            <v>18</v>
          </cell>
          <cell r="BR40">
            <v>0.24783048496397389</v>
          </cell>
          <cell r="BV40" t="str">
            <v xml:space="preserve">OCCIDENTAL DE DCTO.   </v>
          </cell>
          <cell r="BW40">
            <v>24</v>
          </cell>
          <cell r="BX40">
            <v>0.19361347418778124</v>
          </cell>
          <cell r="BY40">
            <v>14</v>
          </cell>
          <cell r="BZ40">
            <v>0.25147991601084491</v>
          </cell>
        </row>
        <row r="41">
          <cell r="B41" t="str">
            <v>OCCIDENTE</v>
          </cell>
          <cell r="C41">
            <v>30</v>
          </cell>
          <cell r="D41">
            <v>0.10332459266935691</v>
          </cell>
          <cell r="E41">
            <v>30</v>
          </cell>
          <cell r="F41">
            <v>0.10795642097925576</v>
          </cell>
          <cell r="J41" t="str">
            <v>OCCIDENTE</v>
          </cell>
          <cell r="K41">
            <v>27</v>
          </cell>
          <cell r="L41">
            <v>8.1039985691505861E-2</v>
          </cell>
          <cell r="M41">
            <v>29</v>
          </cell>
          <cell r="N41">
            <v>8.5672352523448403E-2</v>
          </cell>
          <cell r="R41" t="str">
            <v>OCCIDENTE</v>
          </cell>
          <cell r="S41">
            <v>27</v>
          </cell>
          <cell r="T41">
            <v>12.339587568619402</v>
          </cell>
          <cell r="U41">
            <v>29</v>
          </cell>
          <cell r="V41">
            <v>11.672377033492822</v>
          </cell>
          <cell r="Z41" t="str">
            <v>OCCIDENTE</v>
          </cell>
          <cell r="AA41">
            <v>8</v>
          </cell>
          <cell r="AB41">
            <v>2.1670730885820149</v>
          </cell>
          <cell r="AC41">
            <v>7</v>
          </cell>
          <cell r="AD41">
            <v>2.1512681159420302</v>
          </cell>
          <cell r="AH41" t="str">
            <v>OCCIDENTE</v>
          </cell>
          <cell r="AI41">
            <v>8</v>
          </cell>
          <cell r="AJ41">
            <v>-8.0284362250653361E-3</v>
          </cell>
          <cell r="AK41">
            <v>9</v>
          </cell>
          <cell r="AL41">
            <v>6.5551691834552228E-3</v>
          </cell>
          <cell r="AP41" t="str">
            <v>OCCIDENTE</v>
          </cell>
          <cell r="AQ41">
            <v>6</v>
          </cell>
          <cell r="AR41">
            <v>1.9712552535577643E-2</v>
          </cell>
          <cell r="AS41">
            <v>4</v>
          </cell>
          <cell r="AT41">
            <v>2.2745121745674522E-2</v>
          </cell>
          <cell r="AX41" t="str">
            <v>OCCIDENTE</v>
          </cell>
          <cell r="AY41">
            <v>10</v>
          </cell>
          <cell r="AZ41">
            <v>7.1306197148205713E-2</v>
          </cell>
          <cell r="BA41">
            <v>10</v>
          </cell>
          <cell r="BB41">
            <v>7.7514495118373009E-2</v>
          </cell>
          <cell r="BF41" t="str">
            <v>OCCIDENTE</v>
          </cell>
          <cell r="BG41">
            <v>20</v>
          </cell>
          <cell r="BH41">
            <v>0.6814716743441962</v>
          </cell>
          <cell r="BI41">
            <v>22</v>
          </cell>
          <cell r="BJ41">
            <v>0.64506252745752157</v>
          </cell>
          <cell r="BN41" t="str">
            <v>OCCIDENTE</v>
          </cell>
          <cell r="BO41">
            <v>37</v>
          </cell>
          <cell r="BP41">
            <v>4.873251085049328E-2</v>
          </cell>
          <cell r="BQ41">
            <v>22</v>
          </cell>
          <cell r="BR41">
            <v>0.2315708410749899</v>
          </cell>
          <cell r="BV41" t="str">
            <v>OCCIDENTE</v>
          </cell>
          <cell r="BW41">
            <v>8</v>
          </cell>
          <cell r="BX41">
            <v>0.25137605412140518</v>
          </cell>
          <cell r="BY41">
            <v>13</v>
          </cell>
          <cell r="BZ41">
            <v>0.25160584027718763</v>
          </cell>
        </row>
        <row r="42">
          <cell r="B42" t="str">
            <v xml:space="preserve">ORINOCO               </v>
          </cell>
          <cell r="C42">
            <v>24</v>
          </cell>
          <cell r="D42">
            <v>0.12307230159405781</v>
          </cell>
          <cell r="E42">
            <v>23</v>
          </cell>
          <cell r="F42">
            <v>0.13319109990999289</v>
          </cell>
          <cell r="J42" t="str">
            <v xml:space="preserve">ORINOCO               </v>
          </cell>
          <cell r="K42">
            <v>15</v>
          </cell>
          <cell r="L42">
            <v>0.10795341463141153</v>
          </cell>
          <cell r="M42">
            <v>17</v>
          </cell>
          <cell r="N42">
            <v>0.11623340515024812</v>
          </cell>
          <cell r="R42" t="str">
            <v xml:space="preserve">ORINOCO               </v>
          </cell>
          <cell r="S42">
            <v>15</v>
          </cell>
          <cell r="T42">
            <v>9.2632549272695908</v>
          </cell>
          <cell r="U42">
            <v>17</v>
          </cell>
          <cell r="V42">
            <v>8.6033786819491223</v>
          </cell>
          <cell r="Z42" t="str">
            <v xml:space="preserve">ORINOCO               </v>
          </cell>
          <cell r="AA42">
            <v>22</v>
          </cell>
          <cell r="AB42">
            <v>1.0305484118962416</v>
          </cell>
          <cell r="AC42">
            <v>21</v>
          </cell>
          <cell r="AD42">
            <v>1.0527669770186838</v>
          </cell>
          <cell r="AH42" t="str">
            <v xml:space="preserve">ORINOCO               </v>
          </cell>
          <cell r="AI42">
            <v>15</v>
          </cell>
          <cell r="AJ42">
            <v>4.6716166625958094E-2</v>
          </cell>
          <cell r="AK42">
            <v>15</v>
          </cell>
          <cell r="AL42">
            <v>4.8382896849698806E-2</v>
          </cell>
          <cell r="AP42" t="str">
            <v xml:space="preserve">ORINOCO               </v>
          </cell>
          <cell r="AQ42">
            <v>28</v>
          </cell>
          <cell r="AR42">
            <v>0.11452343140737174</v>
          </cell>
          <cell r="AS42">
            <v>28</v>
          </cell>
          <cell r="AT42">
            <v>0.1215782995925177</v>
          </cell>
          <cell r="AX42" t="str">
            <v xml:space="preserve">ORINOCO               </v>
          </cell>
          <cell r="AY42">
            <v>30</v>
          </cell>
          <cell r="AZ42">
            <v>0.13990943750205892</v>
          </cell>
          <cell r="BA42">
            <v>29</v>
          </cell>
          <cell r="BB42">
            <v>0.14871762145411982</v>
          </cell>
          <cell r="BF42" t="str">
            <v xml:space="preserve">ORINOCO               </v>
          </cell>
          <cell r="BG42">
            <v>18</v>
          </cell>
          <cell r="BH42">
            <v>0.69989426796699961</v>
          </cell>
          <cell r="BI42">
            <v>18</v>
          </cell>
          <cell r="BJ42">
            <v>0.69737192739750586</v>
          </cell>
          <cell r="BN42" t="str">
            <v xml:space="preserve">ORINOCO               </v>
          </cell>
          <cell r="BO42">
            <v>28</v>
          </cell>
          <cell r="BP42">
            <v>0.13292146376816391</v>
          </cell>
          <cell r="BQ42">
            <v>28</v>
          </cell>
          <cell r="BR42">
            <v>0.14934920270892485</v>
          </cell>
          <cell r="BV42" t="str">
            <v xml:space="preserve">ORINOCO               </v>
          </cell>
          <cell r="BW42">
            <v>28</v>
          </cell>
          <cell r="BX42">
            <v>0.18335500548933861</v>
          </cell>
          <cell r="BY42">
            <v>32</v>
          </cell>
          <cell r="BZ42">
            <v>0.18420269150779131</v>
          </cell>
        </row>
        <row r="43">
          <cell r="B43" t="str">
            <v xml:space="preserve">PLAZA                 </v>
          </cell>
          <cell r="C43">
            <v>14</v>
          </cell>
          <cell r="D43">
            <v>0.15280245261204473</v>
          </cell>
          <cell r="E43">
            <v>11</v>
          </cell>
          <cell r="F43">
            <v>0.16927303063793511</v>
          </cell>
          <cell r="J43" t="str">
            <v xml:space="preserve">PLAZA                 </v>
          </cell>
          <cell r="K43">
            <v>10</v>
          </cell>
          <cell r="L43">
            <v>0.14739742141658813</v>
          </cell>
          <cell r="M43">
            <v>9</v>
          </cell>
          <cell r="N43">
            <v>0.16363627011301796</v>
          </cell>
          <cell r="R43" t="str">
            <v xml:space="preserve">PLAZA                 </v>
          </cell>
          <cell r="S43">
            <v>10</v>
          </cell>
          <cell r="T43">
            <v>6.784379200052002</v>
          </cell>
          <cell r="U43">
            <v>9</v>
          </cell>
          <cell r="V43">
            <v>6.1111146038059552</v>
          </cell>
          <cell r="Z43" t="str">
            <v xml:space="preserve">PLAZA                 </v>
          </cell>
          <cell r="AA43">
            <v>2</v>
          </cell>
          <cell r="AB43">
            <v>7.2341440746180732</v>
          </cell>
          <cell r="AC43">
            <v>2</v>
          </cell>
          <cell r="AD43">
            <v>8.6431254482098474</v>
          </cell>
          <cell r="AH43" t="str">
            <v xml:space="preserve">PLAZA                 </v>
          </cell>
          <cell r="AI43">
            <v>11</v>
          </cell>
          <cell r="AJ43">
            <v>3.5542607944610019E-2</v>
          </cell>
          <cell r="AK43">
            <v>13</v>
          </cell>
          <cell r="AL43">
            <v>3.5445606029976602E-2</v>
          </cell>
          <cell r="AP43" t="str">
            <v xml:space="preserve">PLAZA                 </v>
          </cell>
          <cell r="AQ43">
            <v>5</v>
          </cell>
          <cell r="AR43">
            <v>1.8459716555959758E-2</v>
          </cell>
          <cell r="AS43">
            <v>3</v>
          </cell>
          <cell r="AT43">
            <v>1.681896705609915E-2</v>
          </cell>
          <cell r="AX43" t="str">
            <v xml:space="preserve">PLAZA                 </v>
          </cell>
          <cell r="AY43">
            <v>3</v>
          </cell>
          <cell r="AZ43">
            <v>3.6715309586579675E-2</v>
          </cell>
          <cell r="BA43">
            <v>1</v>
          </cell>
          <cell r="BB43">
            <v>3.7066399913379969E-2</v>
          </cell>
          <cell r="BF43" t="str">
            <v xml:space="preserve">PLAZA                 </v>
          </cell>
          <cell r="BG43">
            <v>15</v>
          </cell>
          <cell r="BH43">
            <v>0.75365269627058418</v>
          </cell>
          <cell r="BI43">
            <v>16</v>
          </cell>
          <cell r="BJ43">
            <v>0.78453776179199242</v>
          </cell>
          <cell r="BN43" t="str">
            <v xml:space="preserve">PLAZA                 </v>
          </cell>
          <cell r="BO43">
            <v>31</v>
          </cell>
          <cell r="BP43">
            <v>7.6687940097767193E-2</v>
          </cell>
          <cell r="BQ43">
            <v>33</v>
          </cell>
          <cell r="BR43">
            <v>0.10134820698062637</v>
          </cell>
          <cell r="BV43" t="str">
            <v xml:space="preserve">PLAZA                 </v>
          </cell>
          <cell r="BW43">
            <v>4</v>
          </cell>
          <cell r="BX43">
            <v>0.3015140662845755</v>
          </cell>
          <cell r="BY43">
            <v>4</v>
          </cell>
          <cell r="BZ43">
            <v>0.33335967244849107</v>
          </cell>
        </row>
        <row r="44">
          <cell r="B44" t="str">
            <v>POPULAR</v>
          </cell>
          <cell r="C44">
            <v>13</v>
          </cell>
          <cell r="D44">
            <v>0.15797809399144772</v>
          </cell>
          <cell r="E44">
            <v>14</v>
          </cell>
          <cell r="F44">
            <v>0.16178785622829528</v>
          </cell>
          <cell r="J44" t="str">
            <v>POPULAR</v>
          </cell>
          <cell r="K44">
            <v>11</v>
          </cell>
          <cell r="L44">
            <v>0.13717913066541984</v>
          </cell>
          <cell r="M44">
            <v>11</v>
          </cell>
          <cell r="N44">
            <v>0.14026368059209166</v>
          </cell>
          <cell r="R44" t="str">
            <v>POPULAR</v>
          </cell>
          <cell r="S44">
            <v>11</v>
          </cell>
          <cell r="T44">
            <v>7.2897385713793588</v>
          </cell>
          <cell r="U44">
            <v>11</v>
          </cell>
          <cell r="V44">
            <v>7.1294293417848751</v>
          </cell>
          <cell r="Z44" t="str">
            <v>POPULAR</v>
          </cell>
          <cell r="AA44">
            <v>21</v>
          </cell>
          <cell r="AB44">
            <v>1.05124159987687</v>
          </cell>
          <cell r="AC44">
            <v>20</v>
          </cell>
          <cell r="AD44">
            <v>1.0633985163241322</v>
          </cell>
          <cell r="AH44" t="str">
            <v>POPULAR</v>
          </cell>
          <cell r="AI44">
            <v>36</v>
          </cell>
          <cell r="AJ44">
            <v>0.23566217897150896</v>
          </cell>
          <cell r="AK44">
            <v>35</v>
          </cell>
          <cell r="AL44">
            <v>0.26630763321285089</v>
          </cell>
          <cell r="AP44" t="str">
            <v>POPULAR</v>
          </cell>
          <cell r="AQ44">
            <v>34</v>
          </cell>
          <cell r="AR44">
            <v>0.14986469458579629</v>
          </cell>
          <cell r="AS44">
            <v>33</v>
          </cell>
          <cell r="AT44">
            <v>0.15173066698762872</v>
          </cell>
          <cell r="AX44" t="str">
            <v>POPULAR</v>
          </cell>
          <cell r="AY44">
            <v>34</v>
          </cell>
          <cell r="AZ44">
            <v>0.19020851793142793</v>
          </cell>
          <cell r="BA44">
            <v>32</v>
          </cell>
          <cell r="BB44">
            <v>0.19219691089915283</v>
          </cell>
          <cell r="BF44" t="str">
            <v>POPULAR</v>
          </cell>
          <cell r="BG44">
            <v>40</v>
          </cell>
          <cell r="BH44">
            <v>9.4290953065983063E-2</v>
          </cell>
          <cell r="BI44">
            <v>40</v>
          </cell>
          <cell r="BJ44">
            <v>8.958105273257766E-2</v>
          </cell>
          <cell r="BN44" t="str">
            <v>POPULAR</v>
          </cell>
          <cell r="BO44">
            <v>23</v>
          </cell>
          <cell r="BP44">
            <v>0.21146385862525058</v>
          </cell>
          <cell r="BQ44">
            <v>23</v>
          </cell>
          <cell r="BR44">
            <v>0.22441983697429879</v>
          </cell>
          <cell r="BV44" t="str">
            <v>POPULAR</v>
          </cell>
          <cell r="BW44">
            <v>26</v>
          </cell>
          <cell r="BX44">
            <v>0.19028813501360634</v>
          </cell>
          <cell r="BY44">
            <v>20</v>
          </cell>
          <cell r="BZ44">
            <v>0.21687949942319767</v>
          </cell>
        </row>
        <row r="45">
          <cell r="B45" t="str">
            <v xml:space="preserve">PROVINCIAL            </v>
          </cell>
          <cell r="C45">
            <v>29</v>
          </cell>
          <cell r="D45">
            <v>0.10917307881167369</v>
          </cell>
          <cell r="E45">
            <v>27</v>
          </cell>
          <cell r="F45">
            <v>0.12011936681955319</v>
          </cell>
          <cell r="J45" t="str">
            <v xml:space="preserve">PROVINCIAL            </v>
          </cell>
          <cell r="K45">
            <v>25</v>
          </cell>
          <cell r="L45">
            <v>8.6288626196917212E-2</v>
          </cell>
          <cell r="M45">
            <v>22</v>
          </cell>
          <cell r="N45">
            <v>9.6270221361931571E-2</v>
          </cell>
          <cell r="R45" t="str">
            <v xml:space="preserve">PROVINCIAL            </v>
          </cell>
          <cell r="S45">
            <v>25</v>
          </cell>
          <cell r="T45">
            <v>11.589012875438808</v>
          </cell>
          <cell r="U45">
            <v>22</v>
          </cell>
          <cell r="V45">
            <v>10.387428073323544</v>
          </cell>
          <cell r="Z45" t="str">
            <v xml:space="preserve">PROVINCIAL            </v>
          </cell>
          <cell r="AA45">
            <v>16</v>
          </cell>
          <cell r="AB45">
            <v>1.2853368655096176</v>
          </cell>
          <cell r="AC45">
            <v>12</v>
          </cell>
          <cell r="AD45">
            <v>1.581635973612453</v>
          </cell>
          <cell r="AH45" t="str">
            <v xml:space="preserve">PROVINCIAL            </v>
          </cell>
          <cell r="AI45">
            <v>30</v>
          </cell>
          <cell r="AJ45">
            <v>0.13891159002635223</v>
          </cell>
          <cell r="AK45">
            <v>32</v>
          </cell>
          <cell r="AL45">
            <v>0.15636360094720991</v>
          </cell>
          <cell r="AP45" t="str">
            <v xml:space="preserve">PROVINCIAL            </v>
          </cell>
          <cell r="AQ45">
            <v>14</v>
          </cell>
          <cell r="AR45">
            <v>5.5289510812767881E-2</v>
          </cell>
          <cell r="AS45">
            <v>10</v>
          </cell>
          <cell r="AT45">
            <v>4.7202833977815675E-2</v>
          </cell>
          <cell r="AX45" t="str">
            <v xml:space="preserve">PROVINCIAL            </v>
          </cell>
          <cell r="AY45">
            <v>18</v>
          </cell>
          <cell r="AZ45">
            <v>9.1685179778290687E-2</v>
          </cell>
          <cell r="BA45">
            <v>17</v>
          </cell>
          <cell r="BB45">
            <v>8.9095340391570771E-2</v>
          </cell>
          <cell r="BF45" t="str">
            <v xml:space="preserve">PROVINCIAL            </v>
          </cell>
          <cell r="BG45">
            <v>24</v>
          </cell>
          <cell r="BH45">
            <v>0.6340531101600444</v>
          </cell>
          <cell r="BI45">
            <v>26</v>
          </cell>
          <cell r="BJ45">
            <v>0.60425690344635585</v>
          </cell>
          <cell r="BN45" t="str">
            <v xml:space="preserve">PROVINCIAL            </v>
          </cell>
          <cell r="BO45">
            <v>24</v>
          </cell>
          <cell r="BP45">
            <v>0.20082809185041228</v>
          </cell>
          <cell r="BQ45">
            <v>24</v>
          </cell>
          <cell r="BR45">
            <v>0.21196394974514421</v>
          </cell>
          <cell r="BV45" t="str">
            <v xml:space="preserve">PROVINCIAL            </v>
          </cell>
          <cell r="BW45">
            <v>10</v>
          </cell>
          <cell r="BX45">
            <v>0.22294528510264683</v>
          </cell>
          <cell r="BY45">
            <v>6</v>
          </cell>
          <cell r="BZ45">
            <v>0.28475098028849954</v>
          </cell>
        </row>
        <row r="46">
          <cell r="B46" t="str">
            <v>REPUBLICA</v>
          </cell>
          <cell r="C46">
            <v>18</v>
          </cell>
          <cell r="D46">
            <v>0.12955482646832148</v>
          </cell>
          <cell r="E46">
            <v>19</v>
          </cell>
          <cell r="F46">
            <v>0.1380074734945643</v>
          </cell>
          <cell r="J46" t="str">
            <v>REPUBLICA</v>
          </cell>
          <cell r="K46">
            <v>26</v>
          </cell>
          <cell r="L46">
            <v>8.3409106126840687E-2</v>
          </cell>
          <cell r="M46">
            <v>24</v>
          </cell>
          <cell r="N46">
            <v>9.008310718618491E-2</v>
          </cell>
          <cell r="R46" t="str">
            <v>REPUBLICA</v>
          </cell>
          <cell r="S46">
            <v>26</v>
          </cell>
          <cell r="T46">
            <v>11.98909863006198</v>
          </cell>
          <cell r="U46">
            <v>24</v>
          </cell>
          <cell r="V46">
            <v>11.100860430282308</v>
          </cell>
          <cell r="Z46" t="str">
            <v>REPUBLICA</v>
          </cell>
          <cell r="AA46">
            <v>29</v>
          </cell>
          <cell r="AB46">
            <v>0.72257123873776918</v>
          </cell>
          <cell r="AC46">
            <v>29</v>
          </cell>
          <cell r="AD46">
            <v>0.74441154247872188</v>
          </cell>
          <cell r="AH46" t="str">
            <v>REPUBLICA</v>
          </cell>
          <cell r="AI46">
            <v>4</v>
          </cell>
          <cell r="AJ46">
            <v>-0.15152770539379629</v>
          </cell>
          <cell r="AK46">
            <v>4</v>
          </cell>
          <cell r="AL46">
            <v>-9.4631641431225294E-2</v>
          </cell>
          <cell r="AP46" t="str">
            <v>REPUBLICA</v>
          </cell>
          <cell r="AQ46">
            <v>25</v>
          </cell>
          <cell r="AR46">
            <v>9.5236536993728166E-2</v>
          </cell>
          <cell r="AS46">
            <v>25</v>
          </cell>
          <cell r="AT46">
            <v>0.10215022634263422</v>
          </cell>
          <cell r="AX46" t="str">
            <v>REPUBLICA</v>
          </cell>
          <cell r="AY46">
            <v>24</v>
          </cell>
          <cell r="AZ46">
            <v>0.11291826482974748</v>
          </cell>
          <cell r="BA46">
            <v>24</v>
          </cell>
          <cell r="BB46">
            <v>0.12280104220486064</v>
          </cell>
          <cell r="BF46" t="str">
            <v>REPUBLICA</v>
          </cell>
          <cell r="BG46">
            <v>31</v>
          </cell>
          <cell r="BH46">
            <v>0.49160357883578937</v>
          </cell>
          <cell r="BI46">
            <v>28</v>
          </cell>
          <cell r="BJ46">
            <v>0.53677222687314807</v>
          </cell>
          <cell r="BN46" t="str">
            <v>REPUBLICA</v>
          </cell>
          <cell r="BO46">
            <v>14</v>
          </cell>
          <cell r="BP46">
            <v>0.36750906930424704</v>
          </cell>
          <cell r="BQ46">
            <v>15</v>
          </cell>
          <cell r="BR46">
            <v>0.34316835686658226</v>
          </cell>
          <cell r="BV46" t="str">
            <v>REPUBLICA</v>
          </cell>
          <cell r="BW46">
            <v>14</v>
          </cell>
          <cell r="BX46">
            <v>0.21874900385890622</v>
          </cell>
          <cell r="BY46">
            <v>15</v>
          </cell>
          <cell r="BZ46">
            <v>0.22776080437534471</v>
          </cell>
        </row>
        <row r="47">
          <cell r="B47" t="str">
            <v xml:space="preserve">SOFITASA              </v>
          </cell>
          <cell r="C47">
            <v>31</v>
          </cell>
          <cell r="D47">
            <v>9.1549271143960179E-2</v>
          </cell>
          <cell r="E47">
            <v>31</v>
          </cell>
          <cell r="F47">
            <v>0.10536784626687858</v>
          </cell>
          <cell r="J47" t="str">
            <v xml:space="preserve">SOFITASA              </v>
          </cell>
          <cell r="K47">
            <v>28</v>
          </cell>
          <cell r="L47">
            <v>7.8450174683855414E-2</v>
          </cell>
          <cell r="M47">
            <v>26</v>
          </cell>
          <cell r="N47">
            <v>8.9504336544935892E-2</v>
          </cell>
          <cell r="R47" t="str">
            <v xml:space="preserve">SOFITASA              </v>
          </cell>
          <cell r="S47">
            <v>28</v>
          </cell>
          <cell r="T47">
            <v>12.746944210511671</v>
          </cell>
          <cell r="U47">
            <v>26</v>
          </cell>
          <cell r="V47">
            <v>11.172643009290923</v>
          </cell>
          <cell r="Z47" t="str">
            <v xml:space="preserve">SOFITASA              </v>
          </cell>
          <cell r="AA47">
            <v>24</v>
          </cell>
          <cell r="AB47">
            <v>0.95509824091849937</v>
          </cell>
          <cell r="AC47">
            <v>25</v>
          </cell>
          <cell r="AD47">
            <v>0.96547867897194184</v>
          </cell>
          <cell r="AH47" t="str">
            <v xml:space="preserve">SOFITASA              </v>
          </cell>
          <cell r="AI47">
            <v>26</v>
          </cell>
          <cell r="AJ47">
            <v>9.4929753076241033E-2</v>
          </cell>
          <cell r="AK47">
            <v>27</v>
          </cell>
          <cell r="AL47">
            <v>0.1251512451708536</v>
          </cell>
          <cell r="AP47" t="str">
            <v xml:space="preserve">SOFITASA              </v>
          </cell>
          <cell r="AQ47">
            <v>20</v>
          </cell>
          <cell r="AR47">
            <v>8.3410104723871323E-2</v>
          </cell>
          <cell r="AS47">
            <v>24</v>
          </cell>
          <cell r="AT47">
            <v>9.5458658156976572E-2</v>
          </cell>
          <cell r="AX47" t="str">
            <v xml:space="preserve">SOFITASA              </v>
          </cell>
          <cell r="AY47">
            <v>22</v>
          </cell>
          <cell r="AZ47">
            <v>0.10604011885167254</v>
          </cell>
          <cell r="BA47">
            <v>25</v>
          </cell>
          <cell r="BB47">
            <v>0.12304664498011694</v>
          </cell>
          <cell r="BF47" t="str">
            <v xml:space="preserve">SOFITASA              </v>
          </cell>
          <cell r="BG47">
            <v>16</v>
          </cell>
          <cell r="BH47">
            <v>0.73903028014061067</v>
          </cell>
          <cell r="BI47">
            <v>14</v>
          </cell>
          <cell r="BJ47">
            <v>0.79304516427864846</v>
          </cell>
          <cell r="BN47" t="str">
            <v xml:space="preserve">SOFITASA              </v>
          </cell>
          <cell r="BO47">
            <v>29</v>
          </cell>
          <cell r="BP47">
            <v>0.11934297908690306</v>
          </cell>
          <cell r="BQ47">
            <v>32</v>
          </cell>
          <cell r="BR47">
            <v>0.10199447838465071</v>
          </cell>
          <cell r="BV47" t="str">
            <v xml:space="preserve">SOFITASA              </v>
          </cell>
          <cell r="BW47">
            <v>22</v>
          </cell>
          <cell r="BX47">
            <v>0.201024343825149</v>
          </cell>
          <cell r="BY47">
            <v>16</v>
          </cell>
          <cell r="BZ47">
            <v>0.22661395991047065</v>
          </cell>
        </row>
        <row r="48">
          <cell r="B48" t="str">
            <v>STANDARD CHARTERED</v>
          </cell>
          <cell r="C48">
            <v>10</v>
          </cell>
          <cell r="D48">
            <v>0.18850595808286583</v>
          </cell>
          <cell r="E48">
            <v>9</v>
          </cell>
          <cell r="F48">
            <v>0.21866473432644476</v>
          </cell>
          <cell r="J48" t="str">
            <v>STANDARD CHARTERED</v>
          </cell>
          <cell r="K48">
            <v>8</v>
          </cell>
          <cell r="L48">
            <v>0.1710318825269237</v>
          </cell>
          <cell r="M48">
            <v>6</v>
          </cell>
          <cell r="N48">
            <v>0.1967363294326136</v>
          </cell>
          <cell r="R48" t="str">
            <v>STANDARD CHARTERED</v>
          </cell>
          <cell r="S48">
            <v>8</v>
          </cell>
          <cell r="T48">
            <v>5.8468630832183051</v>
          </cell>
          <cell r="U48">
            <v>6</v>
          </cell>
          <cell r="V48">
            <v>5.0829452947708944</v>
          </cell>
          <cell r="Z48" t="str">
            <v>STANDARD CHARTERED</v>
          </cell>
          <cell r="AA48">
            <v>4</v>
          </cell>
          <cell r="AB48">
            <v>4.9872021408070921</v>
          </cell>
          <cell r="AC48">
            <v>5</v>
          </cell>
          <cell r="AD48">
            <v>4.3080782447352881</v>
          </cell>
          <cell r="AH48" t="str">
            <v>STANDARD CHARTERED</v>
          </cell>
          <cell r="AI48">
            <v>5</v>
          </cell>
          <cell r="AJ48">
            <v>-0.10849451419522675</v>
          </cell>
          <cell r="AK48">
            <v>5</v>
          </cell>
          <cell r="AL48">
            <v>-2.5942666088787376E-2</v>
          </cell>
          <cell r="AP48" t="str">
            <v>STANDARD CHARTERED</v>
          </cell>
          <cell r="AQ48">
            <v>7</v>
          </cell>
          <cell r="AR48">
            <v>2.4111619431333425E-2</v>
          </cell>
          <cell r="AS48">
            <v>8</v>
          </cell>
          <cell r="AT48">
            <v>3.5337937240084646E-2</v>
          </cell>
          <cell r="AX48" t="str">
            <v>STANDARD CHARTERED</v>
          </cell>
          <cell r="AY48">
            <v>4</v>
          </cell>
          <cell r="AZ48">
            <v>3.7559879158987758E-2</v>
          </cell>
          <cell r="BA48">
            <v>6</v>
          </cell>
          <cell r="BB48">
            <v>4.9554174870154309E-2</v>
          </cell>
          <cell r="BF48" t="str">
            <v>STANDARD CHARTERED</v>
          </cell>
          <cell r="BG48">
            <v>6</v>
          </cell>
          <cell r="BH48">
            <v>0.94367496065412626</v>
          </cell>
          <cell r="BI48">
            <v>7</v>
          </cell>
          <cell r="BJ48">
            <v>1.1342467213654421</v>
          </cell>
          <cell r="BN48" t="str">
            <v>STANDARD CHARTERED</v>
          </cell>
          <cell r="BO48">
            <v>38</v>
          </cell>
          <cell r="BP48">
            <v>3.9892366553578973E-2</v>
          </cell>
          <cell r="BQ48">
            <v>39</v>
          </cell>
          <cell r="BR48">
            <v>1.6098620825874172E-2</v>
          </cell>
          <cell r="BV48" t="str">
            <v>STANDARD CHARTERED</v>
          </cell>
          <cell r="BW48">
            <v>6</v>
          </cell>
          <cell r="BX48">
            <v>0.25907287987015803</v>
          </cell>
          <cell r="BY48">
            <v>3</v>
          </cell>
          <cell r="BZ48">
            <v>0.35542742713465908</v>
          </cell>
        </row>
        <row r="49">
          <cell r="B49" t="str">
            <v xml:space="preserve">TEQUENDAMA            </v>
          </cell>
          <cell r="C49">
            <v>6</v>
          </cell>
          <cell r="D49">
            <v>0.23696053349592552</v>
          </cell>
          <cell r="E49">
            <v>5</v>
          </cell>
          <cell r="F49">
            <v>0.3288224109454968</v>
          </cell>
          <cell r="J49" t="str">
            <v xml:space="preserve">TEQUENDAMA            </v>
          </cell>
          <cell r="K49">
            <v>5</v>
          </cell>
          <cell r="L49">
            <v>0.21435568485046008</v>
          </cell>
          <cell r="M49">
            <v>4</v>
          </cell>
          <cell r="N49">
            <v>0.29272684312882064</v>
          </cell>
          <cell r="R49" t="str">
            <v xml:space="preserve">TEQUENDAMA            </v>
          </cell>
          <cell r="S49">
            <v>5</v>
          </cell>
          <cell r="T49">
            <v>4.6651433606606938</v>
          </cell>
          <cell r="U49">
            <v>4</v>
          </cell>
          <cell r="V49">
            <v>3.4161540817762615</v>
          </cell>
          <cell r="Z49" t="str">
            <v xml:space="preserve">TEQUENDAMA            </v>
          </cell>
          <cell r="AA49">
            <v>3</v>
          </cell>
          <cell r="AB49">
            <v>6.8769939105896354</v>
          </cell>
          <cell r="AC49">
            <v>3</v>
          </cell>
          <cell r="AD49">
            <v>5.9493683355086562</v>
          </cell>
          <cell r="AH49" t="str">
            <v xml:space="preserve">TEQUENDAMA            </v>
          </cell>
          <cell r="AI49">
            <v>6</v>
          </cell>
          <cell r="AJ49">
            <v>-4.8481281880639299E-2</v>
          </cell>
          <cell r="AK49">
            <v>11</v>
          </cell>
          <cell r="AL49">
            <v>1.1273696806835589E-2</v>
          </cell>
          <cell r="AP49" t="str">
            <v xml:space="preserve">TEQUENDAMA            </v>
          </cell>
          <cell r="AQ49">
            <v>4</v>
          </cell>
          <cell r="AR49">
            <v>1.6464366229891409E-2</v>
          </cell>
          <cell r="AS49">
            <v>6</v>
          </cell>
          <cell r="AT49">
            <v>3.0802051261138184E-2</v>
          </cell>
          <cell r="AX49" t="str">
            <v xml:space="preserve">TEQUENDAMA            </v>
          </cell>
          <cell r="AY49">
            <v>2</v>
          </cell>
          <cell r="AZ49">
            <v>3.021270455025464E-2</v>
          </cell>
          <cell r="BA49">
            <v>4</v>
          </cell>
          <cell r="BB49">
            <v>4.4165324307240586E-2</v>
          </cell>
          <cell r="BF49" t="str">
            <v xml:space="preserve">TEQUENDAMA            </v>
          </cell>
          <cell r="BG49">
            <v>9</v>
          </cell>
          <cell r="BH49">
            <v>0.85439766369962666</v>
          </cell>
          <cell r="BI49">
            <v>3</v>
          </cell>
          <cell r="BJ49">
            <v>1.6793460397886115</v>
          </cell>
          <cell r="BN49" t="str">
            <v xml:space="preserve">TEQUENDAMA            </v>
          </cell>
          <cell r="BO49">
            <v>19</v>
          </cell>
          <cell r="BP49">
            <v>0.25042396834369701</v>
          </cell>
          <cell r="BQ49">
            <v>10</v>
          </cell>
          <cell r="BR49">
            <v>0.59722063217138566</v>
          </cell>
          <cell r="BV49" t="str">
            <v xml:space="preserve">TEQUENDAMA            </v>
          </cell>
          <cell r="BW49">
            <v>37</v>
          </cell>
          <cell r="BX49">
            <v>0.1397548273213588</v>
          </cell>
          <cell r="BY49">
            <v>34</v>
          </cell>
          <cell r="BZ49">
            <v>0.17007131260404035</v>
          </cell>
        </row>
        <row r="50">
          <cell r="B50" t="str">
            <v xml:space="preserve">UNION                 </v>
          </cell>
          <cell r="C50">
            <v>35</v>
          </cell>
          <cell r="D50">
            <v>8.1843026314219386E-2</v>
          </cell>
          <cell r="E50">
            <v>35</v>
          </cell>
          <cell r="F50">
            <v>8.7094592017809905E-2</v>
          </cell>
          <cell r="J50" t="str">
            <v xml:space="preserve">UNION                 </v>
          </cell>
          <cell r="K50">
            <v>38</v>
          </cell>
          <cell r="L50">
            <v>4.7180961076612564E-2</v>
          </cell>
          <cell r="M50">
            <v>38</v>
          </cell>
          <cell r="N50">
            <v>5.0352766664484051E-2</v>
          </cell>
          <cell r="R50" t="str">
            <v xml:space="preserve">UNION                 </v>
          </cell>
          <cell r="S50">
            <v>38</v>
          </cell>
          <cell r="T50">
            <v>21.194990037956146</v>
          </cell>
          <cell r="U50">
            <v>38</v>
          </cell>
          <cell r="V50">
            <v>19.859881914003001</v>
          </cell>
          <cell r="Z50" t="str">
            <v xml:space="preserve">UNION                 </v>
          </cell>
          <cell r="AA50">
            <v>39</v>
          </cell>
          <cell r="AB50">
            <v>0.29923171684709676</v>
          </cell>
          <cell r="AC50">
            <v>39</v>
          </cell>
          <cell r="AD50">
            <v>0.30186242876420277</v>
          </cell>
          <cell r="AH50" t="str">
            <v xml:space="preserve">UNION                 </v>
          </cell>
          <cell r="AI50">
            <v>32</v>
          </cell>
          <cell r="AJ50">
            <v>0.1778011531051692</v>
          </cell>
          <cell r="AK50">
            <v>34</v>
          </cell>
          <cell r="AL50">
            <v>0.2471747089993844</v>
          </cell>
          <cell r="AP50" t="str">
            <v xml:space="preserve">UNION                 </v>
          </cell>
          <cell r="AQ50">
            <v>35</v>
          </cell>
          <cell r="AR50">
            <v>0.16135799434799147</v>
          </cell>
          <cell r="AS50">
            <v>37</v>
          </cell>
          <cell r="AT50">
            <v>0.17354102157079307</v>
          </cell>
          <cell r="AX50" t="str">
            <v xml:space="preserve">UNION                 </v>
          </cell>
          <cell r="AY50">
            <v>33</v>
          </cell>
          <cell r="AZ50">
            <v>0.18973278706958954</v>
          </cell>
          <cell r="BA50">
            <v>36</v>
          </cell>
          <cell r="BB50">
            <v>0.20402428012235541</v>
          </cell>
          <cell r="BF50" t="str">
            <v xml:space="preserve">UNION                 </v>
          </cell>
          <cell r="BG50">
            <v>23</v>
          </cell>
          <cell r="BH50">
            <v>0.656714793934154</v>
          </cell>
          <cell r="BI50">
            <v>21</v>
          </cell>
          <cell r="BJ50">
            <v>0.65573891831443964</v>
          </cell>
          <cell r="BN50" t="str">
            <v xml:space="preserve">UNION                 </v>
          </cell>
          <cell r="BO50">
            <v>26</v>
          </cell>
          <cell r="BP50">
            <v>0.15261632239092424</v>
          </cell>
          <cell r="BQ50">
            <v>27</v>
          </cell>
          <cell r="BR50">
            <v>0.16368745930262546</v>
          </cell>
          <cell r="BV50" t="str">
            <v xml:space="preserve">UNION                 </v>
          </cell>
          <cell r="BW50">
            <v>25</v>
          </cell>
          <cell r="BX50">
            <v>0.19085649836865903</v>
          </cell>
          <cell r="BY50">
            <v>24</v>
          </cell>
          <cell r="BZ50">
            <v>0.20741400850388544</v>
          </cell>
        </row>
        <row r="51">
          <cell r="B51" t="str">
            <v xml:space="preserve">VENEZOLANO DE CREDITO </v>
          </cell>
          <cell r="C51">
            <v>7</v>
          </cell>
          <cell r="D51">
            <v>0.22965303314645327</v>
          </cell>
          <cell r="E51">
            <v>8</v>
          </cell>
          <cell r="F51">
            <v>0.22974597926521076</v>
          </cell>
          <cell r="J51" t="str">
            <v xml:space="preserve">VENEZOLANO DE CREDITO </v>
          </cell>
          <cell r="K51">
            <v>6</v>
          </cell>
          <cell r="L51">
            <v>0.18081976816279058</v>
          </cell>
          <cell r="M51">
            <v>8</v>
          </cell>
          <cell r="N51">
            <v>0.18136689763570246</v>
          </cell>
          <cell r="R51" t="str">
            <v xml:space="preserve">VENEZOLANO DE CREDITO </v>
          </cell>
          <cell r="S51">
            <v>6</v>
          </cell>
          <cell r="T51">
            <v>5.5303687763812865</v>
          </cell>
          <cell r="U51">
            <v>8</v>
          </cell>
          <cell r="V51">
            <v>5.5136853143323981</v>
          </cell>
          <cell r="Z51" t="str">
            <v xml:space="preserve">VENEZOLANO DE CREDITO </v>
          </cell>
          <cell r="AA51">
            <v>9</v>
          </cell>
          <cell r="AB51">
            <v>2.1327014309938361</v>
          </cell>
          <cell r="AC51">
            <v>9</v>
          </cell>
          <cell r="AD51">
            <v>2.033433316544933</v>
          </cell>
          <cell r="AH51" t="str">
            <v xml:space="preserve">VENEZOLANO DE CREDITO </v>
          </cell>
          <cell r="AI51">
            <v>16</v>
          </cell>
          <cell r="AJ51">
            <v>5.4796917018314829E-2</v>
          </cell>
          <cell r="AK51">
            <v>16</v>
          </cell>
          <cell r="AL51">
            <v>5.1622991789241623E-2</v>
          </cell>
          <cell r="AP51" t="str">
            <v xml:space="preserve">VENEZOLANO DE CREDITO </v>
          </cell>
          <cell r="AQ51">
            <v>16</v>
          </cell>
          <cell r="AR51">
            <v>6.0556336234040775E-2</v>
          </cell>
          <cell r="AS51">
            <v>18</v>
          </cell>
          <cell r="AT51">
            <v>6.7308372668102787E-2</v>
          </cell>
          <cell r="AX51" t="str">
            <v xml:space="preserve">VENEZOLANO DE CREDITO </v>
          </cell>
          <cell r="AY51">
            <v>11</v>
          </cell>
          <cell r="AZ51">
            <v>7.2140993205839055E-2</v>
          </cell>
          <cell r="BA51">
            <v>12</v>
          </cell>
          <cell r="BB51">
            <v>7.8657900330179858E-2</v>
          </cell>
          <cell r="BF51" t="str">
            <v xml:space="preserve">VENEZOLANO DE CREDITO </v>
          </cell>
          <cell r="BG51">
            <v>5</v>
          </cell>
          <cell r="BH51">
            <v>1.0507216700106676</v>
          </cell>
          <cell r="BI51">
            <v>6</v>
          </cell>
          <cell r="BJ51">
            <v>1.2733878804798704</v>
          </cell>
          <cell r="BN51" t="str">
            <v xml:space="preserve">VENEZOLANO DE CREDITO </v>
          </cell>
          <cell r="BO51">
            <v>34</v>
          </cell>
          <cell r="BP51">
            <v>6.7033857142780859E-2</v>
          </cell>
          <cell r="BQ51">
            <v>37</v>
          </cell>
          <cell r="BR51">
            <v>3.0570333978171191E-2</v>
          </cell>
          <cell r="BV51" t="str">
            <v xml:space="preserve">VENEZOLANO DE CREDITO </v>
          </cell>
          <cell r="BW51">
            <v>36</v>
          </cell>
          <cell r="BX51">
            <v>0.14008664331200563</v>
          </cell>
          <cell r="BY51">
            <v>38</v>
          </cell>
          <cell r="BZ51">
            <v>0.13807884366132162</v>
          </cell>
        </row>
        <row r="52">
          <cell r="B52" t="str">
            <v>VENEZUELA</v>
          </cell>
          <cell r="C52">
            <v>12</v>
          </cell>
          <cell r="D52">
            <v>0.15986969376636609</v>
          </cell>
          <cell r="E52">
            <v>13</v>
          </cell>
          <cell r="F52">
            <v>0.16572913656353871</v>
          </cell>
          <cell r="J52" t="str">
            <v>VENEZUELA</v>
          </cell>
          <cell r="K52">
            <v>20</v>
          </cell>
          <cell r="L52">
            <v>9.8295666266522044E-2</v>
          </cell>
          <cell r="M52">
            <v>20</v>
          </cell>
          <cell r="N52">
            <v>0.10325728198260206</v>
          </cell>
          <cell r="R52" t="str">
            <v>VENEZUELA</v>
          </cell>
          <cell r="S52">
            <v>20</v>
          </cell>
          <cell r="T52">
            <v>10.173388491905307</v>
          </cell>
          <cell r="U52">
            <v>20</v>
          </cell>
          <cell r="V52">
            <v>9.6845469956151966</v>
          </cell>
          <cell r="Z52" t="str">
            <v>VENEZUELA</v>
          </cell>
          <cell r="AA52">
            <v>33</v>
          </cell>
          <cell r="AB52">
            <v>0.55697103734937403</v>
          </cell>
          <cell r="AC52">
            <v>32</v>
          </cell>
          <cell r="AD52">
            <v>0.59149526628855109</v>
          </cell>
          <cell r="AH52" t="str">
            <v>VENEZUELA</v>
          </cell>
          <cell r="AI52">
            <v>33</v>
          </cell>
          <cell r="AJ52">
            <v>0.1783716150835552</v>
          </cell>
          <cell r="AK52">
            <v>33</v>
          </cell>
          <cell r="AL52">
            <v>0.19350761016849943</v>
          </cell>
          <cell r="AP52" t="str">
            <v>VENEZUELA</v>
          </cell>
          <cell r="AQ52">
            <v>36</v>
          </cell>
          <cell r="AR52">
            <v>0.17379440751865788</v>
          </cell>
          <cell r="AS52">
            <v>35</v>
          </cell>
          <cell r="AT52">
            <v>0.17085564538197143</v>
          </cell>
          <cell r="AX52" t="str">
            <v>VENEZUELA</v>
          </cell>
          <cell r="AY52">
            <v>35</v>
          </cell>
          <cell r="AZ52">
            <v>0.19675227553892641</v>
          </cell>
          <cell r="BA52">
            <v>34</v>
          </cell>
          <cell r="BB52">
            <v>0.1968755270805784</v>
          </cell>
          <cell r="BF52" t="str">
            <v>VENEZUELA</v>
          </cell>
          <cell r="BG52">
            <v>26</v>
          </cell>
          <cell r="BH52">
            <v>0.59893956858745145</v>
          </cell>
          <cell r="BI52">
            <v>25</v>
          </cell>
          <cell r="BJ52">
            <v>0.61182538456850932</v>
          </cell>
          <cell r="BN52" t="str">
            <v>VENEZUELA</v>
          </cell>
          <cell r="BO52">
            <v>13</v>
          </cell>
          <cell r="BP52">
            <v>0.38717036145563921</v>
          </cell>
          <cell r="BQ52">
            <v>12</v>
          </cell>
          <cell r="BR52">
            <v>0.40388995280275342</v>
          </cell>
          <cell r="BV52" t="str">
            <v>VENEZUELA</v>
          </cell>
          <cell r="BW52">
            <v>31</v>
          </cell>
          <cell r="BX52">
            <v>0.17195493843145365</v>
          </cell>
          <cell r="BY52">
            <v>33</v>
          </cell>
          <cell r="BZ52">
            <v>0.18163618335957954</v>
          </cell>
        </row>
        <row r="54">
          <cell r="B54" t="str">
            <v>TOTAL</v>
          </cell>
          <cell r="D54">
            <v>0.1399</v>
          </cell>
          <cell r="F54">
            <v>0.14850486633960008</v>
          </cell>
          <cell r="J54" t="str">
            <v>TOTAL</v>
          </cell>
          <cell r="L54">
            <v>8.7900000000000006E-2</v>
          </cell>
          <cell r="N54">
            <v>9.4375935835344996E-2</v>
          </cell>
          <cell r="R54" t="str">
            <v>TOTAL</v>
          </cell>
          <cell r="T54">
            <v>11.37</v>
          </cell>
          <cell r="V54">
            <v>10.595921419467262</v>
          </cell>
          <cell r="Z54" t="str">
            <v>TOTAL</v>
          </cell>
          <cell r="AB54">
            <v>0.69810000000000005</v>
          </cell>
          <cell r="AD54">
            <v>0.73384077191693886</v>
          </cell>
          <cell r="AH54" t="str">
            <v>TOTAL</v>
          </cell>
          <cell r="AJ54">
            <v>0.1381</v>
          </cell>
          <cell r="AL54">
            <v>0.16528740809721829</v>
          </cell>
          <cell r="AP54" t="str">
            <v>TOTAL</v>
          </cell>
          <cell r="AR54">
            <v>0.10489999999999999</v>
          </cell>
          <cell r="AT54">
            <v>0.1073856692613715</v>
          </cell>
          <cell r="AX54" t="str">
            <v>TOTAL</v>
          </cell>
          <cell r="AZ54">
            <v>0.13519999999999999</v>
          </cell>
          <cell r="BB54">
            <v>0.14070778176777424</v>
          </cell>
          <cell r="BF54" t="str">
            <v>TOTAL</v>
          </cell>
          <cell r="BH54">
            <v>0.65690000000000004</v>
          </cell>
          <cell r="BJ54">
            <v>0.65742937334214424</v>
          </cell>
          <cell r="BN54" t="str">
            <v>TOTAL</v>
          </cell>
          <cell r="BP54">
            <v>0.25669999999999998</v>
          </cell>
          <cell r="BR54">
            <v>0.26758843489874901</v>
          </cell>
          <cell r="BV54" t="str">
            <v>TOTAL</v>
          </cell>
          <cell r="BX54">
            <v>0.19881776956423469</v>
          </cell>
          <cell r="BZ54">
            <v>0.22855209035007024</v>
          </cell>
        </row>
      </sheetData>
      <sheetData sheetId="41" refreshError="1"/>
      <sheetData sheetId="42" refreshError="1"/>
      <sheetData sheetId="4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Fto__a_partir_del_impuesto"/>
      <sheetName val="COP_FED"/>
      <sheetName val="22_PCIAS"/>
      <sheetName val="Tesoro_Nacional"/>
      <sheetName val="Fondo_ATN"/>
      <sheetName val="Coop__Eléct_"/>
      <sheetName val="C_F_E_E_"/>
      <sheetName val="Codigos"/>
      <sheetName val="Annual Tables"/>
      <sheetName val="Index"/>
      <sheetName val="Annual Raw Data"/>
      <sheetName val="Quarterly Raw Data"/>
      <sheetName val="Quarterly MacroFlow"/>
      <sheetName val="M 2"/>
      <sheetName val="Soportes"/>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 val="Cam_Relief"/>
      <sheetName val="W-Tables"/>
      <sheetName val="COP FED"/>
      <sheetName val="Codigos"/>
    </sheetNames>
    <sheetDataSet>
      <sheetData sheetId="0" refreshError="1"/>
      <sheetData sheetId="1" refreshError="1"/>
      <sheetData sheetId="2" refreshError="1"/>
      <sheetData sheetId="3" refreshError="1"/>
      <sheetData sheetId="4" refreshError="1"/>
      <sheetData sheetId="5" refreshError="1">
        <row r="59">
          <cell r="C59">
            <v>4.6040363843444024E-2</v>
          </cell>
        </row>
        <row r="60">
          <cell r="C60">
            <v>5.4123279308905134E-2</v>
          </cell>
        </row>
        <row r="61">
          <cell r="C61">
            <v>5.0408734278118296E-2</v>
          </cell>
        </row>
        <row r="62">
          <cell r="C62">
            <v>4.6120000000000008E-2</v>
          </cell>
        </row>
        <row r="63">
          <cell r="C63">
            <v>5.9950000000000003E-2</v>
          </cell>
        </row>
        <row r="64">
          <cell r="C64">
            <v>5.1588915167871709E-2</v>
          </cell>
        </row>
        <row r="65">
          <cell r="C65">
            <v>4.8712733333333327E-2</v>
          </cell>
        </row>
        <row r="67">
          <cell r="C67">
            <v>5.9950000000000003E-2</v>
          </cell>
        </row>
        <row r="68">
          <cell r="C68">
            <v>4.8712733333333327E-2</v>
          </cell>
        </row>
        <row r="69">
          <cell r="C69">
            <v>4.6120000000000001E-2</v>
          </cell>
        </row>
        <row r="70">
          <cell r="C70">
            <v>4.6120000000000001E-2</v>
          </cell>
        </row>
        <row r="79">
          <cell r="C79">
            <v>4.6120000000000001E-2</v>
          </cell>
        </row>
        <row r="81">
          <cell r="C81">
            <v>4.6120000000000001E-2</v>
          </cell>
        </row>
        <row r="84">
          <cell r="C84">
            <v>4.6120000000000001E-2</v>
          </cell>
        </row>
        <row r="87">
          <cell r="C87">
            <v>4.6120000000000001E-2</v>
          </cell>
        </row>
        <row r="99">
          <cell r="C99">
            <v>4.6120000000000001E-2</v>
          </cell>
        </row>
        <row r="109">
          <cell r="C109">
            <v>1.3359000000000001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hared Data"/>
      <sheetName val="Output_q"/>
      <sheetName val="Output_a"/>
      <sheetName val="GDP defl."/>
      <sheetName val="NGDP_q"/>
      <sheetName val="RGDP_q"/>
      <sheetName val="NGDP_a"/>
      <sheetName val="RGDP_a"/>
      <sheetName val="Expenditure &amp; Saving"/>
      <sheetName val="REAL_MACRO"/>
      <sheetName val="Chart1"/>
      <sheetName val="Chart2"/>
      <sheetName val="Chart3"/>
      <sheetName val="Sheet1 (2)"/>
      <sheetName val="Panel1"/>
    </sheetNames>
    <sheetDataSet>
      <sheetData sheetId="0"/>
      <sheetData sheetId="1"/>
      <sheetData sheetId="2"/>
      <sheetData sheetId="3"/>
      <sheetData sheetId="4"/>
      <sheetData sheetId="5"/>
      <sheetData sheetId="6"/>
      <sheetData sheetId="7"/>
      <sheetData sheetId="8"/>
      <sheetData sheetId="9" refreshError="1">
        <row r="9">
          <cell r="AF9">
            <v>2007</v>
          </cell>
        </row>
        <row r="13">
          <cell r="AF13">
            <v>683933.17362196709</v>
          </cell>
        </row>
        <row r="14">
          <cell r="AF14">
            <v>7933.0886628489825</v>
          </cell>
        </row>
        <row r="15">
          <cell r="AF15">
            <v>86.212722772765346</v>
          </cell>
        </row>
        <row r="16">
          <cell r="AF16">
            <v>128021.67684491353</v>
          </cell>
        </row>
        <row r="18">
          <cell r="AF18">
            <v>-45737.561527682468</v>
          </cell>
        </row>
        <row r="19">
          <cell r="AF19">
            <v>368282.16169571079</v>
          </cell>
        </row>
        <row r="20">
          <cell r="AF20">
            <v>414019.72322339326</v>
          </cell>
        </row>
        <row r="22">
          <cell r="AF22">
            <v>729670.73514964955</v>
          </cell>
        </row>
        <row r="23">
          <cell r="AF23">
            <v>729670.73514964955</v>
          </cell>
        </row>
        <row r="24">
          <cell r="AF24">
            <v>582681.39654189209</v>
          </cell>
        </row>
        <row r="25">
          <cell r="AF25">
            <v>533200.99116939015</v>
          </cell>
        </row>
        <row r="26">
          <cell r="AF26">
            <v>49480.40537250194</v>
          </cell>
        </row>
        <row r="27">
          <cell r="AF27">
            <v>158499.18383578243</v>
          </cell>
        </row>
        <row r="28">
          <cell r="AF28">
            <v>115641.39657325322</v>
          </cell>
        </row>
        <row r="29">
          <cell r="AF29">
            <v>42857.787262529208</v>
          </cell>
        </row>
        <row r="30">
          <cell r="AF30">
            <v>-11509.845228024991</v>
          </cell>
        </row>
        <row r="32">
          <cell r="AF32">
            <v>0</v>
          </cell>
        </row>
        <row r="35">
          <cell r="AF35">
            <v>146989.33860775744</v>
          </cell>
        </row>
        <row r="36">
          <cell r="AF36">
            <v>146989.33860775744</v>
          </cell>
        </row>
        <row r="37">
          <cell r="AF37">
            <v>42857.787262529208</v>
          </cell>
        </row>
        <row r="38">
          <cell r="AF38">
            <v>104131.55134522823</v>
          </cell>
        </row>
        <row r="39">
          <cell r="AF39">
            <v>104131.55134522823</v>
          </cell>
        </row>
        <row r="40">
          <cell r="AF40">
            <v>104131.55134522823</v>
          </cell>
        </row>
        <row r="41">
          <cell r="AF41">
            <v>135904.06141996395</v>
          </cell>
        </row>
        <row r="42">
          <cell r="AF42">
            <v>58095.69413738836</v>
          </cell>
        </row>
        <row r="43">
          <cell r="AF43">
            <v>77808.367282575593</v>
          </cell>
        </row>
        <row r="45">
          <cell r="AF45">
            <v>11085.277187793474</v>
          </cell>
        </row>
        <row r="49">
          <cell r="AF49">
            <v>21.491769119683525</v>
          </cell>
        </row>
        <row r="50">
          <cell r="AF50">
            <v>21.491769119683525</v>
          </cell>
        </row>
        <row r="51">
          <cell r="AF51">
            <v>6.2663705922558668</v>
          </cell>
        </row>
        <row r="52">
          <cell r="AF52">
            <v>15.225398527427657</v>
          </cell>
        </row>
        <row r="53">
          <cell r="AF53">
            <v>15.225398527427657</v>
          </cell>
        </row>
        <row r="55">
          <cell r="AF55">
            <v>19.870956207642987</v>
          </cell>
        </row>
        <row r="56">
          <cell r="AF56">
            <v>8.4943524276978284</v>
          </cell>
        </row>
        <row r="57">
          <cell r="AF57">
            <v>11.376603779945158</v>
          </cell>
        </row>
        <row r="58">
          <cell r="AF58">
            <v>19.870956207642987</v>
          </cell>
        </row>
        <row r="60">
          <cell r="AF60">
            <v>1.6208129120405381</v>
          </cell>
        </row>
        <row r="63">
          <cell r="AF63">
            <v>0.75</v>
          </cell>
        </row>
        <row r="64">
          <cell r="AF64">
            <v>0.80237454101357886</v>
          </cell>
        </row>
        <row r="65">
          <cell r="AF65">
            <v>14.804337760642138</v>
          </cell>
        </row>
      </sheetData>
      <sheetData sheetId="10"/>
      <sheetData sheetId="11" refreshError="1"/>
      <sheetData sheetId="12" refreshError="1"/>
      <sheetData sheetId="13" refreshError="1"/>
      <sheetData sheetId="14"/>
      <sheetData sheetId="15"/>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 val="Expenditure &amp; Saving"/>
      <sheetName val="CIRRs"/>
    </sheetNames>
    <sheetDataSet>
      <sheetData sheetId="0">
        <row r="2">
          <cell r="A2" t="str">
            <v>FACTORES DE CALCULOS EN BASE A PLAZOS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2">
          <cell r="A2" t="str">
            <v>FACTORES DE CALCULOS EN BASE A PLAZOS</v>
          </cell>
        </row>
      </sheetData>
      <sheetData sheetId="19"/>
      <sheetData sheetId="20"/>
      <sheetData sheetId="21"/>
      <sheetData sheetId="22"/>
      <sheetData sheetId="23"/>
      <sheetData sheetId="24"/>
      <sheetData sheetId="25" refreshError="1"/>
      <sheetData sheetId="2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2">
          <cell r="A2" t="str">
            <v>FACTORES DE CALCULOS EN BASE A PLAZOS</v>
          </cell>
        </row>
      </sheetData>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pter2 - bivariate charts"/>
      <sheetName val="Counterfactual"/>
      <sheetName val="100 BP hit"/>
      <sheetName val="Imp of IR on potential"/>
      <sheetName val="Pre-post shock KO ratio"/>
      <sheetName val="Interest rate graph"/>
      <sheetName val="Change in fin cond and ITV"/>
      <sheetName val="DC Int rates"/>
      <sheetName val="Resp of risk to synthetic"/>
      <sheetName val="IntRate Margins"/>
      <sheetName val="Synth risk data"/>
      <sheetName val="Updated Price of risk"/>
      <sheetName val="Data for delta spreads calc"/>
      <sheetName val="ITV rate chart"/>
      <sheetName val="DSAFO32ADVVERINF32"/>
      <sheetName val="Real policyrates"/>
      <sheetName val="Calc of range for spreads"/>
      <sheetName val="Int rate table spreads"/>
      <sheetName val="Sheet7"/>
      <sheetName val="Shock-ctrol Table"/>
      <sheetName val="BRIC intrates"/>
      <sheetName val="US G yields"/>
      <sheetName val="Reserve import cover"/>
      <sheetName val="yields"/>
      <sheetName val="Sheet1"/>
      <sheetName val="FDI_ITV by region"/>
      <sheetName val="FDI_ITV by income"/>
      <sheetName val="Sheet5"/>
      <sheetName val="Impl Cok"/>
      <sheetName val="K-O ratios"/>
      <sheetName val="GDP Shock - control"/>
      <sheetName val="K-O ratio shock-ctrl"/>
      <sheetName val="Scatter plots"/>
      <sheetName val="ITV Counterfactual graph"/>
      <sheetName val="ITV CF sensitivity analysis"/>
      <sheetName val="Cont to risk table"/>
      <sheetName val="Nominal GDP and cre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7">
          <cell r="C7">
            <v>0.26533333333333331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cro"/>
      <sheetName val="Q1"/>
      <sheetName val="Q2"/>
      <sheetName val="Q3"/>
      <sheetName val="Q4"/>
      <sheetName val="Q5"/>
      <sheetName val="Q6"/>
      <sheetName val="Q7"/>
      <sheetName val="Q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agrop PUB Proy"/>
      <sheetName val="gas112601"/>
      <sheetName val="GEE102301"/>
    </sheetNames>
    <sheetDataSet>
      <sheetData sheetId="0" refreshError="1">
        <row r="1">
          <cell r="A1">
            <v>1</v>
          </cell>
          <cell r="B1" t="str">
            <v>Shared data and projections</v>
          </cell>
        </row>
        <row r="2">
          <cell r="A2">
            <v>2</v>
          </cell>
        </row>
        <row r="3">
          <cell r="A3">
            <v>3</v>
          </cell>
        </row>
        <row r="4">
          <cell r="A4">
            <v>4</v>
          </cell>
          <cell r="B4">
            <v>36501.571532754628</v>
          </cell>
          <cell r="C4" t="str">
            <v>Formulas</v>
          </cell>
          <cell r="E4" t="str">
            <v>1980</v>
          </cell>
          <cell r="F4">
            <v>1981</v>
          </cell>
          <cell r="G4">
            <v>1982</v>
          </cell>
        </row>
        <row r="5">
          <cell r="A5">
            <v>5</v>
          </cell>
          <cell r="B5" t="str">
            <v>DO NOT CHANGE COLUMN OR ROW STRUCTURE OF THIS SHEET !!!!!!!</v>
          </cell>
        </row>
        <row r="6">
          <cell r="A6">
            <v>6</v>
          </cell>
        </row>
        <row r="7">
          <cell r="A7">
            <v>7</v>
          </cell>
          <cell r="B7" t="str">
            <v>Prices and exchange rates</v>
          </cell>
        </row>
        <row r="8">
          <cell r="A8">
            <v>8</v>
          </cell>
          <cell r="B8">
            <v>36249.197554976854</v>
          </cell>
        </row>
        <row r="9">
          <cell r="A9">
            <v>9</v>
          </cell>
          <cell r="B9" t="str">
            <v>CPI (period average)</v>
          </cell>
          <cell r="E9">
            <v>61.477199999999989</v>
          </cell>
          <cell r="F9">
            <v>66.10222083333332</v>
          </cell>
          <cell r="G9">
            <v>71.154166666666654</v>
          </cell>
        </row>
        <row r="10">
          <cell r="A10">
            <v>10</v>
          </cell>
          <cell r="B10" t="str">
            <v xml:space="preserve">  (percent change)</v>
          </cell>
          <cell r="E10">
            <v>0</v>
          </cell>
          <cell r="F10">
            <v>7.5231481481481399</v>
          </cell>
          <cell r="G10">
            <v>7.6426264800861121</v>
          </cell>
        </row>
        <row r="11">
          <cell r="A11">
            <v>11</v>
          </cell>
          <cell r="B11" t="str">
            <v>CPI (end of period)</v>
          </cell>
          <cell r="E11">
            <v>64.210409999999996</v>
          </cell>
          <cell r="F11">
            <v>68.939370000000011</v>
          </cell>
          <cell r="G11">
            <v>73.89</v>
          </cell>
        </row>
        <row r="12">
          <cell r="A12">
            <v>12</v>
          </cell>
          <cell r="B12" t="str">
            <v xml:space="preserve">  (percent change)</v>
          </cell>
          <cell r="E12">
            <v>0</v>
          </cell>
          <cell r="F12">
            <v>7.3647871116225838</v>
          </cell>
          <cell r="G12">
            <v>7.1811361200428525</v>
          </cell>
        </row>
        <row r="13">
          <cell r="A13">
            <v>13</v>
          </cell>
        </row>
        <row r="14">
          <cell r="A14">
            <v>14</v>
          </cell>
          <cell r="B14" t="str">
            <v>GDP deflator (percent change)</v>
          </cell>
          <cell r="F14">
            <v>7.2418446087912924</v>
          </cell>
          <cell r="G14">
            <v>7.5124008471695536</v>
          </cell>
        </row>
        <row r="15">
          <cell r="A15">
            <v>15</v>
          </cell>
        </row>
        <row r="16">
          <cell r="A16">
            <v>16</v>
          </cell>
          <cell r="B16" t="str">
            <v>Export price index</v>
          </cell>
        </row>
        <row r="17">
          <cell r="A17">
            <v>17</v>
          </cell>
          <cell r="B17" t="str">
            <v xml:space="preserve">   GEE</v>
          </cell>
          <cell r="E17">
            <v>100</v>
          </cell>
          <cell r="F17">
            <v>93.572859146794414</v>
          </cell>
          <cell r="G17">
            <v>89.998346977137643</v>
          </cell>
        </row>
        <row r="18">
          <cell r="A18">
            <v>18</v>
          </cell>
          <cell r="B18" t="str">
            <v>% change (GEE)</v>
          </cell>
          <cell r="E18" t="str">
            <v xml:space="preserve"> </v>
          </cell>
          <cell r="F18">
            <v>-6.4271408532055823</v>
          </cell>
          <cell r="G18">
            <v>-3.8200309387246278</v>
          </cell>
        </row>
        <row r="19">
          <cell r="A19">
            <v>19</v>
          </cell>
          <cell r="B19" t="str">
            <v xml:space="preserve">Import price index </v>
          </cell>
        </row>
        <row r="20">
          <cell r="A20">
            <v>20</v>
          </cell>
          <cell r="B20" t="str">
            <v>GEE</v>
          </cell>
          <cell r="E20">
            <v>100</v>
          </cell>
          <cell r="F20">
            <v>94.665896963711234</v>
          </cell>
          <cell r="G20">
            <v>90.898558033371728</v>
          </cell>
        </row>
        <row r="21">
          <cell r="A21">
            <v>21</v>
          </cell>
          <cell r="B21" t="str">
            <v>% change (GEE)</v>
          </cell>
          <cell r="F21">
            <v>-5.3341030362887736</v>
          </cell>
          <cell r="G21">
            <v>-3.9796157340416416</v>
          </cell>
        </row>
        <row r="22">
          <cell r="A22">
            <v>22</v>
          </cell>
          <cell r="B22" t="str">
            <v>Terms of trade</v>
          </cell>
        </row>
        <row r="23">
          <cell r="A23">
            <v>23</v>
          </cell>
          <cell r="B23" t="str">
            <v>GEE</v>
          </cell>
          <cell r="E23">
            <v>100</v>
          </cell>
          <cell r="F23">
            <v>98.845373199880186</v>
          </cell>
          <cell r="G23">
            <v>99.009653094932943</v>
          </cell>
        </row>
        <row r="24">
          <cell r="A24">
            <v>24</v>
          </cell>
          <cell r="B24" t="str">
            <v>% change</v>
          </cell>
          <cell r="E24" t="str">
            <v xml:space="preserve"> </v>
          </cell>
          <cell r="F24">
            <v>-1.1546268001198179</v>
          </cell>
          <cell r="G24">
            <v>0.16619887176767545</v>
          </cell>
        </row>
        <row r="25">
          <cell r="A25">
            <v>25</v>
          </cell>
        </row>
        <row r="26">
          <cell r="A26">
            <v>26</v>
          </cell>
          <cell r="B26" t="str">
            <v>Petroleum price from WEO     BOP</v>
          </cell>
          <cell r="E26">
            <v>36.676069577535003</v>
          </cell>
          <cell r="F26">
            <v>35.270429929097496</v>
          </cell>
          <cell r="G26">
            <v>32.445321718851723</v>
          </cell>
        </row>
        <row r="27">
          <cell r="A27">
            <v>27</v>
          </cell>
          <cell r="B27" t="str">
            <v>Non-Fuel Commodity Import Prices</v>
          </cell>
          <cell r="F27">
            <v>-4</v>
          </cell>
          <cell r="G27">
            <v>-10.3</v>
          </cell>
        </row>
        <row r="28">
          <cell r="A28">
            <v>28</v>
          </cell>
          <cell r="B28" t="str">
            <v>Non-Fuel Commodity Export Prices</v>
          </cell>
          <cell r="F28">
            <v>-19.899999999999999</v>
          </cell>
          <cell r="G28">
            <v>-4.2</v>
          </cell>
        </row>
        <row r="29">
          <cell r="A29">
            <v>29</v>
          </cell>
        </row>
        <row r="30">
          <cell r="A30">
            <v>30</v>
          </cell>
          <cell r="B30">
            <v>36279.619530902775</v>
          </cell>
        </row>
        <row r="31">
          <cell r="A31">
            <v>31</v>
          </cell>
          <cell r="B31" t="str">
            <v>Official exchange rate (end of period)</v>
          </cell>
          <cell r="E31">
            <v>0</v>
          </cell>
          <cell r="F31">
            <v>0</v>
          </cell>
          <cell r="G31">
            <v>0</v>
          </cell>
        </row>
        <row r="32">
          <cell r="A32">
            <v>32</v>
          </cell>
        </row>
        <row r="33">
          <cell r="A33">
            <v>33</v>
          </cell>
          <cell r="B33" t="str">
            <v>Official exchange rate (period average)</v>
          </cell>
          <cell r="C33" t="str">
            <v>BOP</v>
          </cell>
          <cell r="E33">
            <v>1</v>
          </cell>
          <cell r="F33">
            <v>1</v>
          </cell>
          <cell r="G33">
            <v>1</v>
          </cell>
        </row>
        <row r="34">
          <cell r="A34">
            <v>34</v>
          </cell>
          <cell r="B34" t="str">
            <v>Market rate (period average)</v>
          </cell>
          <cell r="C34" t="str">
            <v>BOP</v>
          </cell>
          <cell r="E34" t="str">
            <v>...</v>
          </cell>
          <cell r="F34" t="str">
            <v>...</v>
          </cell>
          <cell r="G34" t="str">
            <v>...</v>
          </cell>
        </row>
        <row r="35">
          <cell r="A35">
            <v>35</v>
          </cell>
          <cell r="B35" t="str">
            <v xml:space="preserve">Exchange rate-wtd average </v>
          </cell>
          <cell r="C35" t="str">
            <v>BOP</v>
          </cell>
          <cell r="E35">
            <v>1</v>
          </cell>
          <cell r="F35">
            <v>1</v>
          </cell>
          <cell r="G35">
            <v>1</v>
          </cell>
        </row>
        <row r="36">
          <cell r="A36">
            <v>36</v>
          </cell>
        </row>
        <row r="37">
          <cell r="A37">
            <v>37</v>
          </cell>
          <cell r="B37" t="str">
            <v>Nominal effective exchange rate</v>
          </cell>
        </row>
        <row r="38">
          <cell r="A38">
            <v>38</v>
          </cell>
          <cell r="B38" t="str">
            <v>End of period</v>
          </cell>
          <cell r="E38">
            <v>354.32835736980326</v>
          </cell>
          <cell r="F38">
            <v>384.72599867639241</v>
          </cell>
          <cell r="G38">
            <v>393.65057853266399</v>
          </cell>
        </row>
        <row r="39">
          <cell r="A39">
            <v>39</v>
          </cell>
          <cell r="B39" t="str">
            <v>Period average</v>
          </cell>
          <cell r="E39">
            <v>346.49409860917154</v>
          </cell>
          <cell r="F39">
            <v>375.53499091233658</v>
          </cell>
          <cell r="G39">
            <v>394.19969572503669</v>
          </cell>
        </row>
        <row r="40">
          <cell r="A40">
            <v>40</v>
          </cell>
          <cell r="B40" t="str">
            <v>Real effective exchange rate</v>
          </cell>
        </row>
        <row r="41">
          <cell r="A41">
            <v>41</v>
          </cell>
          <cell r="B41" t="str">
            <v>End of period</v>
          </cell>
          <cell r="E41">
            <v>168.59847026064799</v>
          </cell>
          <cell r="F41">
            <v>173.43368967423061</v>
          </cell>
          <cell r="G41">
            <v>155.43340893922718</v>
          </cell>
        </row>
        <row r="42">
          <cell r="A42">
            <v>42</v>
          </cell>
          <cell r="B42" t="str">
            <v>Period average</v>
          </cell>
          <cell r="E42">
            <v>169.81552942507381</v>
          </cell>
          <cell r="F42">
            <v>172.54556009525677</v>
          </cell>
          <cell r="G42">
            <v>157.5037089084415</v>
          </cell>
        </row>
        <row r="43">
          <cell r="A43">
            <v>43</v>
          </cell>
        </row>
        <row r="44">
          <cell r="A44">
            <v>44</v>
          </cell>
          <cell r="B44" t="str">
            <v>Interest rates</v>
          </cell>
        </row>
        <row r="45">
          <cell r="A45">
            <v>45</v>
          </cell>
          <cell r="B45">
            <v>36279.969782638887</v>
          </cell>
        </row>
        <row r="46">
          <cell r="A46">
            <v>46</v>
          </cell>
          <cell r="B46" t="str">
            <v>LIBOR (US$ deposits)</v>
          </cell>
          <cell r="E46">
            <v>14.0290825366974</v>
          </cell>
          <cell r="F46">
            <v>16.719245195388794</v>
          </cell>
          <cell r="G46">
            <v>13.60124945640564</v>
          </cell>
        </row>
        <row r="47">
          <cell r="A47">
            <v>47</v>
          </cell>
          <cell r="B47" t="str">
            <v>Commercial bank lending rate</v>
          </cell>
        </row>
        <row r="48">
          <cell r="A48">
            <v>48</v>
          </cell>
          <cell r="B48" t="str">
            <v>Commercial bank deposit rate rate</v>
          </cell>
        </row>
        <row r="49">
          <cell r="A49">
            <v>49</v>
          </cell>
        </row>
        <row r="50">
          <cell r="A50">
            <v>50</v>
          </cell>
          <cell r="B50" t="str">
            <v>From real sector</v>
          </cell>
        </row>
        <row r="51">
          <cell r="A51">
            <v>51</v>
          </cell>
          <cell r="B51">
            <v>36249.229484837961</v>
          </cell>
        </row>
        <row r="52">
          <cell r="A52">
            <v>52</v>
          </cell>
          <cell r="B52" t="str">
            <v>GDP in current pesos</v>
          </cell>
          <cell r="E52">
            <v>6761.3</v>
          </cell>
          <cell r="F52">
            <v>7561.2</v>
          </cell>
          <cell r="G52">
            <v>8267.4</v>
          </cell>
        </row>
        <row r="53">
          <cell r="A53">
            <v>53</v>
          </cell>
          <cell r="B53" t="str">
            <v>GDP in constant 1970 pesos</v>
          </cell>
          <cell r="E53">
            <v>2956.4</v>
          </cell>
          <cell r="F53">
            <v>3082.8999999999996</v>
          </cell>
          <cell r="G53">
            <v>3135.3</v>
          </cell>
        </row>
        <row r="54">
          <cell r="A54">
            <v>54</v>
          </cell>
          <cell r="B54" t="str">
            <v>of which</v>
          </cell>
        </row>
        <row r="55">
          <cell r="A55">
            <v>55</v>
          </cell>
          <cell r="B55" t="str">
            <v>Sugar manufacturing</v>
          </cell>
          <cell r="F55">
            <v>0</v>
          </cell>
          <cell r="G55">
            <v>0</v>
          </cell>
        </row>
        <row r="56">
          <cell r="A56">
            <v>56</v>
          </cell>
          <cell r="B56" t="str">
            <v>Free-trade-zone manufacturing</v>
          </cell>
          <cell r="F56">
            <v>0</v>
          </cell>
          <cell r="G56">
            <v>0</v>
          </cell>
        </row>
        <row r="57">
          <cell r="A57">
            <v>57</v>
          </cell>
        </row>
        <row r="58">
          <cell r="A58">
            <v>58</v>
          </cell>
          <cell r="B58" t="str">
            <v>Savings</v>
          </cell>
        </row>
        <row r="59">
          <cell r="A59">
            <v>59</v>
          </cell>
          <cell r="B59" t="str">
            <v>Public sector savings (from fiscal)</v>
          </cell>
          <cell r="E59">
            <v>46.4</v>
          </cell>
          <cell r="F59">
            <v>0</v>
          </cell>
          <cell r="G59">
            <v>0</v>
          </cell>
        </row>
        <row r="60">
          <cell r="A60">
            <v>60</v>
          </cell>
          <cell r="B60" t="str">
            <v>External current account deficit (in millions of RD$)</v>
          </cell>
          <cell r="E60">
            <v>-669.8</v>
          </cell>
          <cell r="F60">
            <v>0</v>
          </cell>
          <cell r="G60">
            <v>0</v>
          </cell>
        </row>
        <row r="61">
          <cell r="A61">
            <v>61</v>
          </cell>
          <cell r="B61" t="str">
            <v>External current account deficit (in millions of RD$)</v>
          </cell>
          <cell r="E61">
            <v>-719.9</v>
          </cell>
          <cell r="F61">
            <v>-389.4</v>
          </cell>
          <cell r="G61">
            <v>-442.6</v>
          </cell>
        </row>
        <row r="62">
          <cell r="A62">
            <v>62</v>
          </cell>
          <cell r="B62" t="str">
            <v>Employment &amp; demographic data</v>
          </cell>
        </row>
        <row r="63">
          <cell r="A63">
            <v>63</v>
          </cell>
          <cell r="B63" t="str">
            <v>Population (in millions)</v>
          </cell>
          <cell r="E63">
            <v>5.6969999999999992</v>
          </cell>
          <cell r="F63">
            <v>5.8296799999999998</v>
          </cell>
          <cell r="G63">
            <v>5.9630700000000001</v>
          </cell>
        </row>
        <row r="64">
          <cell r="A64">
            <v>64</v>
          </cell>
          <cell r="B64" t="str">
            <v xml:space="preserve">  (percent change)</v>
          </cell>
          <cell r="E64">
            <v>0</v>
          </cell>
          <cell r="F64">
            <v>2.3289450588028782</v>
          </cell>
          <cell r="G64">
            <v>2.2881187303591233</v>
          </cell>
        </row>
        <row r="65">
          <cell r="A65">
            <v>65</v>
          </cell>
          <cell r="B65" t="str">
            <v>Working age population</v>
          </cell>
          <cell r="E65">
            <v>3111222.75</v>
          </cell>
          <cell r="F65">
            <v>3218200.25</v>
          </cell>
          <cell r="G65">
            <v>3327145</v>
          </cell>
        </row>
        <row r="66">
          <cell r="A66">
            <v>66</v>
          </cell>
          <cell r="B66" t="str">
            <v xml:space="preserve">  (percent change)</v>
          </cell>
          <cell r="E66">
            <v>0</v>
          </cell>
          <cell r="F66">
            <v>3.4384391152963989</v>
          </cell>
          <cell r="G66">
            <v>3.3852694530118299</v>
          </cell>
        </row>
        <row r="67">
          <cell r="A67">
            <v>67</v>
          </cell>
          <cell r="B67" t="str">
            <v>Labor force</v>
          </cell>
          <cell r="E67">
            <v>0</v>
          </cell>
          <cell r="F67">
            <v>0</v>
          </cell>
          <cell r="G67">
            <v>0</v>
          </cell>
        </row>
        <row r="68">
          <cell r="A68">
            <v>68</v>
          </cell>
          <cell r="B68" t="str">
            <v xml:space="preserve">  (percent change)</v>
          </cell>
          <cell r="E68">
            <v>0</v>
          </cell>
          <cell r="F68">
            <v>0</v>
          </cell>
          <cell r="G68">
            <v>0</v>
          </cell>
        </row>
        <row r="69">
          <cell r="A69">
            <v>69</v>
          </cell>
          <cell r="B69" t="str">
            <v>Unemployment</v>
          </cell>
          <cell r="E69">
            <v>0</v>
          </cell>
          <cell r="F69">
            <v>0</v>
          </cell>
          <cell r="G69">
            <v>0</v>
          </cell>
        </row>
        <row r="70">
          <cell r="A70">
            <v>70</v>
          </cell>
          <cell r="B70" t="str">
            <v>Unemployment rate</v>
          </cell>
          <cell r="E70">
            <v>0</v>
          </cell>
          <cell r="F70">
            <v>0</v>
          </cell>
          <cell r="G70">
            <v>0</v>
          </cell>
        </row>
        <row r="71">
          <cell r="A71">
            <v>71</v>
          </cell>
          <cell r="B71" t="str">
            <v>Employment</v>
          </cell>
          <cell r="E71">
            <v>0</v>
          </cell>
          <cell r="F71">
            <v>0</v>
          </cell>
          <cell r="G71">
            <v>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lance Trimestral enviado a Ros"/>
      <sheetName val="Blance%20Trimestral%20enviado%2"/>
      <sheetName val="BCP"/>
      <sheetName val="ponder a y p "/>
    </sheetNames>
    <sheetDataSet>
      <sheetData sheetId="0" refreshError="1"/>
      <sheetData sheetId="1" refreshError="1"/>
      <sheetData sheetId="2" refreshError="1"/>
      <sheetData sheetId="3" refreshError="1"/>
      <sheetData sheetId="4"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text charts"/>
      <sheetName val="Chart Main Panel"/>
      <sheetName val="Chart Fuel panel"/>
      <sheetName val="Chart Variability panel"/>
      <sheetName val="Contribution"/>
      <sheetName val="Sheet1"/>
      <sheetName val="Inflation and trimmed 5 percent"/>
      <sheetName val="Inflation trimmed 10 percent"/>
      <sheetName val="Data"/>
      <sheetName val="Input for regression"/>
      <sheetName val="Relative prices"/>
      <sheetName val="Canasta"/>
    </sheetNames>
    <sheetDataSet>
      <sheetData sheetId="0" refreshError="1"/>
      <sheetData sheetId="1" refreshError="1"/>
      <sheetData sheetId="2" refreshError="1"/>
      <sheetData sheetId="3" refreshError="1"/>
      <sheetData sheetId="4" refreshError="1"/>
      <sheetData sheetId="5">
        <row r="51">
          <cell r="K51">
            <v>36161</v>
          </cell>
          <cell r="L51">
            <v>36192</v>
          </cell>
          <cell r="M51">
            <v>36220</v>
          </cell>
          <cell r="N51">
            <v>36251</v>
          </cell>
          <cell r="O51">
            <v>36281</v>
          </cell>
          <cell r="P51">
            <v>36312</v>
          </cell>
          <cell r="Q51">
            <v>36342</v>
          </cell>
          <cell r="R51">
            <v>36373</v>
          </cell>
          <cell r="S51">
            <v>36404</v>
          </cell>
          <cell r="T51">
            <v>36434</v>
          </cell>
          <cell r="U51">
            <v>36465</v>
          </cell>
          <cell r="V51">
            <v>36495</v>
          </cell>
          <cell r="W51">
            <v>36526</v>
          </cell>
          <cell r="X51">
            <v>36557</v>
          </cell>
          <cell r="Y51">
            <v>36586</v>
          </cell>
          <cell r="Z51">
            <v>36617</v>
          </cell>
          <cell r="AA51">
            <v>36647</v>
          </cell>
          <cell r="AB51">
            <v>36678</v>
          </cell>
          <cell r="AC51">
            <v>36708</v>
          </cell>
          <cell r="AD51">
            <v>36739</v>
          </cell>
          <cell r="AE51">
            <v>36770</v>
          </cell>
          <cell r="AF51">
            <v>36800</v>
          </cell>
          <cell r="AG51">
            <v>36831</v>
          </cell>
          <cell r="AH51">
            <v>36861</v>
          </cell>
          <cell r="AI51">
            <v>36892</v>
          </cell>
          <cell r="AJ51">
            <v>36923</v>
          </cell>
          <cell r="AK51">
            <v>36951</v>
          </cell>
          <cell r="AL51">
            <v>36982</v>
          </cell>
          <cell r="AM51">
            <v>37012</v>
          </cell>
          <cell r="AN51">
            <v>37043</v>
          </cell>
          <cell r="AO51">
            <v>37073</v>
          </cell>
          <cell r="AP51">
            <v>37104</v>
          </cell>
          <cell r="AQ51">
            <v>37135</v>
          </cell>
          <cell r="AR51">
            <v>37165</v>
          </cell>
          <cell r="AS51">
            <v>37196</v>
          </cell>
          <cell r="AT51">
            <v>37226</v>
          </cell>
          <cell r="AU51">
            <v>37257</v>
          </cell>
          <cell r="AV51">
            <v>37288</v>
          </cell>
          <cell r="AW51">
            <v>37316</v>
          </cell>
          <cell r="AX51">
            <v>37347</v>
          </cell>
          <cell r="AY51">
            <v>37377</v>
          </cell>
          <cell r="AZ51">
            <v>37408</v>
          </cell>
          <cell r="BA51">
            <v>37438</v>
          </cell>
          <cell r="BB51">
            <v>37469</v>
          </cell>
          <cell r="BC51">
            <v>37500</v>
          </cell>
          <cell r="BD51">
            <v>37530</v>
          </cell>
          <cell r="BE51">
            <v>37561</v>
          </cell>
          <cell r="BF51">
            <v>37591</v>
          </cell>
          <cell r="BG51">
            <v>37622</v>
          </cell>
          <cell r="BH51">
            <v>37653</v>
          </cell>
          <cell r="BI51">
            <v>37681</v>
          </cell>
          <cell r="BJ51">
            <v>37712</v>
          </cell>
          <cell r="BK51">
            <v>37742</v>
          </cell>
          <cell r="BL51">
            <v>37773</v>
          </cell>
          <cell r="BM51">
            <v>37803</v>
          </cell>
          <cell r="BN51">
            <v>37834</v>
          </cell>
          <cell r="BO51">
            <v>37865</v>
          </cell>
          <cell r="BP51">
            <v>37895</v>
          </cell>
          <cell r="BQ51">
            <v>37926</v>
          </cell>
          <cell r="BR51">
            <v>37956</v>
          </cell>
          <cell r="BS51">
            <v>37987</v>
          </cell>
          <cell r="BT51">
            <v>38018</v>
          </cell>
          <cell r="BU51">
            <v>38047</v>
          </cell>
          <cell r="BV51">
            <v>38078</v>
          </cell>
          <cell r="BW51">
            <v>38108</v>
          </cell>
          <cell r="BX51">
            <v>38139</v>
          </cell>
          <cell r="BY51">
            <v>38169</v>
          </cell>
          <cell r="BZ51">
            <v>38200</v>
          </cell>
          <cell r="CA51">
            <v>38231</v>
          </cell>
          <cell r="CB51">
            <v>38261</v>
          </cell>
          <cell r="CC51">
            <v>38292</v>
          </cell>
          <cell r="CD51">
            <v>38322</v>
          </cell>
          <cell r="CE51">
            <v>38353</v>
          </cell>
          <cell r="CF51">
            <v>38384</v>
          </cell>
          <cell r="CG51">
            <v>38412</v>
          </cell>
          <cell r="CH51">
            <v>38443</v>
          </cell>
          <cell r="CI51">
            <v>38473</v>
          </cell>
          <cell r="CJ51">
            <v>38504</v>
          </cell>
          <cell r="CK51">
            <v>38534</v>
          </cell>
          <cell r="CL51">
            <v>38565</v>
          </cell>
          <cell r="CM51">
            <v>38596</v>
          </cell>
          <cell r="CN51">
            <v>38626</v>
          </cell>
          <cell r="CO51">
            <v>38657</v>
          </cell>
          <cell r="CP51">
            <v>38687</v>
          </cell>
          <cell r="CQ51">
            <v>38718</v>
          </cell>
          <cell r="CR51">
            <v>38749</v>
          </cell>
          <cell r="CS51">
            <v>38777</v>
          </cell>
          <cell r="CT51">
            <v>38808</v>
          </cell>
          <cell r="CU51">
            <v>38838</v>
          </cell>
          <cell r="CV51">
            <v>38869</v>
          </cell>
          <cell r="CW51">
            <v>38899</v>
          </cell>
          <cell r="CX51">
            <v>38930</v>
          </cell>
          <cell r="CY51">
            <v>38961</v>
          </cell>
          <cell r="CZ51">
            <v>38991</v>
          </cell>
          <cell r="DA51">
            <v>39022</v>
          </cell>
          <cell r="DB51">
            <v>39052</v>
          </cell>
        </row>
        <row r="52">
          <cell r="K52">
            <v>9</v>
          </cell>
          <cell r="L52">
            <v>10</v>
          </cell>
          <cell r="M52">
            <v>11</v>
          </cell>
          <cell r="N52">
            <v>12</v>
          </cell>
          <cell r="O52">
            <v>13</v>
          </cell>
          <cell r="P52">
            <v>14</v>
          </cell>
          <cell r="Q52">
            <v>15</v>
          </cell>
          <cell r="R52">
            <v>16</v>
          </cell>
          <cell r="S52">
            <v>17</v>
          </cell>
          <cell r="T52">
            <v>18</v>
          </cell>
          <cell r="U52">
            <v>19</v>
          </cell>
          <cell r="V52">
            <v>20</v>
          </cell>
          <cell r="W52">
            <v>21</v>
          </cell>
          <cell r="X52">
            <v>22</v>
          </cell>
          <cell r="Y52">
            <v>23</v>
          </cell>
          <cell r="Z52">
            <v>24</v>
          </cell>
          <cell r="AA52">
            <v>25</v>
          </cell>
          <cell r="AB52">
            <v>26</v>
          </cell>
          <cell r="AC52">
            <v>27</v>
          </cell>
          <cell r="AD52">
            <v>28</v>
          </cell>
          <cell r="AE52">
            <v>29</v>
          </cell>
          <cell r="AF52">
            <v>30</v>
          </cell>
          <cell r="AG52">
            <v>31</v>
          </cell>
          <cell r="AH52">
            <v>32</v>
          </cell>
          <cell r="AI52">
            <v>33</v>
          </cell>
          <cell r="AJ52">
            <v>34</v>
          </cell>
          <cell r="AK52">
            <v>35</v>
          </cell>
          <cell r="AL52">
            <v>36</v>
          </cell>
          <cell r="AM52">
            <v>37</v>
          </cell>
          <cell r="AN52">
            <v>38</v>
          </cell>
          <cell r="AO52">
            <v>39</v>
          </cell>
          <cell r="AP52">
            <v>40</v>
          </cell>
          <cell r="AQ52">
            <v>41</v>
          </cell>
          <cell r="AR52">
            <v>42</v>
          </cell>
          <cell r="AS52">
            <v>43</v>
          </cell>
          <cell r="AT52">
            <v>44</v>
          </cell>
          <cell r="AU52">
            <v>45</v>
          </cell>
          <cell r="AV52">
            <v>46</v>
          </cell>
          <cell r="AW52">
            <v>47</v>
          </cell>
          <cell r="AX52">
            <v>48</v>
          </cell>
          <cell r="AY52">
            <v>49</v>
          </cell>
          <cell r="AZ52">
            <v>50</v>
          </cell>
          <cell r="BA52">
            <v>51</v>
          </cell>
          <cell r="BB52">
            <v>52</v>
          </cell>
          <cell r="BC52">
            <v>53</v>
          </cell>
          <cell r="BD52">
            <v>54</v>
          </cell>
          <cell r="BE52">
            <v>55</v>
          </cell>
          <cell r="BF52">
            <v>56</v>
          </cell>
          <cell r="BG52">
            <v>57</v>
          </cell>
          <cell r="BH52">
            <v>58</v>
          </cell>
          <cell r="BI52">
            <v>59</v>
          </cell>
          <cell r="BJ52">
            <v>60</v>
          </cell>
          <cell r="BK52">
            <v>61</v>
          </cell>
          <cell r="BL52">
            <v>62</v>
          </cell>
          <cell r="BM52">
            <v>63</v>
          </cell>
          <cell r="BN52">
            <v>64</v>
          </cell>
          <cell r="BO52">
            <v>65</v>
          </cell>
          <cell r="BP52">
            <v>66</v>
          </cell>
          <cell r="BQ52">
            <v>67</v>
          </cell>
          <cell r="BR52">
            <v>68</v>
          </cell>
          <cell r="BS52">
            <v>69</v>
          </cell>
          <cell r="BT52">
            <v>70</v>
          </cell>
          <cell r="BU52">
            <v>71</v>
          </cell>
          <cell r="BV52">
            <v>72</v>
          </cell>
          <cell r="BW52">
            <v>73</v>
          </cell>
          <cell r="BX52">
            <v>74</v>
          </cell>
          <cell r="BY52">
            <v>75</v>
          </cell>
          <cell r="BZ52">
            <v>76</v>
          </cell>
          <cell r="CA52">
            <v>77</v>
          </cell>
          <cell r="CB52">
            <v>78</v>
          </cell>
          <cell r="CC52">
            <v>79</v>
          </cell>
          <cell r="CD52">
            <v>80</v>
          </cell>
          <cell r="CE52">
            <v>81</v>
          </cell>
          <cell r="CF52">
            <v>82</v>
          </cell>
          <cell r="CG52">
            <v>83</v>
          </cell>
          <cell r="CH52">
            <v>84</v>
          </cell>
          <cell r="CI52">
            <v>85</v>
          </cell>
          <cell r="CJ52">
            <v>86</v>
          </cell>
          <cell r="CK52">
            <v>87</v>
          </cell>
          <cell r="CL52">
            <v>88</v>
          </cell>
          <cell r="CM52">
            <v>89</v>
          </cell>
          <cell r="CN52">
            <v>90</v>
          </cell>
          <cell r="CO52">
            <v>91</v>
          </cell>
          <cell r="CP52">
            <v>92</v>
          </cell>
          <cell r="CQ52">
            <v>93</v>
          </cell>
          <cell r="CR52">
            <v>94</v>
          </cell>
          <cell r="CS52">
            <v>95</v>
          </cell>
          <cell r="CT52">
            <v>96</v>
          </cell>
          <cell r="CU52">
            <v>97</v>
          </cell>
          <cell r="CV52">
            <v>98</v>
          </cell>
          <cell r="CW52">
            <v>99</v>
          </cell>
          <cell r="CX52">
            <v>100</v>
          </cell>
          <cell r="CY52">
            <v>101</v>
          </cell>
          <cell r="CZ52">
            <v>102</v>
          </cell>
          <cell r="DA52">
            <v>103</v>
          </cell>
          <cell r="DB52">
            <v>104</v>
          </cell>
        </row>
        <row r="326">
          <cell r="C326" t="str">
            <v>Headline Inflation</v>
          </cell>
          <cell r="W326">
            <v>5.9847334690191758</v>
          </cell>
          <cell r="X326">
            <v>6.3221456085898069</v>
          </cell>
          <cell r="Y326">
            <v>5.7293101625914176</v>
          </cell>
          <cell r="Z326">
            <v>5.5187104454408598</v>
          </cell>
          <cell r="AA326">
            <v>5.6510754357038877</v>
          </cell>
          <cell r="AB326">
            <v>7.2822029891440536</v>
          </cell>
          <cell r="AC326">
            <v>8.0317280966578863</v>
          </cell>
          <cell r="AD326">
            <v>8.9705510452627664</v>
          </cell>
          <cell r="AE326">
            <v>12.70059068289298</v>
          </cell>
          <cell r="AF326">
            <v>9.1820158894827273</v>
          </cell>
          <cell r="AG326">
            <v>8.1444259126810579</v>
          </cell>
          <cell r="AH326">
            <v>9.0164071945341107</v>
          </cell>
          <cell r="AI326">
            <v>11.398369316447017</v>
          </cell>
          <cell r="AJ326">
            <v>11.498377921279172</v>
          </cell>
          <cell r="AK326">
            <v>11.072630822052545</v>
          </cell>
          <cell r="AL326">
            <v>11.69732783949209</v>
          </cell>
          <cell r="AM326">
            <v>11.896542371052576</v>
          </cell>
          <cell r="AN326">
            <v>10.183782190274741</v>
          </cell>
          <cell r="AO326">
            <v>9.4281766831975915</v>
          </cell>
          <cell r="AP326">
            <v>8.9927772083855757</v>
          </cell>
          <cell r="AQ326">
            <v>5.9148069757111585</v>
          </cell>
          <cell r="AR326">
            <v>5.8890471801772009</v>
          </cell>
          <cell r="AS326">
            <v>5.2833604066292423</v>
          </cell>
          <cell r="AT326">
            <v>4.3894599876600324</v>
          </cell>
          <cell r="AU326">
            <v>2.4212027717948956</v>
          </cell>
          <cell r="AV326">
            <v>2.3121435021657817</v>
          </cell>
          <cell r="AW326">
            <v>3.9269237949840203</v>
          </cell>
          <cell r="AX326">
            <v>3.9835477042284566</v>
          </cell>
          <cell r="AY326">
            <v>3.3432874838055682</v>
          </cell>
          <cell r="AZ326">
            <v>4.0473032990087461</v>
          </cell>
          <cell r="BA326">
            <v>4.7142750933000457</v>
          </cell>
          <cell r="BB326">
            <v>4.8627812129568468</v>
          </cell>
          <cell r="BC326">
            <v>5.3845648011493665</v>
          </cell>
          <cell r="BD326">
            <v>8.1811810853196647</v>
          </cell>
          <cell r="BE326">
            <v>8.8018420698261934</v>
          </cell>
          <cell r="BF326">
            <v>10.505637793986523</v>
          </cell>
          <cell r="BG326">
            <v>13.497191645740742</v>
          </cell>
          <cell r="BH326">
            <v>17.9723411976763</v>
          </cell>
          <cell r="BI326">
            <v>18.711119605019718</v>
          </cell>
          <cell r="BJ326">
            <v>18.253193121622331</v>
          </cell>
          <cell r="BK326">
            <v>20.092941194651658</v>
          </cell>
          <cell r="BL326">
            <v>26.116106823903735</v>
          </cell>
          <cell r="BM326">
            <v>30.20784461972778</v>
          </cell>
          <cell r="BN326">
            <v>33.014727005119369</v>
          </cell>
          <cell r="BO326">
            <v>33.137357119133299</v>
          </cell>
          <cell r="BP326">
            <v>32.729554147258455</v>
          </cell>
          <cell r="BQ326">
            <v>40.052450927929584</v>
          </cell>
          <cell r="BR326">
            <v>42.660748738357086</v>
          </cell>
          <cell r="BS326">
            <v>50.868757356826933</v>
          </cell>
          <cell r="BT326">
            <v>61.424000269054972</v>
          </cell>
          <cell r="BU326">
            <v>62.325799806638742</v>
          </cell>
          <cell r="BV326">
            <v>62.975876902513278</v>
          </cell>
          <cell r="BW326">
            <v>65.29561940558068</v>
          </cell>
          <cell r="BX326">
            <v>60.348690528189309</v>
          </cell>
          <cell r="BY326">
            <v>55.642615635442354</v>
          </cell>
          <cell r="BZ326">
            <v>51.836466474876062</v>
          </cell>
          <cell r="CA326">
            <v>47.890540268112431</v>
          </cell>
          <cell r="CB326">
            <v>46.092680637629911</v>
          </cell>
          <cell r="CC326">
            <v>35.532169037028694</v>
          </cell>
          <cell r="CD326">
            <v>28.736313463604745</v>
          </cell>
          <cell r="CE326">
            <v>18.785907439830993</v>
          </cell>
          <cell r="CF326">
            <v>6.8144010167423801</v>
          </cell>
          <cell r="CG326">
            <v>4.2889038207544132</v>
          </cell>
          <cell r="CH326">
            <v>3.8993744044762764</v>
          </cell>
          <cell r="CI326">
            <v>0.9295894438980099</v>
          </cell>
          <cell r="CJ326">
            <v>-0.97988430383337288</v>
          </cell>
          <cell r="CK326">
            <v>-1.002106427312853</v>
          </cell>
          <cell r="CL326">
            <v>-0.21807830486369539</v>
          </cell>
          <cell r="CM326">
            <v>4.2173260742071221</v>
          </cell>
          <cell r="CN326">
            <v>3.9758901013446319</v>
          </cell>
          <cell r="CO326">
            <v>4.8295155547593822</v>
          </cell>
          <cell r="CP326">
            <v>7.4389911996843239</v>
          </cell>
          <cell r="CQ326">
            <v>8.2492396845458273</v>
          </cell>
          <cell r="CR326">
            <v>8.0738436026886404</v>
          </cell>
          <cell r="CS326">
            <v>8.2572906682183174</v>
          </cell>
          <cell r="CT326">
            <v>8.5566382287578904</v>
          </cell>
          <cell r="CU326">
            <v>9.5096863256136004</v>
          </cell>
          <cell r="CV326">
            <v>10.272387117199841</v>
          </cell>
          <cell r="CW326">
            <v>10.6030033005555</v>
          </cell>
          <cell r="CX326">
            <v>9.3477299494585395</v>
          </cell>
          <cell r="CY326">
            <v>4.7274641339037515</v>
          </cell>
        </row>
        <row r="327">
          <cell r="C327" t="str">
            <v>Core Inflation Measures</v>
          </cell>
        </row>
        <row r="328">
          <cell r="C328" t="str">
            <v>Exclusion method</v>
          </cell>
        </row>
        <row r="329">
          <cell r="C329" t="str">
            <v>Excluding fuel and electricity 1/</v>
          </cell>
          <cell r="W329">
            <v>4.7495216000213105</v>
          </cell>
          <cell r="X329">
            <v>5.1172105920418431</v>
          </cell>
          <cell r="Y329">
            <v>4.4711234526710939</v>
          </cell>
          <cell r="Z329">
            <v>4.2481969740443759</v>
          </cell>
          <cell r="AA329">
            <v>4.3922088766355643</v>
          </cell>
          <cell r="AB329">
            <v>6.1808149387968143</v>
          </cell>
          <cell r="AC329">
            <v>7.0037438319029661</v>
          </cell>
          <cell r="AD329">
            <v>7.9365024671020308</v>
          </cell>
          <cell r="AE329">
            <v>10.117960338672987</v>
          </cell>
          <cell r="AF329">
            <v>7.5611912551097475</v>
          </cell>
          <cell r="AG329">
            <v>6.7707083219770823</v>
          </cell>
          <cell r="AH329">
            <v>7.6398724420642594</v>
          </cell>
          <cell r="AI329">
            <v>9.9143116531412545</v>
          </cell>
          <cell r="AJ329">
            <v>10.297335350545239</v>
          </cell>
          <cell r="AK329">
            <v>10.464266264395249</v>
          </cell>
          <cell r="AL329">
            <v>10.40447932724102</v>
          </cell>
          <cell r="AM329">
            <v>10.568699466488312</v>
          </cell>
          <cell r="AN329">
            <v>9.4409052496434924</v>
          </cell>
          <cell r="AO329">
            <v>9.1187344161417485</v>
          </cell>
          <cell r="AP329">
            <v>8.3548354145006556</v>
          </cell>
          <cell r="AQ329">
            <v>6.4486465349947224</v>
          </cell>
          <cell r="AR329">
            <v>7.3849915158067319</v>
          </cell>
          <cell r="AS329">
            <v>6.8413220260240166</v>
          </cell>
          <cell r="AT329">
            <v>5.967122029238908</v>
          </cell>
          <cell r="AU329">
            <v>3.8894658497704739</v>
          </cell>
          <cell r="AV329">
            <v>3.5560196916742939</v>
          </cell>
          <cell r="AW329">
            <v>4.1176491447712635</v>
          </cell>
          <cell r="AX329">
            <v>4.4087204110630154</v>
          </cell>
          <cell r="AY329">
            <v>3.8696322503118239</v>
          </cell>
          <cell r="AZ329">
            <v>4.0082854714073903</v>
          </cell>
          <cell r="BA329">
            <v>4.0926192876561345</v>
          </cell>
          <cell r="BB329">
            <v>4.811983413147189</v>
          </cell>
          <cell r="BC329">
            <v>5.5320867490145247</v>
          </cell>
          <cell r="BD329">
            <v>4.9050352119762266</v>
          </cell>
          <cell r="BE329">
            <v>5.342472100961885</v>
          </cell>
          <cell r="BF329">
            <v>6.8386277291014892</v>
          </cell>
          <cell r="BG329">
            <v>9.9195247212438886</v>
          </cell>
          <cell r="BH329">
            <v>12.942746583529967</v>
          </cell>
          <cell r="BI329">
            <v>14.343890561363608</v>
          </cell>
          <cell r="BJ329">
            <v>14.973959974876095</v>
          </cell>
          <cell r="BK329">
            <v>16.905215301902587</v>
          </cell>
          <cell r="BL329">
            <v>22.503357535366831</v>
          </cell>
          <cell r="BM329">
            <v>25.719686544629468</v>
          </cell>
          <cell r="BN329">
            <v>28.127947561555175</v>
          </cell>
          <cell r="BO329">
            <v>29.415436332463798</v>
          </cell>
          <cell r="BP329">
            <v>32.147997022569484</v>
          </cell>
          <cell r="BQ329">
            <v>39.263112888863134</v>
          </cell>
          <cell r="BR329">
            <v>42.256431408200882</v>
          </cell>
          <cell r="BS329">
            <v>49.614877681638973</v>
          </cell>
          <cell r="BT329">
            <v>61.861072362163611</v>
          </cell>
          <cell r="BU329">
            <v>62.96553573142171</v>
          </cell>
          <cell r="BV329">
            <v>62.83718081169161</v>
          </cell>
          <cell r="BW329">
            <v>64.590928600571289</v>
          </cell>
          <cell r="BX329">
            <v>58.996857469165946</v>
          </cell>
          <cell r="BY329">
            <v>56.212093237462625</v>
          </cell>
          <cell r="BZ329">
            <v>53.26335137271812</v>
          </cell>
          <cell r="CA329">
            <v>48.59485841312511</v>
          </cell>
          <cell r="CB329">
            <v>46.45493149240113</v>
          </cell>
          <cell r="CC329">
            <v>36.568558870744027</v>
          </cell>
          <cell r="CD329">
            <v>30.085108076913428</v>
          </cell>
          <cell r="CE329">
            <v>20.210627710305815</v>
          </cell>
          <cell r="CF329">
            <v>7.9722978699404194</v>
          </cell>
          <cell r="CG329">
            <v>4.6595439281313276</v>
          </cell>
          <cell r="CH329">
            <v>3.7255579832170298</v>
          </cell>
          <cell r="CI329">
            <v>1.1101440199153814</v>
          </cell>
          <cell r="CJ329">
            <v>-0.45161790123326284</v>
          </cell>
          <cell r="CK329">
            <v>-1.2921731261325249</v>
          </cell>
          <cell r="CL329">
            <v>-1.4460258572440665</v>
          </cell>
          <cell r="CM329">
            <v>1.2054379248054374</v>
          </cell>
          <cell r="CN329">
            <v>0.75878122630537348</v>
          </cell>
          <cell r="CO329">
            <v>2.4855871611724893</v>
          </cell>
          <cell r="CP329">
            <v>4.2692183332139706</v>
          </cell>
          <cell r="CQ329">
            <v>4.9494912231689625</v>
          </cell>
          <cell r="CR329">
            <v>5.0724405077528587</v>
          </cell>
          <cell r="CS329">
            <v>5.4745615525630029</v>
          </cell>
          <cell r="CT329">
            <v>5.5027566588655645</v>
          </cell>
          <cell r="CU329">
            <v>5.9178566296778996</v>
          </cell>
          <cell r="CV329">
            <v>6.582973494942209</v>
          </cell>
          <cell r="CW329">
            <v>6.77909587636438</v>
          </cell>
          <cell r="CX329">
            <v>6.4964904315092156</v>
          </cell>
          <cell r="CY329">
            <v>5.1564346072478457</v>
          </cell>
        </row>
        <row r="330">
          <cell r="C330" t="str">
            <v>Excluding administered and volatile prices 2/</v>
          </cell>
          <cell r="W330">
            <v>5.7445527023055547</v>
          </cell>
          <cell r="X330">
            <v>5.5982663317613657</v>
          </cell>
          <cell r="Y330">
            <v>5.4883082090365178</v>
          </cell>
          <cell r="Z330">
            <v>5.3364847140602762</v>
          </cell>
          <cell r="AA330">
            <v>5.2277849856885439</v>
          </cell>
          <cell r="AB330">
            <v>5.3344600982192532</v>
          </cell>
          <cell r="AC330">
            <v>5.4435697211831098</v>
          </cell>
          <cell r="AD330">
            <v>5.4422156510316171</v>
          </cell>
          <cell r="AE330">
            <v>6.0103103004228302</v>
          </cell>
          <cell r="AF330">
            <v>5.7014159755782003</v>
          </cell>
          <cell r="AG330">
            <v>5.0119295061343365</v>
          </cell>
          <cell r="AH330">
            <v>5.2212034431454128</v>
          </cell>
          <cell r="AI330">
            <v>7.3362085650345392</v>
          </cell>
          <cell r="AJ330">
            <v>7.547085520857749</v>
          </cell>
          <cell r="AK330">
            <v>7.5796049465322426</v>
          </cell>
          <cell r="AL330">
            <v>7.6054633192720331</v>
          </cell>
          <cell r="AM330">
            <v>7.689138189865119</v>
          </cell>
          <cell r="AN330">
            <v>7.5193569318252145</v>
          </cell>
          <cell r="AO330">
            <v>7.2621817778256315</v>
          </cell>
          <cell r="AP330">
            <v>6.9088142877247236</v>
          </cell>
          <cell r="AQ330">
            <v>6.2315267639400957</v>
          </cell>
          <cell r="AR330">
            <v>6.0865664599581066</v>
          </cell>
          <cell r="AS330">
            <v>5.7420816242433688</v>
          </cell>
          <cell r="AT330">
            <v>5.2406643212832051</v>
          </cell>
          <cell r="AU330">
            <v>3.1006134143571416</v>
          </cell>
          <cell r="AV330">
            <v>2.6840000649797702</v>
          </cell>
          <cell r="AW330">
            <v>2.8718805199248578</v>
          </cell>
          <cell r="AX330">
            <v>3.1171753240189162</v>
          </cell>
          <cell r="AY330">
            <v>3.0255467655146049</v>
          </cell>
          <cell r="AZ330">
            <v>3.1025642247934684</v>
          </cell>
          <cell r="BA330">
            <v>3.1657994923044157</v>
          </cell>
          <cell r="BB330">
            <v>3.9031987855530019</v>
          </cell>
          <cell r="BC330">
            <v>4.0440310470174268</v>
          </cell>
          <cell r="BD330">
            <v>4.3095644866608041</v>
          </cell>
          <cell r="BE330">
            <v>4.6467180165004294</v>
          </cell>
          <cell r="BF330">
            <v>5.8463922803150297</v>
          </cell>
          <cell r="BG330">
            <v>7.5410559500389098</v>
          </cell>
          <cell r="BH330">
            <v>8.881521743133618</v>
          </cell>
          <cell r="BI330">
            <v>9.5464763882136481</v>
          </cell>
          <cell r="BJ330">
            <v>10.179653503145531</v>
          </cell>
          <cell r="BK330">
            <v>11.377510922555345</v>
          </cell>
          <cell r="BL330">
            <v>15.847464449757155</v>
          </cell>
          <cell r="BM330">
            <v>20.538644397564426</v>
          </cell>
          <cell r="BN330">
            <v>23.419312971033477</v>
          </cell>
          <cell r="BO330">
            <v>25.350879416999007</v>
          </cell>
          <cell r="BP330">
            <v>27.933950559558028</v>
          </cell>
          <cell r="BQ330">
            <v>33.547746746207025</v>
          </cell>
          <cell r="BR330">
            <v>38.678495931759926</v>
          </cell>
          <cell r="BS330">
            <v>46.528947863439157</v>
          </cell>
          <cell r="BT330">
            <v>62.986187512455814</v>
          </cell>
          <cell r="BU330">
            <v>68.31351500522905</v>
          </cell>
          <cell r="BV330">
            <v>69.568753760264002</v>
          </cell>
          <cell r="BW330">
            <v>71.677471422115502</v>
          </cell>
          <cell r="BX330">
            <v>66.394875834054858</v>
          </cell>
          <cell r="BY330">
            <v>61.907065521910198</v>
          </cell>
          <cell r="BZ330">
            <v>59.44710440346455</v>
          </cell>
          <cell r="CA330">
            <v>55.195079148144288</v>
          </cell>
          <cell r="CB330">
            <v>52.773286940069028</v>
          </cell>
          <cell r="CC330">
            <v>43.995577956625453</v>
          </cell>
          <cell r="CD330">
            <v>34.943169220150054</v>
          </cell>
          <cell r="CE330">
            <v>25.192100640530171</v>
          </cell>
          <cell r="CF330">
            <v>11.193040293896502</v>
          </cell>
          <cell r="CG330">
            <v>6.6494461764215202</v>
          </cell>
          <cell r="CH330">
            <v>4.6485398001003091</v>
          </cell>
          <cell r="CI330">
            <v>1.9507463369557598</v>
          </cell>
          <cell r="CJ330">
            <v>0.83975149642523661</v>
          </cell>
          <cell r="CK330">
            <v>-0.35899228886717083</v>
          </cell>
          <cell r="CL330">
            <v>-1.6910585771786657</v>
          </cell>
          <cell r="CM330">
            <v>-0.26118496138070668</v>
          </cell>
          <cell r="CN330">
            <v>-0.67210599314235253</v>
          </cell>
          <cell r="CO330">
            <v>0.90488026698918134</v>
          </cell>
          <cell r="CP330">
            <v>3.0294732311805461</v>
          </cell>
          <cell r="CQ330">
            <v>4.1179232768420349</v>
          </cell>
          <cell r="CR330">
            <v>4.44160924314059</v>
          </cell>
          <cell r="CS330">
            <v>4.7601295367115171</v>
          </cell>
          <cell r="CT330">
            <v>5.2193830615003804</v>
          </cell>
          <cell r="CU330">
            <v>5.6441205223737683</v>
          </cell>
          <cell r="CV330">
            <v>5.8983135065082735</v>
          </cell>
          <cell r="CW330">
            <v>6.1663663500255694</v>
          </cell>
          <cell r="CX330">
            <v>6.2592330204251994</v>
          </cell>
          <cell r="CY330">
            <v>6.1287953931590096</v>
          </cell>
        </row>
        <row r="331">
          <cell r="C331" t="str">
            <v>Trimming method</v>
          </cell>
        </row>
        <row r="332">
          <cell r="C332" t="str">
            <v>Five-percent window 3/</v>
          </cell>
          <cell r="W332">
            <v>4.4567986340134667</v>
          </cell>
          <cell r="X332">
            <v>4.2799172477982381</v>
          </cell>
          <cell r="Y332">
            <v>4.0039720726944523</v>
          </cell>
          <cell r="Z332">
            <v>3.8562863281683519</v>
          </cell>
          <cell r="AA332">
            <v>3.8369824462305928</v>
          </cell>
          <cell r="AB332">
            <v>3.9783898254454897</v>
          </cell>
          <cell r="AC332">
            <v>4.1167434367853701</v>
          </cell>
          <cell r="AD332">
            <v>4.3548058288967297</v>
          </cell>
          <cell r="AE332">
            <v>5.6122683070339434</v>
          </cell>
          <cell r="AF332">
            <v>4.8029280004790849</v>
          </cell>
          <cell r="AG332">
            <v>4.0490299211785441</v>
          </cell>
          <cell r="AH332">
            <v>4.5220438645252585</v>
          </cell>
          <cell r="AI332">
            <v>5.9756009856532017</v>
          </cell>
          <cell r="AJ332">
            <v>6.0946639501152902</v>
          </cell>
          <cell r="AK332">
            <v>6.1225368164198812</v>
          </cell>
          <cell r="AL332">
            <v>6.1925693066255008</v>
          </cell>
          <cell r="AM332">
            <v>6.264937493485931</v>
          </cell>
          <cell r="AN332">
            <v>6.2100082431238945</v>
          </cell>
          <cell r="AO332">
            <v>6.0641882885440452</v>
          </cell>
          <cell r="AP332">
            <v>5.6765469580187329</v>
          </cell>
          <cell r="AQ332">
            <v>4.6057075368536999</v>
          </cell>
          <cell r="AR332">
            <v>4.562054339574459</v>
          </cell>
          <cell r="AS332">
            <v>4.1730954196168852</v>
          </cell>
          <cell r="AT332">
            <v>3.5704135632356611</v>
          </cell>
          <cell r="AU332">
            <v>2.2069724568240616</v>
          </cell>
          <cell r="AV332">
            <v>2.0034123136054518</v>
          </cell>
          <cell r="AW332">
            <v>2.4408694147589642</v>
          </cell>
          <cell r="AX332">
            <v>2.5402264370871563</v>
          </cell>
          <cell r="AY332">
            <v>2.2867464130386281</v>
          </cell>
          <cell r="AZ332">
            <v>2.3104666446970015</v>
          </cell>
          <cell r="BA332">
            <v>2.4001446869176277</v>
          </cell>
          <cell r="BB332">
            <v>2.8546055027533157</v>
          </cell>
          <cell r="BC332">
            <v>2.9333870671457873</v>
          </cell>
          <cell r="BD332">
            <v>3.1065873207417383</v>
          </cell>
          <cell r="BE332">
            <v>3.3061893183363225</v>
          </cell>
          <cell r="BF332">
            <v>4.5785249010544362</v>
          </cell>
          <cell r="BG332">
            <v>6.5833474337323707</v>
          </cell>
          <cell r="BH332">
            <v>7.879928675197263</v>
          </cell>
          <cell r="BI332">
            <v>8.2819712832084917</v>
          </cell>
          <cell r="BJ332">
            <v>8.5674398527897182</v>
          </cell>
          <cell r="BK332">
            <v>9.5574866749780369</v>
          </cell>
          <cell r="BL332">
            <v>14.156351826647935</v>
          </cell>
          <cell r="BM332">
            <v>17.31348064107992</v>
          </cell>
          <cell r="BN332">
            <v>19.47927631073685</v>
          </cell>
          <cell r="BO332">
            <v>20.602669223928416</v>
          </cell>
          <cell r="BP332">
            <v>22.553748652056143</v>
          </cell>
          <cell r="BQ332">
            <v>28.785129574698573</v>
          </cell>
          <cell r="BR332">
            <v>32.10180048381477</v>
          </cell>
          <cell r="BS332">
            <v>39.592783508419672</v>
          </cell>
          <cell r="BT332">
            <v>51.310425818437665</v>
          </cell>
          <cell r="BU332">
            <v>54.223078983052773</v>
          </cell>
          <cell r="BV332">
            <v>54.827028498412091</v>
          </cell>
          <cell r="BW332">
            <v>56.352782601153876</v>
          </cell>
          <cell r="BX332">
            <v>52.325567394843034</v>
          </cell>
          <cell r="BY332">
            <v>49.997175497157627</v>
          </cell>
          <cell r="BZ332">
            <v>47.748174313498595</v>
          </cell>
          <cell r="CA332">
            <v>44.780147658970122</v>
          </cell>
          <cell r="CB332">
            <v>43.49393707265267</v>
          </cell>
          <cell r="CC332">
            <v>34.818575394941718</v>
          </cell>
          <cell r="CD332">
            <v>28.937355077835065</v>
          </cell>
          <cell r="CE332">
            <v>19.729851347028628</v>
          </cell>
          <cell r="CF332">
            <v>9.3691373940680194</v>
          </cell>
          <cell r="CG332">
            <v>6.3628524414872913</v>
          </cell>
          <cell r="CH332">
            <v>5.2959849766810692</v>
          </cell>
          <cell r="CI332">
            <v>3.3053008352440685</v>
          </cell>
          <cell r="CJ332">
            <v>1.6968617072657963</v>
          </cell>
          <cell r="CK332">
            <v>0.65401698389439389</v>
          </cell>
          <cell r="CL332">
            <v>0.29743388816282845</v>
          </cell>
          <cell r="CM332">
            <v>2.0612194821035104</v>
          </cell>
          <cell r="CN332">
            <v>1.6246412340979504</v>
          </cell>
          <cell r="CO332">
            <v>3.0745638796296788</v>
          </cell>
          <cell r="CP332">
            <v>4.2570582967867523</v>
          </cell>
          <cell r="CQ332">
            <v>5.0410806389256351</v>
          </cell>
          <cell r="CR332">
            <v>4.9419134861159648</v>
          </cell>
          <cell r="CS332">
            <v>5.1522931146650279</v>
          </cell>
          <cell r="CT332">
            <v>5.3828131153026817</v>
          </cell>
          <cell r="CU332">
            <v>5.9236081746437748</v>
          </cell>
          <cell r="CV332">
            <v>6.2061722817406491</v>
          </cell>
          <cell r="CW332">
            <v>6.3658001564365492</v>
          </cell>
          <cell r="CX332">
            <v>6.0583538933770598</v>
          </cell>
          <cell r="CY332">
            <v>5.1972000555719404</v>
          </cell>
        </row>
        <row r="333">
          <cell r="C333" t="str">
            <v>Ten-percent window 4/</v>
          </cell>
          <cell r="W333">
            <v>4.0881563403950736</v>
          </cell>
          <cell r="X333">
            <v>3.9346098698479892</v>
          </cell>
          <cell r="Y333">
            <v>3.7683606711186144</v>
          </cell>
          <cell r="Z333">
            <v>3.5985633844144189</v>
          </cell>
          <cell r="AA333">
            <v>3.4668347555728332</v>
          </cell>
          <cell r="AB333">
            <v>3.5260179650692862</v>
          </cell>
          <cell r="AC333">
            <v>3.5783827073537537</v>
          </cell>
          <cell r="AD333">
            <v>3.658172634414143</v>
          </cell>
          <cell r="AE333">
            <v>4.3943564305719747</v>
          </cell>
          <cell r="AF333">
            <v>3.7868561002190972</v>
          </cell>
          <cell r="AG333">
            <v>3.1683757013090741</v>
          </cell>
          <cell r="AH333">
            <v>3.4957230338076357</v>
          </cell>
          <cell r="AI333">
            <v>4.4683794913369326</v>
          </cell>
          <cell r="AJ333">
            <v>4.6449877431869311</v>
          </cell>
          <cell r="AK333">
            <v>4.6860958020193806</v>
          </cell>
          <cell r="AL333">
            <v>4.7304343756184579</v>
          </cell>
          <cell r="AM333">
            <v>4.7306277681165056</v>
          </cell>
          <cell r="AN333">
            <v>4.7044232376485695</v>
          </cell>
          <cell r="AO333">
            <v>4.6137749795002776</v>
          </cell>
          <cell r="AP333">
            <v>4.38704247795188</v>
          </cell>
          <cell r="AQ333">
            <v>3.6828118630160276</v>
          </cell>
          <cell r="AR333">
            <v>3.6199907332214991</v>
          </cell>
          <cell r="AS333">
            <v>3.4208863836975922</v>
          </cell>
          <cell r="AT333">
            <v>2.9505176140985014</v>
          </cell>
          <cell r="AU333">
            <v>1.9420897673304296</v>
          </cell>
          <cell r="AV333">
            <v>1.6482010195577175</v>
          </cell>
          <cell r="AW333">
            <v>1.834718024711961</v>
          </cell>
          <cell r="AX333">
            <v>1.923953017805303</v>
          </cell>
          <cell r="AY333">
            <v>1.8586993363375086</v>
          </cell>
          <cell r="AZ333">
            <v>1.8259971402439845</v>
          </cell>
          <cell r="BA333">
            <v>1.7926380710380698</v>
          </cell>
          <cell r="BB333">
            <v>1.8888866010054102</v>
          </cell>
          <cell r="BC333">
            <v>2.070226139159459</v>
          </cell>
          <cell r="BD333">
            <v>2.1084907207048929</v>
          </cell>
          <cell r="BE333">
            <v>2.2559244948481734</v>
          </cell>
          <cell r="BF333">
            <v>3.191060985669921</v>
          </cell>
          <cell r="BG333">
            <v>4.1856505565618107</v>
          </cell>
          <cell r="BH333">
            <v>5.3276148193813953</v>
          </cell>
          <cell r="BI333">
            <v>5.7099701390970239</v>
          </cell>
          <cell r="BJ333">
            <v>5.9123367496456609</v>
          </cell>
          <cell r="BK333">
            <v>6.5015199703607323</v>
          </cell>
          <cell r="BL333">
            <v>10.595484930680101</v>
          </cell>
          <cell r="BM333">
            <v>13.190309227585999</v>
          </cell>
          <cell r="BN333">
            <v>15.401646768988371</v>
          </cell>
          <cell r="BO333">
            <v>16.280838870633289</v>
          </cell>
          <cell r="BP333">
            <v>18.077480212344071</v>
          </cell>
          <cell r="BQ333">
            <v>22.779741381968478</v>
          </cell>
          <cell r="BR333">
            <v>25.980240214275724</v>
          </cell>
          <cell r="BS333">
            <v>32.662694848895001</v>
          </cell>
          <cell r="BT333">
            <v>44.066890046280548</v>
          </cell>
          <cell r="BU333">
            <v>47.18921483251458</v>
          </cell>
          <cell r="BV333">
            <v>48.63868078950631</v>
          </cell>
          <cell r="BW333">
            <v>50.196670645778369</v>
          </cell>
          <cell r="BX333">
            <v>46.329637641829237</v>
          </cell>
          <cell r="BY333">
            <v>44.489191913683413</v>
          </cell>
          <cell r="BZ333">
            <v>42.926912472244396</v>
          </cell>
          <cell r="CA333">
            <v>40.552459733417493</v>
          </cell>
          <cell r="CB333">
            <v>39.30481574135257</v>
          </cell>
          <cell r="CC333">
            <v>32.496233458337713</v>
          </cell>
          <cell r="CD333">
            <v>26.992345744684783</v>
          </cell>
          <cell r="CE333">
            <v>19.315685529818708</v>
          </cell>
          <cell r="CF333">
            <v>8.9450701988276933</v>
          </cell>
          <cell r="CG333">
            <v>6.0343445902981614</v>
          </cell>
          <cell r="CH333">
            <v>4.4789152564530497</v>
          </cell>
          <cell r="CI333">
            <v>2.7498953686157819</v>
          </cell>
          <cell r="CJ333">
            <v>1.6200849906193184</v>
          </cell>
          <cell r="CK333">
            <v>0.67106196753492497</v>
          </cell>
          <cell r="CL333">
            <v>7.4042244500276411E-3</v>
          </cell>
          <cell r="CM333">
            <v>1.2963309331162804</v>
          </cell>
          <cell r="CN333">
            <v>0.93711108468761495</v>
          </cell>
          <cell r="CO333">
            <v>2.2197116737896891</v>
          </cell>
          <cell r="CP333">
            <v>3.3454691493923718</v>
          </cell>
          <cell r="CQ333">
            <v>4.1999736819184506</v>
          </cell>
          <cell r="CR333">
            <v>4.130885277503495</v>
          </cell>
          <cell r="CS333">
            <v>4.141599139532687</v>
          </cell>
          <cell r="CT333">
            <v>4.4289478337158954</v>
          </cell>
          <cell r="CU333">
            <v>4.7574600450258657</v>
          </cell>
          <cell r="CV333">
            <v>4.8231314946060735</v>
          </cell>
          <cell r="CW333">
            <v>4.8760446942542615</v>
          </cell>
          <cell r="CX333">
            <v>4.7405086724601375</v>
          </cell>
          <cell r="CY333">
            <v>4.2872091182901926</v>
          </cell>
        </row>
        <row r="334">
          <cell r="C334" t="str">
            <v>Noncore inflation measures</v>
          </cell>
        </row>
        <row r="335">
          <cell r="C335" t="str">
            <v>Fuel and electricity</v>
          </cell>
          <cell r="W335">
            <v>18.158599758972471</v>
          </cell>
          <cell r="X335">
            <v>18.16229507402771</v>
          </cell>
          <cell r="Y335">
            <v>18.162663345546861</v>
          </cell>
          <cell r="Z335">
            <v>18.102959556970717</v>
          </cell>
          <cell r="AA335">
            <v>18.113324366899519</v>
          </cell>
          <cell r="AB335">
            <v>18.118575681389231</v>
          </cell>
          <cell r="AC335">
            <v>18.118713704930528</v>
          </cell>
          <cell r="AD335">
            <v>18.927950493223534</v>
          </cell>
          <cell r="AE335">
            <v>37.681266248043102</v>
          </cell>
          <cell r="AF335">
            <v>23.638417193560485</v>
          </cell>
          <cell r="AG335">
            <v>20.197158109433616</v>
          </cell>
          <cell r="AH335">
            <v>21.132968732623397</v>
          </cell>
          <cell r="AI335">
            <v>24.364922917109453</v>
          </cell>
          <cell r="AJ335">
            <v>21.9973521702737</v>
          </cell>
          <cell r="AK335">
            <v>16.387873226343856</v>
          </cell>
          <cell r="AL335">
            <v>23.000580724332892</v>
          </cell>
          <cell r="AM335">
            <v>23.514575650904021</v>
          </cell>
          <cell r="AN335">
            <v>16.754129144100148</v>
          </cell>
          <cell r="AO335">
            <v>12.178823511950384</v>
          </cell>
          <cell r="AP335">
            <v>14.568105558781809</v>
          </cell>
          <cell r="AQ335">
            <v>1.7849406953351519</v>
          </cell>
          <cell r="AR335">
            <v>-5.718535004574079</v>
          </cell>
          <cell r="AS335">
            <v>-6.8589890123599417</v>
          </cell>
          <cell r="AT335">
            <v>-7.9505923619691288</v>
          </cell>
          <cell r="AU335">
            <v>-8.9167332254254035</v>
          </cell>
          <cell r="AV335">
            <v>-7.5184613480379738</v>
          </cell>
          <cell r="AW335">
            <v>2.3453783684074097</v>
          </cell>
          <cell r="AX335">
            <v>0.64697406626932263</v>
          </cell>
          <cell r="AY335">
            <v>-0.77930321148608073</v>
          </cell>
          <cell r="AZ335">
            <v>4.3707792058753228</v>
          </cell>
          <cell r="BA335">
            <v>10.089462758049919</v>
          </cell>
          <cell r="BB335">
            <v>5.2826550959041043</v>
          </cell>
          <cell r="BC335">
            <v>4.1910206448848299</v>
          </cell>
          <cell r="BD335">
            <v>37.135065040387815</v>
          </cell>
          <cell r="BE335">
            <v>39.729090886012017</v>
          </cell>
          <cell r="BF335">
            <v>43.524740633820841</v>
          </cell>
          <cell r="BG335">
            <v>45.008246662228487</v>
          </cell>
          <cell r="BH335">
            <v>62.482215732092072</v>
          </cell>
          <cell r="BI335">
            <v>55.552452802815367</v>
          </cell>
          <cell r="BJ335">
            <v>44.94903874171419</v>
          </cell>
          <cell r="BK335">
            <v>46.230631094251038</v>
          </cell>
          <cell r="BL335">
            <v>55.963450704794525</v>
          </cell>
          <cell r="BM335">
            <v>66.901076605116174</v>
          </cell>
          <cell r="BN335">
            <v>73.226276488814335</v>
          </cell>
          <cell r="BO335">
            <v>63.637593971068242</v>
          </cell>
          <cell r="BP335">
            <v>36.661285143058421</v>
          </cell>
          <cell r="BQ335">
            <v>45.372602214128307</v>
          </cell>
          <cell r="BR335">
            <v>45.370797181715915</v>
          </cell>
          <cell r="BS335">
            <v>59.240214171956637</v>
          </cell>
          <cell r="BT335">
            <v>58.735383037795657</v>
          </cell>
          <cell r="BU335">
            <v>58.358763188694525</v>
          </cell>
          <cell r="BV335">
            <v>63.871488600937624</v>
          </cell>
          <cell r="BW335">
            <v>69.914964069923769</v>
          </cell>
          <cell r="BX335">
            <v>69.121043225845625</v>
          </cell>
          <cell r="BY335">
            <v>52.135592579178649</v>
          </cell>
          <cell r="BZ335">
            <v>43.151920664327946</v>
          </cell>
          <cell r="CA335">
            <v>43.325885268434234</v>
          </cell>
          <cell r="CB335">
            <v>43.724494040008523</v>
          </cell>
          <cell r="CC335">
            <v>28.840451079142667</v>
          </cell>
          <cell r="CD335">
            <v>19.889329131714277</v>
          </cell>
          <cell r="CE335">
            <v>9.8488034624873819</v>
          </cell>
          <cell r="CF335">
            <v>-0.44857219857964026</v>
          </cell>
          <cell r="CG335">
            <v>1.9236837792917498</v>
          </cell>
          <cell r="CH335">
            <v>5.0146867693931796</v>
          </cell>
          <cell r="CI335">
            <v>-0.21688540066189432</v>
          </cell>
          <cell r="CJ335">
            <v>-4.2027106405918886</v>
          </cell>
          <cell r="CK335">
            <v>0.83208081066518957</v>
          </cell>
          <cell r="CL335">
            <v>7.7835638537142131</v>
          </cell>
          <cell r="CM335">
            <v>24.454835824608296</v>
          </cell>
          <cell r="CN335">
            <v>25.407039823913394</v>
          </cell>
          <cell r="CO335">
            <v>20.871471293720973</v>
          </cell>
          <cell r="CP335">
            <v>29.99823983829296</v>
          </cell>
          <cell r="CQ335">
            <v>30.90066718629393</v>
          </cell>
          <cell r="CR335">
            <v>28.492809596845206</v>
          </cell>
          <cell r="CS335">
            <v>26.49178799132406</v>
          </cell>
          <cell r="CT335">
            <v>27.911659038392656</v>
          </cell>
          <cell r="CU335">
            <v>32.620191575145896</v>
          </cell>
          <cell r="CV335">
            <v>33.661957548631676</v>
          </cell>
          <cell r="CW335">
            <v>34.273426664839974</v>
          </cell>
          <cell r="CX335">
            <v>26.336213405129882</v>
          </cell>
          <cell r="CY335">
            <v>2.3835715571470644</v>
          </cell>
        </row>
        <row r="336">
          <cell r="C336" t="str">
            <v>Administered and volatile prices</v>
          </cell>
          <cell r="W336">
            <v>6.311991483415639</v>
          </cell>
          <cell r="X336">
            <v>7.3277351510438109</v>
          </cell>
          <cell r="Y336">
            <v>6.0632275801156084</v>
          </cell>
          <cell r="Z336">
            <v>5.7719009842943194</v>
          </cell>
          <cell r="AA336">
            <v>6.245096601567667</v>
          </cell>
          <cell r="AB336">
            <v>10.067490289400368</v>
          </cell>
          <cell r="AC336">
            <v>11.778679066083612</v>
          </cell>
          <cell r="AD336">
            <v>14.100367749694215</v>
          </cell>
          <cell r="AE336">
            <v>22.407086517391988</v>
          </cell>
          <cell r="AF336">
            <v>13.908732929910443</v>
          </cell>
          <cell r="AG336">
            <v>12.370336962952592</v>
          </cell>
          <cell r="AH336">
            <v>14.156564188107197</v>
          </cell>
          <cell r="AI336">
            <v>16.903719144942841</v>
          </cell>
          <cell r="AJ336">
            <v>16.898935452733468</v>
          </cell>
          <cell r="AK336">
            <v>15.886117799595809</v>
          </cell>
          <cell r="AL336">
            <v>17.359297374925788</v>
          </cell>
          <cell r="AM336">
            <v>17.744432664859104</v>
          </cell>
          <cell r="AN336">
            <v>13.830089958836396</v>
          </cell>
          <cell r="AO336">
            <v>12.386228108266636</v>
          </cell>
          <cell r="AP336">
            <v>11.792721899311104</v>
          </cell>
          <cell r="AQ336">
            <v>5.516851122786278</v>
          </cell>
          <cell r="AR336">
            <v>5.6401392250467524</v>
          </cell>
          <cell r="AS336">
            <v>4.7050439462938272</v>
          </cell>
          <cell r="AT336">
            <v>3.3268412041352065</v>
          </cell>
          <cell r="AU336">
            <v>1.5757719373604289</v>
          </cell>
          <cell r="AV336">
            <v>1.8445559212364486</v>
          </cell>
          <cell r="AW336">
            <v>5.2765913346290176</v>
          </cell>
          <cell r="AX336">
            <v>5.0827248805140925</v>
          </cell>
          <cell r="AY336">
            <v>3.7472019199882709</v>
          </cell>
          <cell r="AZ336">
            <v>5.2685157902931081</v>
          </cell>
          <cell r="BA336">
            <v>6.7325772603842609</v>
          </cell>
          <cell r="BB336">
            <v>6.0957206205323473</v>
          </cell>
          <cell r="BC336">
            <v>7.08034302028328</v>
          </cell>
          <cell r="BD336">
            <v>13.080695675862415</v>
          </cell>
          <cell r="BE336">
            <v>14.092150247113125</v>
          </cell>
          <cell r="BF336">
            <v>16.429837445274558</v>
          </cell>
          <cell r="BG336">
            <v>21.020024957461359</v>
          </cell>
          <cell r="BH336">
            <v>29.497727992200822</v>
          </cell>
          <cell r="BI336">
            <v>30.167223822303015</v>
          </cell>
          <cell r="BJ336">
            <v>28.304597980159144</v>
          </cell>
          <cell r="BK336">
            <v>31.094997687350485</v>
          </cell>
          <cell r="BL336">
            <v>39.116705608850481</v>
          </cell>
          <cell r="BM336">
            <v>42.389635080510516</v>
          </cell>
          <cell r="BN336">
            <v>45.088811691450417</v>
          </cell>
          <cell r="BO336">
            <v>42.707970211541465</v>
          </cell>
          <cell r="BP336">
            <v>38.327641219157812</v>
          </cell>
          <cell r="BQ336">
            <v>47.648615675233231</v>
          </cell>
          <cell r="BR336">
            <v>47.263894065535993</v>
          </cell>
          <cell r="BS336">
            <v>55.739605381229097</v>
          </cell>
          <cell r="BT336">
            <v>59.758757345289041</v>
          </cell>
          <cell r="BU336">
            <v>56.02668825889964</v>
          </cell>
          <cell r="BV336">
            <v>55.92737321181832</v>
          </cell>
          <cell r="BW336">
            <v>58.451096910165887</v>
          </cell>
          <cell r="BX336">
            <v>53.974294698395425</v>
          </cell>
          <cell r="BY336">
            <v>48.96146233361037</v>
          </cell>
          <cell r="BZ336">
            <v>43.690159703106588</v>
          </cell>
          <cell r="CA336">
            <v>40.004287798399332</v>
          </cell>
          <cell r="CB336">
            <v>38.880126412957082</v>
          </cell>
          <cell r="CC336">
            <v>26.592543348339333</v>
          </cell>
          <cell r="CD336">
            <v>21.979991227723943</v>
          </cell>
          <cell r="CE336">
            <v>12.021055320816075</v>
          </cell>
          <cell r="CF336">
            <v>2.0526157660453919</v>
          </cell>
          <cell r="CG336">
            <v>1.6100435550539629</v>
          </cell>
          <cell r="CH336">
            <v>3.0283644029020138</v>
          </cell>
          <cell r="CI336">
            <v>-0.25701769567108101</v>
          </cell>
          <cell r="CJ336">
            <v>-3.0530488445938033</v>
          </cell>
          <cell r="CK336">
            <v>-1.7476077689529177</v>
          </cell>
          <cell r="CL336">
            <v>1.5314712138329298</v>
          </cell>
          <cell r="CM336">
            <v>9.5771204683965152</v>
          </cell>
          <cell r="CN336">
            <v>9.4959817247703739</v>
          </cell>
          <cell r="CO336">
            <v>9.5448700102554085</v>
          </cell>
          <cell r="CP336">
            <v>12.74896191981702</v>
          </cell>
          <cell r="CQ336">
            <v>13.124794009937602</v>
          </cell>
          <cell r="CR336">
            <v>12.377701897290663</v>
          </cell>
          <cell r="CS336">
            <v>12.42287444235582</v>
          </cell>
          <cell r="CT336">
            <v>12.49768160375065</v>
          </cell>
          <cell r="CU336">
            <v>14.100985727995806</v>
          </cell>
          <cell r="CV336">
            <v>15.456005219971189</v>
          </cell>
          <cell r="CW336">
            <v>15.81866292784089</v>
          </cell>
          <cell r="CX336">
            <v>12.899696138175699</v>
          </cell>
          <cell r="CY336">
            <v>3.200954280697843</v>
          </cell>
        </row>
        <row r="337">
          <cell r="C337" t="str">
            <v>Tradable (WHD)</v>
          </cell>
          <cell r="W337">
            <v>7.1836639714655064</v>
          </cell>
          <cell r="X337">
            <v>7.2156136904827406</v>
          </cell>
          <cell r="Y337">
            <v>6.4140932747390593</v>
          </cell>
          <cell r="Z337">
            <v>6.2177042450205704</v>
          </cell>
          <cell r="AA337">
            <v>6.1887856862014701</v>
          </cell>
          <cell r="AB337">
            <v>6.4601184443048254</v>
          </cell>
          <cell r="AC337">
            <v>6.9479141859513476</v>
          </cell>
          <cell r="AD337">
            <v>7.6788096147203788</v>
          </cell>
          <cell r="AE337">
            <v>11.536735223178866</v>
          </cell>
          <cell r="AF337">
            <v>8.5249543638125829</v>
          </cell>
          <cell r="AG337">
            <v>6.8319415377027042</v>
          </cell>
          <cell r="AH337">
            <v>7.8171115377847258</v>
          </cell>
          <cell r="AI337">
            <v>10.803220034384807</v>
          </cell>
          <cell r="AJ337">
            <v>10.761565797434798</v>
          </cell>
          <cell r="AK337">
            <v>9.959332067007054</v>
          </cell>
          <cell r="AL337">
            <v>10.993683985735686</v>
          </cell>
          <cell r="AM337">
            <v>11.154462404284772</v>
          </cell>
          <cell r="AN337">
            <v>10.402562648387502</v>
          </cell>
          <cell r="AO337">
            <v>9.1316055716199855</v>
          </cell>
          <cell r="AP337">
            <v>8.8166270634571191</v>
          </cell>
          <cell r="AQ337">
            <v>5.5597327378988268</v>
          </cell>
          <cell r="AR337">
            <v>4.4012077116488229</v>
          </cell>
          <cell r="AS337">
            <v>3.9120178945293986</v>
          </cell>
          <cell r="AT337">
            <v>3.0078797481906321</v>
          </cell>
          <cell r="AU337">
            <v>0.96900900347836227</v>
          </cell>
          <cell r="AV337">
            <v>1.119937389684452</v>
          </cell>
          <cell r="AW337">
            <v>3.3004374308707582</v>
          </cell>
          <cell r="AX337">
            <v>3.116826218141739</v>
          </cell>
          <cell r="AY337">
            <v>2.2084379089049264</v>
          </cell>
          <cell r="AZ337">
            <v>3.1895474555176122</v>
          </cell>
          <cell r="BA337">
            <v>4.4253371109378605</v>
          </cell>
          <cell r="BB337">
            <v>4.4289452340507722</v>
          </cell>
          <cell r="BC337">
            <v>5.2638198222118859</v>
          </cell>
          <cell r="BD337">
            <v>7.7504953293950649</v>
          </cell>
          <cell r="BE337">
            <v>8.3788659525495746</v>
          </cell>
          <cell r="BF337">
            <v>11.20405871024775</v>
          </cell>
          <cell r="BG337">
            <v>14.508978135702336</v>
          </cell>
          <cell r="BH337">
            <v>19.861945072154768</v>
          </cell>
          <cell r="BI337">
            <v>19.401064435441384</v>
          </cell>
          <cell r="BJ337">
            <v>18.299182792591239</v>
          </cell>
          <cell r="BK337">
            <v>20.643283978958067</v>
          </cell>
          <cell r="BL337">
            <v>28.742715424089766</v>
          </cell>
          <cell r="BM337">
            <v>33.073332147659983</v>
          </cell>
          <cell r="BN337">
            <v>36.869236451357438</v>
          </cell>
          <cell r="BO337">
            <v>35.909811127896432</v>
          </cell>
          <cell r="BP337">
            <v>37.903453856946129</v>
          </cell>
          <cell r="BQ337">
            <v>48.743703558386841</v>
          </cell>
          <cell r="BR337">
            <v>49.098185581042827</v>
          </cell>
          <cell r="BS337">
            <v>57.523665592187342</v>
          </cell>
          <cell r="BT337">
            <v>69.37609482271094</v>
          </cell>
          <cell r="BU337">
            <v>71.62535971182291</v>
          </cell>
          <cell r="BV337">
            <v>73.70957642251085</v>
          </cell>
          <cell r="BW337">
            <v>78.283359792535379</v>
          </cell>
          <cell r="BX337">
            <v>71.322918530577311</v>
          </cell>
          <cell r="BY337">
            <v>64.955565945091763</v>
          </cell>
          <cell r="BZ337">
            <v>59.617628092997393</v>
          </cell>
          <cell r="CA337">
            <v>54.100017996977357</v>
          </cell>
          <cell r="CB337">
            <v>51.154329859288481</v>
          </cell>
          <cell r="CC337">
            <v>36.227933638070738</v>
          </cell>
          <cell r="CD337">
            <v>28.635743915663625</v>
          </cell>
          <cell r="CE337">
            <v>18.695414445745584</v>
          </cell>
          <cell r="CF337">
            <v>4.8161663448886998</v>
          </cell>
          <cell r="CG337">
            <v>2.1537538866341066</v>
          </cell>
          <cell r="CH337">
            <v>1.7969366056221077</v>
          </cell>
          <cell r="CI337">
            <v>-2.7698500688247236</v>
          </cell>
          <cell r="CJ337">
            <v>-5.3474622873586242</v>
          </cell>
          <cell r="CK337">
            <v>-4.9378065496325405</v>
          </cell>
          <cell r="CL337">
            <v>-4.1087878317196243</v>
          </cell>
          <cell r="CM337">
            <v>2.3406387346434343</v>
          </cell>
          <cell r="CN337">
            <v>3.0181511859470334</v>
          </cell>
          <cell r="CO337">
            <v>3.8635245881315683</v>
          </cell>
          <cell r="CP337">
            <v>8.0556756602317705</v>
          </cell>
          <cell r="CQ337">
            <v>8.3689224001159772</v>
          </cell>
          <cell r="CR337">
            <v>8.5714826293082922</v>
          </cell>
          <cell r="CS337">
            <v>8.7644819350339844</v>
          </cell>
          <cell r="CT337">
            <v>8.8506956860733226</v>
          </cell>
          <cell r="CU337">
            <v>10.415874425719579</v>
          </cell>
          <cell r="CV337">
            <v>11.478008010628329</v>
          </cell>
          <cell r="CW337">
            <v>12.108298984893693</v>
          </cell>
          <cell r="CX337">
            <v>10.105102601616352</v>
          </cell>
          <cell r="CY337">
            <v>3.521353538640156</v>
          </cell>
        </row>
        <row r="338">
          <cell r="C338" t="str">
            <v>Nontradable (WHD)</v>
          </cell>
          <cell r="W338">
            <v>4.1924223549599589</v>
          </cell>
          <cell r="X338">
            <v>4.9720357987956163</v>
          </cell>
          <cell r="Y338">
            <v>4.6858755148136595</v>
          </cell>
          <cell r="Z338">
            <v>4.450877383042311</v>
          </cell>
          <cell r="AA338">
            <v>4.8230802530120798</v>
          </cell>
          <cell r="AB338">
            <v>8.5548973184294397</v>
          </cell>
          <cell r="AC338">
            <v>9.7287077028656057</v>
          </cell>
          <cell r="AD338">
            <v>11.018992120477861</v>
          </cell>
          <cell r="AE338">
            <v>14.534299786657769</v>
          </cell>
          <cell r="AF338">
            <v>10.197618814204219</v>
          </cell>
          <cell r="AG338">
            <v>10.184375160977098</v>
          </cell>
          <cell r="AH338">
            <v>10.868780860805003</v>
          </cell>
          <cell r="AI338">
            <v>12.313615162364485</v>
          </cell>
          <cell r="AJ338">
            <v>12.63556320172701</v>
          </cell>
          <cell r="AK338">
            <v>12.797018834110048</v>
          </cell>
          <cell r="AL338">
            <v>12.790447628898249</v>
          </cell>
          <cell r="AM338">
            <v>13.054124834810366</v>
          </cell>
          <cell r="AN338">
            <v>9.8516173372888289</v>
          </cell>
          <cell r="AO338">
            <v>9.8807644402470771</v>
          </cell>
          <cell r="AP338">
            <v>9.2637114255304169</v>
          </cell>
          <cell r="AQ338">
            <v>6.4596017328381521</v>
          </cell>
          <cell r="AR338">
            <v>8.1538551362319964</v>
          </cell>
          <cell r="AS338">
            <v>7.3499406274915486</v>
          </cell>
          <cell r="AT338">
            <v>6.4646452344261149</v>
          </cell>
          <cell r="AU338">
            <v>4.6244153183635888</v>
          </cell>
          <cell r="AV338">
            <v>4.1215634008402873</v>
          </cell>
          <cell r="AW338">
            <v>4.8728763744209971</v>
          </cell>
          <cell r="AX338">
            <v>5.3085613993516461</v>
          </cell>
          <cell r="AY338">
            <v>5.0838115032080253</v>
          </cell>
          <cell r="AZ338">
            <v>5.3561281543195634</v>
          </cell>
          <cell r="BA338">
            <v>5.1522078843958781</v>
          </cell>
          <cell r="BB338">
            <v>5.5273282561144015</v>
          </cell>
          <cell r="BC338">
            <v>5.5682593551298822</v>
          </cell>
          <cell r="BD338">
            <v>8.8140289710250954</v>
          </cell>
          <cell r="BE338">
            <v>9.4188434638209628</v>
          </cell>
          <cell r="BF338">
            <v>9.4906448290507512</v>
          </cell>
          <cell r="BG338">
            <v>12.015780004256811</v>
          </cell>
          <cell r="BH338">
            <v>15.187150729385962</v>
          </cell>
          <cell r="BI338">
            <v>17.684969039348132</v>
          </cell>
          <cell r="BJ338">
            <v>18.184348983973493</v>
          </cell>
          <cell r="BK338">
            <v>19.271973755860699</v>
          </cell>
          <cell r="BL338">
            <v>22.190659838999565</v>
          </cell>
          <cell r="BM338">
            <v>25.894751429840568</v>
          </cell>
          <cell r="BN338">
            <v>27.171870414659921</v>
          </cell>
          <cell r="BO338">
            <v>28.931666553816427</v>
          </cell>
          <cell r="BP338">
            <v>25.201352984021995</v>
          </cell>
          <cell r="BQ338">
            <v>27.494894015677616</v>
          </cell>
          <cell r="BR338">
            <v>33.159024958724586</v>
          </cell>
          <cell r="BS338">
            <v>40.908070657471058</v>
          </cell>
          <cell r="BT338">
            <v>49.227283182109375</v>
          </cell>
          <cell r="BU338">
            <v>48.292935641634529</v>
          </cell>
          <cell r="BV338">
            <v>46.892476552917259</v>
          </cell>
          <cell r="BW338">
            <v>45.698555947930913</v>
          </cell>
          <cell r="BX338">
            <v>43.068346345849136</v>
          </cell>
          <cell r="BY338">
            <v>40.825590692400112</v>
          </cell>
          <cell r="BZ338">
            <v>39.141974244177248</v>
          </cell>
          <cell r="CA338">
            <v>37.961226103239852</v>
          </cell>
          <cell r="CB338">
            <v>37.980616505985211</v>
          </cell>
          <cell r="CC338">
            <v>34.35935026454041</v>
          </cell>
          <cell r="CD338">
            <v>28.902523662747228</v>
          </cell>
          <cell r="CE338">
            <v>18.937323557735226</v>
          </cell>
          <cell r="CF338">
            <v>10.293059452443899</v>
          </cell>
          <cell r="CG338">
            <v>8.0177399697879395</v>
          </cell>
          <cell r="CH338">
            <v>7.6247992226755343</v>
          </cell>
          <cell r="CI338">
            <v>7.7600327873558683</v>
          </cell>
          <cell r="CJ338">
            <v>7.2556348993797002</v>
          </cell>
          <cell r="CK338">
            <v>6.3325726954603709</v>
          </cell>
          <cell r="CL338">
            <v>7.0634475920002586</v>
          </cell>
          <cell r="CM338">
            <v>7.5693086042063555</v>
          </cell>
          <cell r="CN338">
            <v>5.6573595315220047</v>
          </cell>
          <cell r="CO338">
            <v>6.4804883577040329</v>
          </cell>
          <cell r="CP338">
            <v>6.4219128275951221</v>
          </cell>
          <cell r="CQ338">
            <v>8.049389587211536</v>
          </cell>
          <cell r="CR338">
            <v>7.2505403765677556</v>
          </cell>
          <cell r="CS338">
            <v>7.4196149362515342</v>
          </cell>
          <cell r="CT338">
            <v>8.0637968093151642</v>
          </cell>
          <cell r="CU338">
            <v>8.0000422816740979</v>
          </cell>
          <cell r="CV338">
            <v>8.2661917368659346</v>
          </cell>
          <cell r="CW338">
            <v>8.0950326805633068</v>
          </cell>
          <cell r="CX338">
            <v>8.0782063055546303</v>
          </cell>
          <cell r="CY338">
            <v>6.7770055600273338</v>
          </cell>
        </row>
        <row r="339">
          <cell r="C339" t="str">
            <v>Tradable (authorities)</v>
          </cell>
          <cell r="W339">
            <v>3.8461972022915631</v>
          </cell>
          <cell r="X339">
            <v>4.2499249019160743</v>
          </cell>
          <cell r="Y339">
            <v>3.7442060981878029</v>
          </cell>
          <cell r="Z339">
            <v>3.5330167485791719</v>
          </cell>
          <cell r="AA339">
            <v>3.7487618456127478</v>
          </cell>
          <cell r="AB339">
            <v>4.2947005540866883</v>
          </cell>
          <cell r="AC339">
            <v>5.2696761335299698</v>
          </cell>
          <cell r="AD339">
            <v>6.8920228426967611</v>
          </cell>
          <cell r="AE339">
            <v>11.535362369036093</v>
          </cell>
          <cell r="AF339">
            <v>8.1729430696070722</v>
          </cell>
          <cell r="AG339">
            <v>6.5914134683224148</v>
          </cell>
          <cell r="AH339">
            <v>6.3347803868574033</v>
          </cell>
          <cell r="AI339">
            <v>9.556289624746924</v>
          </cell>
          <cell r="AJ339">
            <v>10.191433536720496</v>
          </cell>
          <cell r="AK339">
            <v>9.974604375248731</v>
          </cell>
          <cell r="AL339">
            <v>11.338835964556225</v>
          </cell>
          <cell r="AM339">
            <v>11.132843358834336</v>
          </cell>
          <cell r="AN339">
            <v>9.6394397621995438</v>
          </cell>
          <cell r="AO339">
            <v>8.2825470256556315</v>
          </cell>
          <cell r="AP339">
            <v>8.2716730086044237</v>
          </cell>
          <cell r="AQ339">
            <v>4.9699688270242035</v>
          </cell>
          <cell r="AR339">
            <v>3.1677868363148178</v>
          </cell>
          <cell r="AS339">
            <v>2.602029989355799</v>
          </cell>
          <cell r="AT339">
            <v>2.7153045380456291</v>
          </cell>
          <cell r="AU339">
            <v>0.50070500312126853</v>
          </cell>
          <cell r="AV339">
            <v>-0.18668256804335215</v>
          </cell>
          <cell r="AW339">
            <v>2.0419500481540638</v>
          </cell>
          <cell r="AX339">
            <v>1.8170940516862402</v>
          </cell>
          <cell r="AY339">
            <v>1.5939485054033042</v>
          </cell>
          <cell r="AZ339">
            <v>3.0558419088367401</v>
          </cell>
          <cell r="BA339">
            <v>4.4300952563421419</v>
          </cell>
          <cell r="BB339">
            <v>3.9649929250121545</v>
          </cell>
          <cell r="BC339">
            <v>4.0267378860261402</v>
          </cell>
          <cell r="BD339">
            <v>6.7922193737420571</v>
          </cell>
          <cell r="BE339">
            <v>6.6488874298273402</v>
          </cell>
          <cell r="BF339">
            <v>8.3063221126391369</v>
          </cell>
          <cell r="BG339">
            <v>9.931487091764609</v>
          </cell>
          <cell r="BH339">
            <v>15.969258900736975</v>
          </cell>
          <cell r="BI339">
            <v>15.178425878312126</v>
          </cell>
          <cell r="BJ339">
            <v>13.826457137771214</v>
          </cell>
          <cell r="BK339">
            <v>16.489204817923863</v>
          </cell>
          <cell r="BL339">
            <v>25.155773420562809</v>
          </cell>
          <cell r="BM339">
            <v>30.765199764948335</v>
          </cell>
          <cell r="BN339">
            <v>34.701828748484729</v>
          </cell>
          <cell r="BO339">
            <v>33.420944044018484</v>
          </cell>
          <cell r="BP339">
            <v>35.791834950344281</v>
          </cell>
          <cell r="BQ339">
            <v>47.176161731350675</v>
          </cell>
          <cell r="BR339">
            <v>50.271927267466026</v>
          </cell>
          <cell r="BS339">
            <v>65.095718020199655</v>
          </cell>
          <cell r="BT339">
            <v>76.578625470179077</v>
          </cell>
          <cell r="BU339">
            <v>78.203312486417843</v>
          </cell>
          <cell r="BV339">
            <v>80.332140373695069</v>
          </cell>
          <cell r="BW339">
            <v>82.261271807169436</v>
          </cell>
          <cell r="BX339">
            <v>74.315624677429071</v>
          </cell>
          <cell r="BY339">
            <v>65.920162776183957</v>
          </cell>
          <cell r="BZ339">
            <v>59.777947883614075</v>
          </cell>
          <cell r="CA339">
            <v>55.338229313699628</v>
          </cell>
          <cell r="CB339">
            <v>52.639915774699716</v>
          </cell>
          <cell r="CC339">
            <v>37.848783567603846</v>
          </cell>
          <cell r="CD339">
            <v>28.464766146588886</v>
          </cell>
          <cell r="CE339">
            <v>15.718065673411317</v>
          </cell>
          <cell r="CF339">
            <v>3.1224754579814089</v>
          </cell>
          <cell r="CG339">
            <v>1.5773310163087189</v>
          </cell>
          <cell r="CH339">
            <v>0.89898175868935937</v>
          </cell>
          <cell r="CI339">
            <v>-2.4721415378959932</v>
          </cell>
          <cell r="CJ339">
            <v>-4.7216640939541321</v>
          </cell>
          <cell r="CK339">
            <v>-3.9378579523689439</v>
          </cell>
          <cell r="CL339">
            <v>-2.1583024828639452</v>
          </cell>
          <cell r="CM339">
            <v>4.6901716278225081</v>
          </cell>
          <cell r="CN339">
            <v>5.0722433107958267</v>
          </cell>
          <cell r="CO339">
            <v>5.5779017969094866</v>
          </cell>
          <cell r="CP339">
            <v>10.219784379105306</v>
          </cell>
          <cell r="CQ339">
            <v>11.186505776462582</v>
          </cell>
          <cell r="CR339">
            <v>10.664754271156852</v>
          </cell>
          <cell r="CS339">
            <v>10.150064983187647</v>
          </cell>
          <cell r="CT339">
            <v>11.195609031216279</v>
          </cell>
          <cell r="CU339">
            <v>12.217079363680924</v>
          </cell>
          <cell r="CV339">
            <v>12.760613421514805</v>
          </cell>
          <cell r="CW339">
            <v>13.358053196760139</v>
          </cell>
          <cell r="CX339">
            <v>11.421016703763073</v>
          </cell>
          <cell r="CY339">
            <v>4.117432388964076</v>
          </cell>
        </row>
        <row r="340">
          <cell r="C340" t="str">
            <v>Nontradable (authorities)</v>
          </cell>
          <cell r="W340">
            <v>8.0702639860060259</v>
          </cell>
          <cell r="X340">
            <v>8.3377995254528798</v>
          </cell>
          <cell r="Y340">
            <v>7.6543613821480108</v>
          </cell>
          <cell r="Z340">
            <v>7.4441133620879469</v>
          </cell>
          <cell r="AA340">
            <v>7.4915437373526288</v>
          </cell>
          <cell r="AB340">
            <v>10.166203648258332</v>
          </cell>
          <cell r="AC340">
            <v>10.685989377925836</v>
          </cell>
          <cell r="AD340">
            <v>10.932140464500776</v>
          </cell>
          <cell r="AE340">
            <v>13.783572214864876</v>
          </cell>
          <cell r="AF340">
            <v>10.119097745252986</v>
          </cell>
          <cell r="AG340">
            <v>9.6007845863181842</v>
          </cell>
          <cell r="AH340">
            <v>11.539155694817055</v>
          </cell>
          <cell r="AI340">
            <v>13.124575743432302</v>
          </cell>
          <cell r="AJ340">
            <v>12.721677441325085</v>
          </cell>
          <cell r="AK340">
            <v>12.098764718085576</v>
          </cell>
          <cell r="AL340">
            <v>12.032281653579929</v>
          </cell>
          <cell r="AM340">
            <v>12.609686125005751</v>
          </cell>
          <cell r="AN340">
            <v>10.681259332950304</v>
          </cell>
          <cell r="AO340">
            <v>10.475224969748822</v>
          </cell>
          <cell r="AP340">
            <v>9.6485269324448382</v>
          </cell>
          <cell r="AQ340">
            <v>6.7756034114048873</v>
          </cell>
          <cell r="AR340">
            <v>8.3715006380489854</v>
          </cell>
          <cell r="AS340">
            <v>7.7287738985191368</v>
          </cell>
          <cell r="AT340">
            <v>5.890939410495875</v>
          </cell>
          <cell r="AU340">
            <v>4.1641268655006485</v>
          </cell>
          <cell r="AV340">
            <v>4.5985430027748464</v>
          </cell>
          <cell r="AW340">
            <v>5.6551003958084749</v>
          </cell>
          <cell r="AX340">
            <v>5.9952258990062575</v>
          </cell>
          <cell r="AY340">
            <v>4.9554005764214253</v>
          </cell>
          <cell r="AZ340">
            <v>4.9448756526456066</v>
          </cell>
          <cell r="BA340">
            <v>4.9688463059542016</v>
          </cell>
          <cell r="BB340">
            <v>5.6689501741227843</v>
          </cell>
          <cell r="BC340">
            <v>6.6006961593236895</v>
          </cell>
          <cell r="BD340">
            <v>9.3874116338493536</v>
          </cell>
          <cell r="BE340">
            <v>10.671925944379907</v>
          </cell>
          <cell r="BF340">
            <v>12.418957443283276</v>
          </cell>
          <cell r="BG340">
            <v>16.619393323518224</v>
          </cell>
          <cell r="BH340">
            <v>19.721292576247421</v>
          </cell>
          <cell r="BI340">
            <v>21.83919407867856</v>
          </cell>
          <cell r="BJ340">
            <v>22.201647458317169</v>
          </cell>
          <cell r="BK340">
            <v>23.307620058743723</v>
          </cell>
          <cell r="BL340">
            <v>26.96984966377866</v>
          </cell>
          <cell r="BM340">
            <v>29.711122734170146</v>
          </cell>
          <cell r="BN340">
            <v>31.524222999887286</v>
          </cell>
          <cell r="BO340">
            <v>32.889496679182685</v>
          </cell>
          <cell r="BP340">
            <v>30.133239478625939</v>
          </cell>
          <cell r="BQ340">
            <v>34.089635762404157</v>
          </cell>
          <cell r="BR340">
            <v>36.281550114939932</v>
          </cell>
          <cell r="BS340">
            <v>39.125757573077976</v>
          </cell>
          <cell r="BT340">
            <v>48.606727459484233</v>
          </cell>
          <cell r="BU340">
            <v>49.035410992066005</v>
          </cell>
          <cell r="BV340">
            <v>48.555855969298705</v>
          </cell>
          <cell r="BW340">
            <v>50.998422084767071</v>
          </cell>
          <cell r="BX340">
            <v>48.109395383600003</v>
          </cell>
          <cell r="BY340">
            <v>46.408703848161593</v>
          </cell>
          <cell r="BZ340">
            <v>44.65089781091126</v>
          </cell>
          <cell r="CA340">
            <v>41.355084173045014</v>
          </cell>
          <cell r="CB340">
            <v>40.300318987448719</v>
          </cell>
          <cell r="CC340">
            <v>33.403828560134059</v>
          </cell>
          <cell r="CD340">
            <v>28.987271162442056</v>
          </cell>
          <cell r="CE340">
            <v>21.790794441938473</v>
          </cell>
          <cell r="CF340">
            <v>10.524649747335687</v>
          </cell>
          <cell r="CG340">
            <v>7.0028597485443385</v>
          </cell>
          <cell r="CH340">
            <v>6.925389639909568</v>
          </cell>
          <cell r="CI340">
            <v>4.3897981871446206</v>
          </cell>
          <cell r="CJ340">
            <v>2.8792265561944532</v>
          </cell>
          <cell r="CK340">
            <v>1.9870442553574463</v>
          </cell>
          <cell r="CL340">
            <v>1.721053090761643</v>
          </cell>
          <cell r="CM340">
            <v>3.7613515361882861</v>
          </cell>
          <cell r="CN340">
            <v>2.9206344597498202</v>
          </cell>
          <cell r="CO340">
            <v>4.1190422440328405</v>
          </cell>
          <cell r="CP340">
            <v>4.8794573791271887</v>
          </cell>
          <cell r="CQ340">
            <v>5.5157012588517205</v>
          </cell>
          <cell r="CR340">
            <v>5.6444565577314023</v>
          </cell>
          <cell r="CS340">
            <v>6.4589094102668128</v>
          </cell>
          <cell r="CT340">
            <v>6.0451361313676273</v>
          </cell>
          <cell r="CU340">
            <v>6.9367782413711581</v>
          </cell>
          <cell r="CV340">
            <v>7.8957362975739613</v>
          </cell>
          <cell r="CW340">
            <v>7.9608060094657844</v>
          </cell>
          <cell r="CX340">
            <v>7.3546357278000585</v>
          </cell>
          <cell r="CY340">
            <v>5.3209959576803385</v>
          </cell>
        </row>
        <row r="378">
          <cell r="C378" t="str">
            <v>Headline Inflation</v>
          </cell>
          <cell r="W378">
            <v>3.7424589154811656</v>
          </cell>
          <cell r="X378">
            <v>2.1706123778203619</v>
          </cell>
          <cell r="Y378">
            <v>1.2510943003263719</v>
          </cell>
          <cell r="Z378">
            <v>1.1227416316875036</v>
          </cell>
          <cell r="AA378">
            <v>1.0907122526906221</v>
          </cell>
          <cell r="AB378">
            <v>2.8981382122045716</v>
          </cell>
          <cell r="AC378">
            <v>3.2761587842430373</v>
          </cell>
          <cell r="AD378">
            <v>4.634521557905245</v>
          </cell>
          <cell r="AE378">
            <v>9.4761958552951739</v>
          </cell>
          <cell r="AF378">
            <v>8.8445886056597089</v>
          </cell>
          <cell r="AG378">
            <v>8.5671839442944986</v>
          </cell>
          <cell r="AH378">
            <v>9.0164071945341107</v>
          </cell>
          <cell r="AI378">
            <v>34.462183423631501</v>
          </cell>
          <cell r="AJ378">
            <v>16.946196562140187</v>
          </cell>
          <cell r="AK378">
            <v>9.1089809087880838</v>
          </cell>
          <cell r="AL378">
            <v>8.7681122171072872</v>
          </cell>
          <cell r="AM378">
            <v>7.6194531487908677</v>
          </cell>
          <cell r="AN378">
            <v>5.1136552726250386</v>
          </cell>
          <cell r="AO378">
            <v>3.9457825031219897</v>
          </cell>
          <cell r="AP378">
            <v>4.6005031238354377</v>
          </cell>
          <cell r="AQ378">
            <v>5.3431053505908892</v>
          </cell>
          <cell r="AR378">
            <v>5.1085034615061744</v>
          </cell>
          <cell r="AS378">
            <v>4.517929627185751</v>
          </cell>
          <cell r="AT378">
            <v>4.3894599876600324</v>
          </cell>
          <cell r="AU378">
            <v>7.0037029316003725</v>
          </cell>
          <cell r="AV378">
            <v>3.6595447150831149</v>
          </cell>
          <cell r="AW378">
            <v>7.1880044355630019</v>
          </cell>
          <cell r="AX378">
            <v>7.5042242895604545</v>
          </cell>
          <cell r="AY378">
            <v>5.0490849045297921</v>
          </cell>
          <cell r="AZ378">
            <v>4.4257237795885231</v>
          </cell>
          <cell r="BA378">
            <v>4.5008577439072042</v>
          </cell>
          <cell r="BB378">
            <v>5.3127261411171105</v>
          </cell>
          <cell r="BC378">
            <v>6.684155509497586</v>
          </cell>
          <cell r="BD378">
            <v>9.7063923790059192</v>
          </cell>
          <cell r="BE378">
            <v>9.3465045006612542</v>
          </cell>
          <cell r="BF378">
            <v>10.505637793986523</v>
          </cell>
          <cell r="BG378">
            <v>47.437163755667285</v>
          </cell>
          <cell r="BH378">
            <v>53.455999897730123</v>
          </cell>
          <cell r="BI378">
            <v>42.749319805679733</v>
          </cell>
          <cell r="BJ378">
            <v>31.737935452944185</v>
          </cell>
          <cell r="BK378">
            <v>28.26600945382711</v>
          </cell>
          <cell r="BL378">
            <v>36.012785367707153</v>
          </cell>
          <cell r="BM378">
            <v>38.44184090235666</v>
          </cell>
          <cell r="BN378">
            <v>39.0765129318346</v>
          </cell>
          <cell r="BO378">
            <v>36.768867857311648</v>
          </cell>
          <cell r="BP378">
            <v>36.688435868322301</v>
          </cell>
          <cell r="BQ378">
            <v>41.600992868120528</v>
          </cell>
          <cell r="BR378">
            <v>42.660748738357086</v>
          </cell>
          <cell r="BS378">
            <v>188.49928316018031</v>
          </cell>
          <cell r="BT378">
            <v>222.08130086436051</v>
          </cell>
          <cell r="BU378">
            <v>139.27992117685889</v>
          </cell>
          <cell r="BV378">
            <v>96.411691298638971</v>
          </cell>
          <cell r="BW378">
            <v>82.645094291380218</v>
          </cell>
          <cell r="BX378">
            <v>71.831021439987325</v>
          </cell>
          <cell r="BY378">
            <v>60.734293473692645</v>
          </cell>
          <cell r="BZ378">
            <v>52.707784717181738</v>
          </cell>
          <cell r="CA378">
            <v>43.494453269785254</v>
          </cell>
          <cell r="CB378">
            <v>40.643778202161201</v>
          </cell>
          <cell r="CC378">
            <v>33.899933106642834</v>
          </cell>
          <cell r="CD378">
            <v>28.736313463604745</v>
          </cell>
          <cell r="CE378">
            <v>9.8780528786600428</v>
          </cell>
          <cell r="CF378">
            <v>5.0843296295906839</v>
          </cell>
          <cell r="CG378">
            <v>3.0515181008449161</v>
          </cell>
          <cell r="CH378">
            <v>3.253059247683197</v>
          </cell>
          <cell r="CI378">
            <v>1.852070920838301</v>
          </cell>
          <cell r="CJ378">
            <v>1.6591078048147097</v>
          </cell>
          <cell r="CK378">
            <v>2.4592580509197148</v>
          </cell>
          <cell r="CL378">
            <v>4.2047149877673604</v>
          </cell>
          <cell r="CM378">
            <v>8.2647118427827735</v>
          </cell>
          <cell r="CN378">
            <v>8.8424775263036537</v>
          </cell>
          <cell r="CO378">
            <v>7.0168564282476922</v>
          </cell>
          <cell r="CP378">
            <v>7.4389911996843239</v>
          </cell>
          <cell r="CQ378">
            <v>20.244756812326756</v>
          </cell>
          <cell r="CR378">
            <v>8.8654345309195008</v>
          </cell>
          <cell r="CS378">
            <v>6.2270991911222069</v>
          </cell>
          <cell r="CT378">
            <v>6.5090030237316796</v>
          </cell>
          <cell r="CU378">
            <v>6.6270355946881523</v>
          </cell>
          <cell r="CV378">
            <v>7.0917467325492822</v>
          </cell>
          <cell r="CW378">
            <v>7.6861312549767717</v>
          </cell>
          <cell r="CX378">
            <v>6.9939311584488451</v>
          </cell>
          <cell r="CY378">
            <v>4.6369676413528822</v>
          </cell>
        </row>
        <row r="379">
          <cell r="C379" t="str">
            <v>Core Inflation Measures</v>
          </cell>
        </row>
        <row r="380">
          <cell r="C380" t="str">
            <v>Exclusion method</v>
          </cell>
        </row>
        <row r="381">
          <cell r="C381" t="str">
            <v>Excluding fuel and electricity 1/</v>
          </cell>
          <cell r="W381">
            <v>2.8024255447384121</v>
          </cell>
          <cell r="X381">
            <v>1.7376417525832011</v>
          </cell>
          <cell r="Y381">
            <v>0.94295110038858354</v>
          </cell>
          <cell r="Z381">
            <v>0.91306699597856777</v>
          </cell>
          <cell r="AA381">
            <v>0.94188323338792657</v>
          </cell>
          <cell r="AB381">
            <v>2.9984856251898719</v>
          </cell>
          <cell r="AC381">
            <v>3.452822093430413</v>
          </cell>
          <cell r="AD381">
            <v>4.5198200363873724</v>
          </cell>
          <cell r="AE381">
            <v>7.4572662747357725</v>
          </cell>
          <cell r="AF381">
            <v>7.0803557208436274</v>
          </cell>
          <cell r="AG381">
            <v>7.0250228732547271</v>
          </cell>
          <cell r="AH381">
            <v>7.6398724420642594</v>
          </cell>
          <cell r="AI381">
            <v>32.122323255126133</v>
          </cell>
          <cell r="AJ381">
            <v>17.769476139787741</v>
          </cell>
          <cell r="AK381">
            <v>11.961974376154842</v>
          </cell>
          <cell r="AL381">
            <v>8.8899915607744759</v>
          </cell>
          <cell r="AM381">
            <v>7.659675768500378</v>
          </cell>
          <cell r="AN381">
            <v>6.4740671763379822</v>
          </cell>
          <cell r="AO381">
            <v>5.9013385601234916</v>
          </cell>
          <cell r="AP381">
            <v>5.5629059015836759</v>
          </cell>
          <cell r="AQ381">
            <v>5.8745913634276121</v>
          </cell>
          <cell r="AR381">
            <v>6.7761605609723432</v>
          </cell>
          <cell r="AS381">
            <v>6.1591457803684193</v>
          </cell>
          <cell r="AT381">
            <v>5.967122029238908</v>
          </cell>
          <cell r="AU381">
            <v>4.1791209087336512</v>
          </cell>
          <cell r="AV381">
            <v>2.578891831929468</v>
          </cell>
          <cell r="AW381">
            <v>4.3478259899098788</v>
          </cell>
          <cell r="AX381">
            <v>4.1561373405832853</v>
          </cell>
          <cell r="AY381">
            <v>2.6159708775826545</v>
          </cell>
          <cell r="AZ381">
            <v>2.5740349250907428</v>
          </cell>
          <cell r="BA381">
            <v>2.7102233437699113</v>
          </cell>
          <cell r="BB381">
            <v>3.8415200607261397</v>
          </cell>
          <cell r="BC381">
            <v>5.2954477225505769</v>
          </cell>
          <cell r="BD381">
            <v>5.4932164048775149</v>
          </cell>
          <cell r="BE381">
            <v>5.476657904399147</v>
          </cell>
          <cell r="BF381">
            <v>6.8386277291014892</v>
          </cell>
          <cell r="BG381">
            <v>46.534260537181183</v>
          </cell>
          <cell r="BH381">
            <v>43.165464028482774</v>
          </cell>
          <cell r="BI381">
            <v>36.905867282238603</v>
          </cell>
          <cell r="BJ381">
            <v>29.807095164512191</v>
          </cell>
          <cell r="BK381">
            <v>27.370355877616376</v>
          </cell>
          <cell r="BL381">
            <v>34.858033032209079</v>
          </cell>
          <cell r="BM381">
            <v>35.759677146501701</v>
          </cell>
          <cell r="BN381">
            <v>36.378022605003736</v>
          </cell>
          <cell r="BO381">
            <v>35.962758921218523</v>
          </cell>
          <cell r="BP381">
            <v>36.151764565100422</v>
          </cell>
          <cell r="BQ381">
            <v>40.840806411046515</v>
          </cell>
          <cell r="BR381">
            <v>42.256431408200882</v>
          </cell>
          <cell r="BS381">
            <v>168.39451731399089</v>
          </cell>
          <cell r="BT381">
            <v>210.64279540529009</v>
          </cell>
          <cell r="BU381">
            <v>135.78571810745612</v>
          </cell>
          <cell r="BV381">
            <v>94.68990181054798</v>
          </cell>
          <cell r="BW381">
            <v>80.746512983247754</v>
          </cell>
          <cell r="BX381">
            <v>68.465153679590372</v>
          </cell>
          <cell r="BY381">
            <v>59.383760200256631</v>
          </cell>
          <cell r="BZ381">
            <v>52.508482988028845</v>
          </cell>
          <cell r="CA381">
            <v>44.099497157021062</v>
          </cell>
          <cell r="CB381">
            <v>40.98788070109228</v>
          </cell>
          <cell r="CC381">
            <v>34.708904090688776</v>
          </cell>
          <cell r="CD381">
            <v>30.085108076913428</v>
          </cell>
          <cell r="CE381">
            <v>4.0775436622488144</v>
          </cell>
          <cell r="CF381">
            <v>1.5710303132555623</v>
          </cell>
          <cell r="CG381">
            <v>-1.2078313904657847</v>
          </cell>
          <cell r="CH381">
            <v>-1.299803104845509</v>
          </cell>
          <cell r="CI381">
            <v>-1.2741048864108251</v>
          </cell>
          <cell r="CJ381">
            <v>-1.3440392107359997</v>
          </cell>
          <cell r="CK381">
            <v>-0.7015729676931528</v>
          </cell>
          <cell r="CL381">
            <v>0.56893255216921546</v>
          </cell>
          <cell r="CM381">
            <v>3.109216577027496</v>
          </cell>
          <cell r="CN381">
            <v>3.7643501678996643</v>
          </cell>
          <cell r="CO381">
            <v>3.8523991210061723</v>
          </cell>
          <cell r="CP381">
            <v>4.2692183332139706</v>
          </cell>
          <cell r="CQ381">
            <v>12.524649957323604</v>
          </cell>
          <cell r="CR381">
            <v>6.3569976492748026</v>
          </cell>
          <cell r="CS381">
            <v>3.4401073392124886</v>
          </cell>
          <cell r="CT381">
            <v>2.2447665598188706</v>
          </cell>
          <cell r="CU381">
            <v>2.5138250003928562</v>
          </cell>
          <cell r="CV381">
            <v>3.0829311604369423</v>
          </cell>
          <cell r="CW381">
            <v>3.4311012221337194</v>
          </cell>
          <cell r="CX381">
            <v>3.8084263842304011</v>
          </cell>
          <cell r="CY381">
            <v>4.2806669765723058</v>
          </cell>
        </row>
        <row r="382">
          <cell r="C382" t="str">
            <v>Excluding administered and volatile prices 2/</v>
          </cell>
          <cell r="W382">
            <v>4.0918335565984734</v>
          </cell>
          <cell r="X382">
            <v>4.5650733086978619</v>
          </cell>
          <cell r="Y382">
            <v>4.257376819889032</v>
          </cell>
          <cell r="Z382">
            <v>3.9040448475282261</v>
          </cell>
          <cell r="AA382">
            <v>3.773763879971554</v>
          </cell>
          <cell r="AB382">
            <v>3.8068376349833102</v>
          </cell>
          <cell r="AC382">
            <v>3.9011023092056831</v>
          </cell>
          <cell r="AD382">
            <v>4.1002021005806171</v>
          </cell>
          <cell r="AE382">
            <v>4.8258830227024987</v>
          </cell>
          <cell r="AF382">
            <v>4.8371981041419616</v>
          </cell>
          <cell r="AG382">
            <v>4.949080261904129</v>
          </cell>
          <cell r="AH382">
            <v>5.2212034431454128</v>
          </cell>
          <cell r="AI382">
            <v>32.169878503969841</v>
          </cell>
          <cell r="AJ382">
            <v>19.222694423774996</v>
          </cell>
          <cell r="AK382">
            <v>13.923551562491213</v>
          </cell>
          <cell r="AL382">
            <v>11.128544404588411</v>
          </cell>
          <cell r="AM382">
            <v>9.7115364605385679</v>
          </cell>
          <cell r="AN382">
            <v>8.390881464810704</v>
          </cell>
          <cell r="AO382">
            <v>7.3799163273680364</v>
          </cell>
          <cell r="AP382">
            <v>6.6146646017174646</v>
          </cell>
          <cell r="AQ382">
            <v>6.1700628005848586</v>
          </cell>
          <cell r="AR382">
            <v>5.8726930049151918</v>
          </cell>
          <cell r="AS382">
            <v>5.5159687845512764</v>
          </cell>
          <cell r="AT382">
            <v>5.2406643212832051</v>
          </cell>
          <cell r="AU382">
            <v>3.2914825205438518</v>
          </cell>
          <cell r="AV382">
            <v>2.8665364675384097</v>
          </cell>
          <cell r="AW382">
            <v>4.0077994284398955</v>
          </cell>
          <cell r="AX382">
            <v>4.5364883833407958</v>
          </cell>
          <cell r="AY382">
            <v>4.250832184721304</v>
          </cell>
          <cell r="AZ382">
            <v>4.0314183314156224</v>
          </cell>
          <cell r="BA382">
            <v>3.7763054083959133</v>
          </cell>
          <cell r="BB382">
            <v>4.5887447618919026</v>
          </cell>
          <cell r="BC382">
            <v>4.5635195929663297</v>
          </cell>
          <cell r="BD382">
            <v>4.7496598999441773</v>
          </cell>
          <cell r="BE382">
            <v>4.8664993159456031</v>
          </cell>
          <cell r="BF382">
            <v>5.8463922803150297</v>
          </cell>
          <cell r="BG382">
            <v>24.980814362977682</v>
          </cell>
          <cell r="BH382">
            <v>21.882919894732765</v>
          </cell>
          <cell r="BI382">
            <v>19.331560390068447</v>
          </cell>
          <cell r="BJ382">
            <v>17.908179555926779</v>
          </cell>
          <cell r="BK382">
            <v>17.806975368473616</v>
          </cell>
          <cell r="BL382">
            <v>24.619345332879178</v>
          </cell>
          <cell r="BM382">
            <v>29.679118704594487</v>
          </cell>
          <cell r="BN382">
            <v>31.687801634208796</v>
          </cell>
          <cell r="BO382">
            <v>31.013272107064438</v>
          </cell>
          <cell r="BP382">
            <v>31.499567020049511</v>
          </cell>
          <cell r="BQ382">
            <v>35.137382644422757</v>
          </cell>
          <cell r="BR382">
            <v>38.678495931759926</v>
          </cell>
          <cell r="BS382">
            <v>141.99982472206324</v>
          </cell>
          <cell r="BT382">
            <v>221.21285664999459</v>
          </cell>
          <cell r="BU382">
            <v>158.93740270027132</v>
          </cell>
          <cell r="BV382">
            <v>115.55298969595862</v>
          </cell>
          <cell r="BW382">
            <v>96.635103280635064</v>
          </cell>
          <cell r="BX382">
            <v>79.410194004586998</v>
          </cell>
          <cell r="BY382">
            <v>69.109191782034088</v>
          </cell>
          <cell r="BZ382">
            <v>62.35169184081488</v>
          </cell>
          <cell r="CA382">
            <v>52.220703732987744</v>
          </cell>
          <cell r="CB382">
            <v>47.696526812710715</v>
          </cell>
          <cell r="CC382">
            <v>40.79946131359327</v>
          </cell>
          <cell r="CD382">
            <v>34.943169220150054</v>
          </cell>
          <cell r="CE382">
            <v>-1.6153592369442151</v>
          </cell>
          <cell r="CF382">
            <v>0.54329565207275721</v>
          </cell>
          <cell r="CG382">
            <v>1.0242379538330226</v>
          </cell>
          <cell r="CH382">
            <v>0.53119675805936595</v>
          </cell>
          <cell r="CI382">
            <v>0.33116607490481442</v>
          </cell>
          <cell r="CJ382">
            <v>0.18641539985524958</v>
          </cell>
          <cell r="CK382">
            <v>0.54809618374082447</v>
          </cell>
          <cell r="CL382">
            <v>0.95317678945549744</v>
          </cell>
          <cell r="CM382">
            <v>1.7243187881355908</v>
          </cell>
          <cell r="CN382">
            <v>2.2526728020639126</v>
          </cell>
          <cell r="CO382">
            <v>2.5382758131533336</v>
          </cell>
          <cell r="CP382">
            <v>3.0294732311805461</v>
          </cell>
          <cell r="CQ382">
            <v>11.608049266610564</v>
          </cell>
          <cell r="CR382">
            <v>9.100205703155666</v>
          </cell>
          <cell r="CS382">
            <v>7.9850845634791057</v>
          </cell>
          <cell r="CT382">
            <v>7.0788424243830406</v>
          </cell>
          <cell r="CU382">
            <v>6.5508959919055911</v>
          </cell>
          <cell r="CV382">
            <v>5.8434450144136889</v>
          </cell>
          <cell r="CW382">
            <v>5.8530158652535818</v>
          </cell>
          <cell r="CX382">
            <v>5.7371951995523176</v>
          </cell>
          <cell r="CY382">
            <v>5.824720676465688</v>
          </cell>
        </row>
        <row r="383">
          <cell r="C383" t="str">
            <v>Trimming method</v>
          </cell>
        </row>
        <row r="384">
          <cell r="C384" t="str">
            <v>Five-percent window 3/</v>
          </cell>
          <cell r="W384">
            <v>2.070745721424359</v>
          </cell>
          <cell r="X384">
            <v>1.9526445245269741</v>
          </cell>
          <cell r="Y384">
            <v>1.4819292518770908</v>
          </cell>
          <cell r="Z384">
            <v>1.4532851533050746</v>
          </cell>
          <cell r="AA384">
            <v>1.4886532923201798</v>
          </cell>
          <cell r="AB384">
            <v>1.5705741900919463</v>
          </cell>
          <cell r="AC384">
            <v>1.7905344302690196</v>
          </cell>
          <cell r="AD384">
            <v>2.356916343716378</v>
          </cell>
          <cell r="AE384">
            <v>4.0196276372914639</v>
          </cell>
          <cell r="AF384">
            <v>3.9751026532863136</v>
          </cell>
          <cell r="AG384">
            <v>4.0987601486093865</v>
          </cell>
          <cell r="AH384">
            <v>4.5220438645252585</v>
          </cell>
          <cell r="AI384">
            <v>20.469531993387676</v>
          </cell>
          <cell r="AJ384">
            <v>11.509632240079398</v>
          </cell>
          <cell r="AK384">
            <v>7.841925416648877</v>
          </cell>
          <cell r="AL384">
            <v>6.3958821473784297</v>
          </cell>
          <cell r="AM384">
            <v>5.5977157716464063</v>
          </cell>
          <cell r="AN384">
            <v>4.8776640395167448</v>
          </cell>
          <cell r="AO384">
            <v>4.3786700122459905</v>
          </cell>
          <cell r="AP384">
            <v>4.0574728596341174</v>
          </cell>
          <cell r="AQ384">
            <v>4.130657802261851</v>
          </cell>
          <cell r="AR384">
            <v>4.0228658120593934</v>
          </cell>
          <cell r="AS384">
            <v>3.7196883156204166</v>
          </cell>
          <cell r="AT384">
            <v>3.5704135632356611</v>
          </cell>
          <cell r="AU384">
            <v>2.7578444475399237</v>
          </cell>
          <cell r="AV384">
            <v>1.7621616114272314</v>
          </cell>
          <cell r="AW384">
            <v>3.2138110536733535</v>
          </cell>
          <cell r="AX384">
            <v>3.2524831489290023</v>
          </cell>
          <cell r="AY384">
            <v>2.4838173741646301</v>
          </cell>
          <cell r="AZ384">
            <v>2.3414853450314297</v>
          </cell>
          <cell r="BA384">
            <v>2.3650065510715734</v>
          </cell>
          <cell r="BB384">
            <v>2.9805775048142209</v>
          </cell>
          <cell r="BC384">
            <v>3.2775712502386227</v>
          </cell>
          <cell r="BD384">
            <v>3.4640934753683723</v>
          </cell>
          <cell r="BE384">
            <v>3.4310617408091844</v>
          </cell>
          <cell r="BF384">
            <v>4.5785249010544362</v>
          </cell>
          <cell r="BG384">
            <v>29.055677571315897</v>
          </cell>
          <cell r="BH384">
            <v>22.623909180345919</v>
          </cell>
          <cell r="BI384">
            <v>18.629412991351884</v>
          </cell>
          <cell r="BJ384">
            <v>15.523878221100446</v>
          </cell>
          <cell r="BK384">
            <v>14.586699749828853</v>
          </cell>
          <cell r="BL384">
            <v>21.945802194186669</v>
          </cell>
          <cell r="BM384">
            <v>24.653261911742931</v>
          </cell>
          <cell r="BN384">
            <v>25.756496732665184</v>
          </cell>
          <cell r="BO384">
            <v>24.898884724521423</v>
          </cell>
          <cell r="BP384">
            <v>25.155679585107777</v>
          </cell>
          <cell r="BQ384">
            <v>29.805914727627226</v>
          </cell>
          <cell r="BR384">
            <v>32.10180048381477</v>
          </cell>
          <cell r="BS384">
            <v>150.16576691149277</v>
          </cell>
          <cell r="BT384">
            <v>176.90822551787141</v>
          </cell>
          <cell r="BU384">
            <v>120.37123789578362</v>
          </cell>
          <cell r="BV384">
            <v>85.98841166111589</v>
          </cell>
          <cell r="BW384">
            <v>71.714400616833416</v>
          </cell>
          <cell r="BX384">
            <v>62.141800076681335</v>
          </cell>
          <cell r="BY384">
            <v>54.984489750087448</v>
          </cell>
          <cell r="BZ384">
            <v>48.74778584535062</v>
          </cell>
          <cell r="CA384">
            <v>41.132033199226271</v>
          </cell>
          <cell r="CB384">
            <v>38.216642921791077</v>
          </cell>
          <cell r="CC384">
            <v>32.720865688206089</v>
          </cell>
          <cell r="CD384">
            <v>28.937355077835065</v>
          </cell>
          <cell r="CE384">
            <v>2.8281715083607679</v>
          </cell>
          <cell r="CF384">
            <v>3.1411654196391794</v>
          </cell>
          <cell r="CG384">
            <v>2.0468927818847078</v>
          </cell>
          <cell r="CH384">
            <v>1.2943095467072112</v>
          </cell>
          <cell r="CI384">
            <v>0.87695332016031102</v>
          </cell>
          <cell r="CJ384">
            <v>0.867806826552183</v>
          </cell>
          <cell r="CK384">
            <v>1.3726607505136599</v>
          </cell>
          <cell r="CL384">
            <v>2.0509628576051568</v>
          </cell>
          <cell r="CM384">
            <v>3.3399529677581938</v>
          </cell>
          <cell r="CN384">
            <v>3.8734753456222819</v>
          </cell>
          <cell r="CO384">
            <v>3.9616379860867994</v>
          </cell>
          <cell r="CP384">
            <v>4.2570582967867523</v>
          </cell>
          <cell r="CQ384">
            <v>12.501078108818064</v>
          </cell>
          <cell r="CR384">
            <v>7.2736619652120567</v>
          </cell>
          <cell r="CS384">
            <v>5.5973234763998789</v>
          </cell>
          <cell r="CT384">
            <v>4.6111583116007324</v>
          </cell>
          <cell r="CU384">
            <v>4.7903945849331961</v>
          </cell>
          <cell r="CV384">
            <v>4.67456347193189</v>
          </cell>
          <cell r="CW384">
            <v>4.9129763643516355</v>
          </cell>
          <cell r="CX384">
            <v>4.7071237457145969</v>
          </cell>
          <cell r="CY384">
            <v>4.5843122527073916</v>
          </cell>
        </row>
        <row r="385">
          <cell r="C385" t="str">
            <v>Ten-percent window 4/</v>
          </cell>
          <cell r="W385">
            <v>2.1668524628878316</v>
          </cell>
          <cell r="X385">
            <v>2.0613930450999334</v>
          </cell>
          <cell r="Y385">
            <v>1.9591688480697229</v>
          </cell>
          <cell r="Z385">
            <v>1.8220747447469137</v>
          </cell>
          <cell r="AA385">
            <v>1.7453206022705245</v>
          </cell>
          <cell r="AB385">
            <v>1.7726584193086978</v>
          </cell>
          <cell r="AC385">
            <v>1.9323884684151977</v>
          </cell>
          <cell r="AD385">
            <v>2.2268033324502454</v>
          </cell>
          <cell r="AE385">
            <v>3.1525888210253754</v>
          </cell>
          <cell r="AF385">
            <v>3.1641357564505626</v>
          </cell>
          <cell r="AG385">
            <v>3.1800482574840601</v>
          </cell>
          <cell r="AH385">
            <v>3.4957230338076357</v>
          </cell>
          <cell r="AI385">
            <v>14.303485811971186</v>
          </cell>
          <cell r="AJ385">
            <v>9.0530114591627466</v>
          </cell>
          <cell r="AK385">
            <v>6.731518517930084</v>
          </cell>
          <cell r="AL385">
            <v>5.5099573995808413</v>
          </cell>
          <cell r="AM385">
            <v>4.6833407521259289</v>
          </cell>
          <cell r="AN385">
            <v>4.1636934488411157</v>
          </cell>
          <cell r="AO385">
            <v>3.8273728407948227</v>
          </cell>
          <cell r="AP385">
            <v>3.5502295327626001</v>
          </cell>
          <cell r="AQ385">
            <v>3.4012884263322007</v>
          </cell>
          <cell r="AR385">
            <v>3.312797072020814</v>
          </cell>
          <cell r="AS385">
            <v>3.0986599633243515</v>
          </cell>
          <cell r="AT385">
            <v>2.9505176140985014</v>
          </cell>
          <cell r="AU385">
            <v>1.5685955156599789</v>
          </cell>
          <cell r="AV385">
            <v>1.033322961389743</v>
          </cell>
          <cell r="AW385">
            <v>2.1790854271434057</v>
          </cell>
          <cell r="AX385">
            <v>2.3850675492010254</v>
          </cell>
          <cell r="AY385">
            <v>2.0386241160010883</v>
          </cell>
          <cell r="AZ385">
            <v>1.9005774448056769</v>
          </cell>
          <cell r="BA385">
            <v>1.8335798660085771</v>
          </cell>
          <cell r="BB385">
            <v>1.9526430096957341</v>
          </cell>
          <cell r="BC385">
            <v>2.2241104996076473</v>
          </cell>
          <cell r="BD385">
            <v>2.2996402732338197</v>
          </cell>
          <cell r="BE385">
            <v>2.3400648469742436</v>
          </cell>
          <cell r="BF385">
            <v>3.191060985669921</v>
          </cell>
          <cell r="BG385">
            <v>13.959204352161649</v>
          </cell>
          <cell r="BH385">
            <v>14.252488375736732</v>
          </cell>
          <cell r="BI385">
            <v>12.52719690583595</v>
          </cell>
          <cell r="BJ385">
            <v>10.700616067438801</v>
          </cell>
          <cell r="BK385">
            <v>10.072173363287646</v>
          </cell>
          <cell r="BL385">
            <v>17.048885790171411</v>
          </cell>
          <cell r="BM385">
            <v>19.329827979553869</v>
          </cell>
          <cell r="BN385">
            <v>20.573920254314899</v>
          </cell>
          <cell r="BO385">
            <v>19.869339262627662</v>
          </cell>
          <cell r="BP385">
            <v>20.255266535999496</v>
          </cell>
          <cell r="BQ385">
            <v>23.706512619704739</v>
          </cell>
          <cell r="BR385">
            <v>25.980240214275724</v>
          </cell>
          <cell r="BS385">
            <v>111.88782566655993</v>
          </cell>
          <cell r="BT385">
            <v>155.52662700207773</v>
          </cell>
          <cell r="BU385">
            <v>109.6774501172674</v>
          </cell>
          <cell r="BV385">
            <v>81.818582681379525</v>
          </cell>
          <cell r="BW385">
            <v>67.855833470745694</v>
          </cell>
          <cell r="BX385">
            <v>57.916319683409597</v>
          </cell>
          <cell r="BY385">
            <v>50.940389426441811</v>
          </cell>
          <cell r="BZ385">
            <v>45.703757406966332</v>
          </cell>
          <cell r="CA385">
            <v>38.704154421030125</v>
          </cell>
          <cell r="CB385">
            <v>35.675222632122257</v>
          </cell>
          <cell r="CC385">
            <v>30.702734424164589</v>
          </cell>
          <cell r="CD385">
            <v>26.992345744684783</v>
          </cell>
          <cell r="CE385">
            <v>0.26421318393101956</v>
          </cell>
          <cell r="CF385">
            <v>1.8629826063050245</v>
          </cell>
          <cell r="CG385">
            <v>1.9125739141904603</v>
          </cell>
          <cell r="CH385">
            <v>1.2491991414322712</v>
          </cell>
          <cell r="CI385">
            <v>0.95914451503307419</v>
          </cell>
          <cell r="CJ385">
            <v>1.1185959874860316</v>
          </cell>
          <cell r="CK385">
            <v>1.3632443415249327</v>
          </cell>
          <cell r="CL385">
            <v>1.8245890201601327</v>
          </cell>
          <cell r="CM385">
            <v>2.6071666412441346</v>
          </cell>
          <cell r="CN385">
            <v>2.9979387018690176</v>
          </cell>
          <cell r="CO385">
            <v>3.1511903421241243</v>
          </cell>
          <cell r="CP385">
            <v>3.3454691493923718</v>
          </cell>
          <cell r="CQ385">
            <v>10.677659808550516</v>
          </cell>
          <cell r="CR385">
            <v>6.5970301568429193</v>
          </cell>
          <cell r="CS385">
            <v>5.0894150020205871</v>
          </cell>
          <cell r="CT385">
            <v>4.4672061801638705</v>
          </cell>
          <cell r="CU385">
            <v>4.3013926069371848</v>
          </cell>
          <cell r="CV385">
            <v>4.0309125353470421</v>
          </cell>
          <cell r="CW385">
            <v>3.9503545345815496</v>
          </cell>
          <cell r="CX385">
            <v>3.8932954854284958</v>
          </cell>
          <cell r="CY385">
            <v>3.8557391046429643</v>
          </cell>
        </row>
        <row r="386">
          <cell r="C386" t="str">
            <v>Noncore inflation measures</v>
          </cell>
        </row>
        <row r="387">
          <cell r="C387" t="str">
            <v>Fuel and electricity</v>
          </cell>
          <cell r="W387">
            <v>12.3633042164182</v>
          </cell>
          <cell r="X387">
            <v>6.0484006926497642</v>
          </cell>
          <cell r="Y387">
            <v>3.9939712537739211</v>
          </cell>
          <cell r="Z387">
            <v>2.9808874012922928</v>
          </cell>
          <cell r="AA387">
            <v>2.4062602714255377</v>
          </cell>
          <cell r="AB387">
            <v>2.0169680620224</v>
          </cell>
          <cell r="AC387">
            <v>1.7265617662260127</v>
          </cell>
          <cell r="AD387">
            <v>5.6459566410867552</v>
          </cell>
          <cell r="AE387">
            <v>27.641457650556347</v>
          </cell>
          <cell r="AF387">
            <v>24.5744158809391</v>
          </cell>
          <cell r="AG387">
            <v>22.21816907083732</v>
          </cell>
          <cell r="AH387">
            <v>21.132968732623397</v>
          </cell>
          <cell r="AI387">
            <v>54.117171310652509</v>
          </cell>
          <cell r="AJ387">
            <v>10.670630988812221</v>
          </cell>
          <cell r="AK387">
            <v>-11.368183921528896</v>
          </cell>
          <cell r="AL387">
            <v>7.8179406293817664</v>
          </cell>
          <cell r="AM387">
            <v>7.3051449677093814</v>
          </cell>
          <cell r="AN387">
            <v>-5.2253503359556106</v>
          </cell>
          <cell r="AO387">
            <v>-10.821451309615611</v>
          </cell>
          <cell r="AP387">
            <v>-2.8249134100147586</v>
          </cell>
          <cell r="AQ387">
            <v>1.2091966472799669</v>
          </cell>
          <cell r="AR387">
            <v>-7.7798948973873649</v>
          </cell>
          <cell r="AS387">
            <v>-8.2428985641760448</v>
          </cell>
          <cell r="AT387">
            <v>-7.9505923619691288</v>
          </cell>
          <cell r="AU387">
            <v>35.788263734081625</v>
          </cell>
          <cell r="AV387">
            <v>13.824742834467401</v>
          </cell>
          <cell r="AW387">
            <v>35.449872201528223</v>
          </cell>
          <cell r="AX387">
            <v>40.938681890506359</v>
          </cell>
          <cell r="AY387">
            <v>28.474106068035155</v>
          </cell>
          <cell r="AZ387">
            <v>21.845092853212321</v>
          </cell>
          <cell r="BA387">
            <v>21.200060387914661</v>
          </cell>
          <cell r="BB387">
            <v>18.866283006577532</v>
          </cell>
          <cell r="BC387">
            <v>19.389381789077007</v>
          </cell>
          <cell r="BD387">
            <v>48.791675884839293</v>
          </cell>
          <cell r="BE387">
            <v>44.671916147624955</v>
          </cell>
          <cell r="BF387">
            <v>43.524740633820841</v>
          </cell>
          <cell r="BG387">
            <v>53.621995911597168</v>
          </cell>
          <cell r="BH387">
            <v>139.61337169198282</v>
          </cell>
          <cell r="BI387">
            <v>86.886947735982147</v>
          </cell>
          <cell r="BJ387">
            <v>45.176362994379247</v>
          </cell>
          <cell r="BK387">
            <v>34.364148771400608</v>
          </cell>
          <cell r="BL387">
            <v>43.879915027378019</v>
          </cell>
          <cell r="BM387">
            <v>56.979896169492775</v>
          </cell>
          <cell r="BN387">
            <v>57.611964335229288</v>
          </cell>
          <cell r="BO387">
            <v>42.202573512244328</v>
          </cell>
          <cell r="BP387">
            <v>40.294650360669095</v>
          </cell>
          <cell r="BQ387">
            <v>46.705062111814499</v>
          </cell>
          <cell r="BR387">
            <v>45.370797181715915</v>
          </cell>
          <cell r="BS387">
            <v>358.52220827358457</v>
          </cell>
          <cell r="BT387">
            <v>306.15376554028188</v>
          </cell>
          <cell r="BU387">
            <v>163.17139814031469</v>
          </cell>
          <cell r="BV387">
            <v>107.95750226600808</v>
          </cell>
          <cell r="BW387">
            <v>95.386295796403772</v>
          </cell>
          <cell r="BX387">
            <v>94.733704847054668</v>
          </cell>
          <cell r="BY387">
            <v>69.710007216074587</v>
          </cell>
          <cell r="BZ387">
            <v>54.017188977421171</v>
          </cell>
          <cell r="CA387">
            <v>39.541719624985774</v>
          </cell>
          <cell r="CB387">
            <v>38.39023626824445</v>
          </cell>
          <cell r="CC387">
            <v>28.603936108663731</v>
          </cell>
          <cell r="CD387">
            <v>19.889329131714277</v>
          </cell>
          <cell r="CE387">
            <v>60.523264610468402</v>
          </cell>
          <cell r="CF387">
            <v>33.135006322647371</v>
          </cell>
          <cell r="CG387">
            <v>37.472874853491078</v>
          </cell>
          <cell r="CH387">
            <v>39.76007547961774</v>
          </cell>
          <cell r="CI387">
            <v>25.764411011275996</v>
          </cell>
          <cell r="CJ387">
            <v>24.333027185714812</v>
          </cell>
          <cell r="CK387">
            <v>26.131733762494918</v>
          </cell>
          <cell r="CL387">
            <v>31.288657292023942</v>
          </cell>
          <cell r="CM387">
            <v>46.671499591303558</v>
          </cell>
          <cell r="CN387">
            <v>46.068010732179687</v>
          </cell>
          <cell r="CO387">
            <v>29.753671589932679</v>
          </cell>
          <cell r="CP387">
            <v>29.99823983829296</v>
          </cell>
          <cell r="CQ387">
            <v>74.41773413052556</v>
          </cell>
          <cell r="CR387">
            <v>24.148187491273404</v>
          </cell>
          <cell r="CS387">
            <v>23.23000114009939</v>
          </cell>
          <cell r="CT387">
            <v>33.137717120827972</v>
          </cell>
          <cell r="CU387">
            <v>31.938332378881142</v>
          </cell>
          <cell r="CV387">
            <v>31.439893406166362</v>
          </cell>
          <cell r="CW387">
            <v>33.325904063415265</v>
          </cell>
          <cell r="CX387">
            <v>25.780345277424004</v>
          </cell>
          <cell r="CY387">
            <v>6.6766748609091309</v>
          </cell>
        </row>
        <row r="388">
          <cell r="C388" t="str">
            <v>Administered and volatile prices</v>
          </cell>
          <cell r="W388">
            <v>3.2709858014678304</v>
          </cell>
          <cell r="X388">
            <v>-0.99940560732669326</v>
          </cell>
          <cell r="Y388">
            <v>-2.7163294961141418</v>
          </cell>
          <cell r="Z388">
            <v>-2.5644438053801508</v>
          </cell>
          <cell r="AA388">
            <v>-2.4779774220380375</v>
          </cell>
          <cell r="AB388">
            <v>1.6737808759270933</v>
          </cell>
          <cell r="AC388">
            <v>2.4322525136377067</v>
          </cell>
          <cell r="AD388">
            <v>5.3596466737807447</v>
          </cell>
          <cell r="AE388">
            <v>15.853897325814685</v>
          </cell>
          <cell r="AF388">
            <v>14.311469973669617</v>
          </cell>
          <cell r="AG388">
            <v>13.48349549401749</v>
          </cell>
          <cell r="AH388">
            <v>14.156564188107197</v>
          </cell>
          <cell r="AI388">
            <v>37.374962695093558</v>
          </cell>
          <cell r="AJ388">
            <v>14.155227656171789</v>
          </cell>
          <cell r="AK388">
            <v>3.3146831535927106</v>
          </cell>
          <cell r="AL388">
            <v>5.8686324786884114</v>
          </cell>
          <cell r="AM388">
            <v>5.0406695278633435</v>
          </cell>
          <cell r="AN388">
            <v>1.0930625577049824</v>
          </cell>
          <cell r="AO388">
            <v>-0.2758127002644386</v>
          </cell>
          <cell r="AP388">
            <v>2.1041201579906783</v>
          </cell>
          <cell r="AQ388">
            <v>4.3130295902434028</v>
          </cell>
          <cell r="AR388">
            <v>4.1558099298127473</v>
          </cell>
          <cell r="AS388">
            <v>3.2731209408908057</v>
          </cell>
          <cell r="AT388">
            <v>3.3268412041352065</v>
          </cell>
          <cell r="AU388">
            <v>11.900320791579759</v>
          </cell>
          <cell r="AV388">
            <v>4.6752003079748192</v>
          </cell>
          <cell r="AW388">
            <v>11.336277373932418</v>
          </cell>
          <cell r="AX388">
            <v>11.358102581880814</v>
          </cell>
          <cell r="AY388">
            <v>6.0691910426160263</v>
          </cell>
          <cell r="AZ388">
            <v>4.9281576037966346</v>
          </cell>
          <cell r="BA388">
            <v>5.4251524291725417</v>
          </cell>
          <cell r="BB388">
            <v>6.2356644477793282</v>
          </cell>
          <cell r="BC388">
            <v>9.3958113078285237</v>
          </cell>
          <cell r="BD388">
            <v>16.06302430222388</v>
          </cell>
          <cell r="BE388">
            <v>15.064903833034649</v>
          </cell>
          <cell r="BF388">
            <v>16.429837445274558</v>
          </cell>
          <cell r="BG388">
            <v>77.969957231797792</v>
          </cell>
          <cell r="BH388">
            <v>98.166823191662928</v>
          </cell>
          <cell r="BI388">
            <v>73.934647501100272</v>
          </cell>
          <cell r="BJ388">
            <v>49.023791886649747</v>
          </cell>
          <cell r="BK388">
            <v>41.007316132821018</v>
          </cell>
          <cell r="BL388">
            <v>49.80352557309061</v>
          </cell>
          <cell r="BM388">
            <v>48.86649262533345</v>
          </cell>
          <cell r="BN388">
            <v>47.783105138947803</v>
          </cell>
          <cell r="BO388">
            <v>43.498031690388899</v>
          </cell>
          <cell r="BP388">
            <v>42.72744756648018</v>
          </cell>
          <cell r="BQ388">
            <v>49.103078926046919</v>
          </cell>
          <cell r="BR388">
            <v>47.263894065535993</v>
          </cell>
          <cell r="BS388">
            <v>248.3214120928763</v>
          </cell>
          <cell r="BT388">
            <v>223.02884797936662</v>
          </cell>
          <cell r="BU388">
            <v>119.17778938490659</v>
          </cell>
          <cell r="BV388">
            <v>76.902453879823582</v>
          </cell>
          <cell r="BW388">
            <v>68.096694718051054</v>
          </cell>
          <cell r="BX388">
            <v>63.766821795307578</v>
          </cell>
          <cell r="BY388">
            <v>51.820376855922547</v>
          </cell>
          <cell r="BZ388">
            <v>42.436373675256391</v>
          </cell>
          <cell r="CA388">
            <v>34.144442826653858</v>
          </cell>
          <cell r="CB388">
            <v>33.033214992550398</v>
          </cell>
          <cell r="CC388">
            <v>26.423207934377515</v>
          </cell>
          <cell r="CD388">
            <v>21.979991227723943</v>
          </cell>
          <cell r="CE388">
            <v>25.346703112769006</v>
          </cell>
          <cell r="CF388">
            <v>10.778267005543</v>
          </cell>
          <cell r="CG388">
            <v>5.5331013860901805</v>
          </cell>
          <cell r="CH388">
            <v>6.5954040036863404</v>
          </cell>
          <cell r="CI388">
            <v>3.7012945575247045</v>
          </cell>
          <cell r="CJ388">
            <v>3.4467942227609996</v>
          </cell>
          <cell r="CK388">
            <v>4.7805557084471815</v>
          </cell>
          <cell r="CL388">
            <v>8.1655668370989218</v>
          </cell>
          <cell r="CM388">
            <v>16.273586072427307</v>
          </cell>
          <cell r="CN388">
            <v>16.866917050680527</v>
          </cell>
          <cell r="CO388">
            <v>12.430750971000421</v>
          </cell>
          <cell r="CP388">
            <v>12.74896191981702</v>
          </cell>
          <cell r="CQ388">
            <v>30.453551877514542</v>
          </cell>
          <cell r="CR388">
            <v>8.6075793917656824</v>
          </cell>
          <cell r="CS388">
            <v>4.3175152491610476</v>
          </cell>
          <cell r="CT388">
            <v>5.884293009140265</v>
          </cell>
          <cell r="CU388">
            <v>6.7108561561803413</v>
          </cell>
          <cell r="CV388">
            <v>8.473832917852576</v>
          </cell>
          <cell r="CW388">
            <v>9.7184202195493867</v>
          </cell>
          <cell r="CX388">
            <v>8.3825493259747077</v>
          </cell>
          <cell r="CY388">
            <v>3.3338511044402708</v>
          </cell>
        </row>
        <row r="389">
          <cell r="C389" t="str">
            <v>Tradable (WHD)</v>
          </cell>
          <cell r="W389">
            <v>1.6317268219119541</v>
          </cell>
          <cell r="X389">
            <v>1.9888525612921768</v>
          </cell>
          <cell r="Y389">
            <v>1.6991633641880668</v>
          </cell>
          <cell r="Z389">
            <v>1.8136185212973146</v>
          </cell>
          <cell r="AA389">
            <v>2.0360800046303211</v>
          </cell>
          <cell r="AB389">
            <v>1.5115912318433686</v>
          </cell>
          <cell r="AC389">
            <v>2.4388728353598026</v>
          </cell>
          <cell r="AD389">
            <v>4.3758125192589574</v>
          </cell>
          <cell r="AE389">
            <v>9.0945455230292822</v>
          </cell>
          <cell r="AF389">
            <v>8.0960523007893102</v>
          </cell>
          <cell r="AG389">
            <v>7.4183819258737884</v>
          </cell>
          <cell r="AH389">
            <v>7.8171115377847258</v>
          </cell>
          <cell r="AI389">
            <v>41.060549207910213</v>
          </cell>
          <cell r="AJ389">
            <v>19.883956895728389</v>
          </cell>
          <cell r="AK389">
            <v>10.025913172089034</v>
          </cell>
          <cell r="AL389">
            <v>11.080440539852248</v>
          </cell>
          <cell r="AM389">
            <v>9.7811736009772972</v>
          </cell>
          <cell r="AN389">
            <v>6.4384541967292819</v>
          </cell>
          <cell r="AO389">
            <v>4.5891956645760104</v>
          </cell>
          <cell r="AP389">
            <v>5.8305907646969217</v>
          </cell>
          <cell r="AQ389">
            <v>6.0597232958690768</v>
          </cell>
          <cell r="AR389">
            <v>3.999494778350666</v>
          </cell>
          <cell r="AS389">
            <v>3.1811002063582237</v>
          </cell>
          <cell r="AT389">
            <v>3.0078797481906321</v>
          </cell>
          <cell r="AU389">
            <v>10.972998073723716</v>
          </cell>
          <cell r="AV389">
            <v>7.2899722649005554</v>
          </cell>
          <cell r="AW389">
            <v>11.281208130305174</v>
          </cell>
          <cell r="AX389">
            <v>11.433266729458524</v>
          </cell>
          <cell r="AY389">
            <v>7.7474488356407534</v>
          </cell>
          <cell r="AZ389">
            <v>6.8142211990043222</v>
          </cell>
          <cell r="BA389">
            <v>7.0685348104008767</v>
          </cell>
          <cell r="BB389">
            <v>8.028136793166297</v>
          </cell>
          <cell r="BC389">
            <v>9.1680098940413188</v>
          </cell>
          <cell r="BD389">
            <v>9.7715564916291271</v>
          </cell>
          <cell r="BE389">
            <v>9.0639066649478366</v>
          </cell>
          <cell r="BF389">
            <v>11.20405871024775</v>
          </cell>
          <cell r="BG389">
            <v>57.704515341080167</v>
          </cell>
          <cell r="BH389">
            <v>68.237663714720895</v>
          </cell>
          <cell r="BI389">
            <v>47.901327599371768</v>
          </cell>
          <cell r="BJ389">
            <v>34.152317899168764</v>
          </cell>
          <cell r="BK389">
            <v>31.016207858763011</v>
          </cell>
          <cell r="BL389">
            <v>43.16377171394484</v>
          </cell>
          <cell r="BM389">
            <v>45.654997823644749</v>
          </cell>
          <cell r="BN389">
            <v>47.507701192336356</v>
          </cell>
          <cell r="BO389">
            <v>42.649073105453112</v>
          </cell>
          <cell r="BP389">
            <v>42.11346494775384</v>
          </cell>
          <cell r="BQ389">
            <v>49.789873034407321</v>
          </cell>
          <cell r="BR389">
            <v>49.098185581042827</v>
          </cell>
          <cell r="BS389">
            <v>205.01804898093985</v>
          </cell>
          <cell r="BT389">
            <v>261.57781069601469</v>
          </cell>
          <cell r="BU389">
            <v>159.6620494699672</v>
          </cell>
          <cell r="BV389">
            <v>112.15456910287352</v>
          </cell>
          <cell r="BW389">
            <v>101.21358944454175</v>
          </cell>
          <cell r="BX389">
            <v>89.025041858700149</v>
          </cell>
          <cell r="BY389">
            <v>73.210136396673818</v>
          </cell>
          <cell r="BZ389">
            <v>63.390738843869201</v>
          </cell>
          <cell r="CA389">
            <v>49.065129627303634</v>
          </cell>
          <cell r="CB389">
            <v>44.468481795861635</v>
          </cell>
          <cell r="CC389">
            <v>35.741318808739749</v>
          </cell>
          <cell r="CD389">
            <v>28.635743915663625</v>
          </cell>
          <cell r="CE389">
            <v>16.196456481084525</v>
          </cell>
          <cell r="CF389">
            <v>5.8282035973885655</v>
          </cell>
          <cell r="CG389">
            <v>3.2711831648111627</v>
          </cell>
          <cell r="CH389">
            <v>5.140860926604617</v>
          </cell>
          <cell r="CI389">
            <v>2.7807095977326242</v>
          </cell>
          <cell r="CJ389">
            <v>2.3435653719006808</v>
          </cell>
          <cell r="CK389">
            <v>3.1324433258317583</v>
          </cell>
          <cell r="CL389">
            <v>5.1606243520214861</v>
          </cell>
          <cell r="CM389">
            <v>9.8899585989120453</v>
          </cell>
          <cell r="CN389">
            <v>10.671454015913099</v>
          </cell>
          <cell r="CO389">
            <v>7.490016671371194</v>
          </cell>
          <cell r="CP389">
            <v>8.0556756602317705</v>
          </cell>
          <cell r="CQ389">
            <v>20.303688466935156</v>
          </cell>
          <cell r="CR389">
            <v>8.8956509886902779</v>
          </cell>
          <cell r="CS389">
            <v>6.0076487206216029</v>
          </cell>
          <cell r="CT389">
            <v>7.4787003263777621</v>
          </cell>
          <cell r="CU389">
            <v>8.2512825681335613</v>
          </cell>
          <cell r="CV389">
            <v>8.9290649044625638</v>
          </cell>
          <cell r="CW389">
            <v>9.851766124554743</v>
          </cell>
          <cell r="CX389">
            <v>8.1665430051339314</v>
          </cell>
          <cell r="CY389">
            <v>3.7849756397812797</v>
          </cell>
        </row>
        <row r="390">
          <cell r="C390" t="str">
            <v>Nontradable (WHD)</v>
          </cell>
          <cell r="W390">
            <v>7.0816676015257372</v>
          </cell>
          <cell r="X390">
            <v>2.4518801467088451</v>
          </cell>
          <cell r="Y390">
            <v>0.56194018058286588</v>
          </cell>
          <cell r="Z390">
            <v>6.1799916499680307E-2</v>
          </cell>
          <cell r="AA390">
            <v>-0.35938029754549916</v>
          </cell>
          <cell r="AB390">
            <v>5.0582134601963702</v>
          </cell>
          <cell r="AC390">
            <v>4.5749654022695836</v>
          </cell>
          <cell r="AD390">
            <v>5.0345302197441129</v>
          </cell>
          <cell r="AE390">
            <v>10.066328371401696</v>
          </cell>
          <cell r="AF390">
            <v>10.002427848956174</v>
          </cell>
          <cell r="AG390">
            <v>10.343556863862588</v>
          </cell>
          <cell r="AH390">
            <v>10.868780860805003</v>
          </cell>
          <cell r="AI390">
            <v>25.081402306368943</v>
          </cell>
          <cell r="AJ390">
            <v>12.646450285081158</v>
          </cell>
          <cell r="AK390">
            <v>7.742498511241763</v>
          </cell>
          <cell r="AL390">
            <v>5.3555589607788221</v>
          </cell>
          <cell r="AM390">
            <v>4.4194874293652902</v>
          </cell>
          <cell r="AN390">
            <v>3.139347159159243</v>
          </cell>
          <cell r="AO390">
            <v>2.9824625866319536</v>
          </cell>
          <cell r="AP390">
            <v>2.7618968011078522</v>
          </cell>
          <cell r="AQ390">
            <v>4.2690058907372901</v>
          </cell>
          <cell r="AR390">
            <v>6.7779428233285159</v>
          </cell>
          <cell r="AS390">
            <v>6.52857311564658</v>
          </cell>
          <cell r="AT390">
            <v>6.4646452344261149</v>
          </cell>
          <cell r="AU390">
            <v>1.4668865335310812</v>
          </cell>
          <cell r="AV390">
            <v>-1.433547510307335</v>
          </cell>
          <cell r="AW390">
            <v>1.442073124793481</v>
          </cell>
          <cell r="AX390">
            <v>1.9605716652718854</v>
          </cell>
          <cell r="AY390">
            <v>1.1986059930703732</v>
          </cell>
          <cell r="AZ390">
            <v>1.0027409108027427</v>
          </cell>
          <cell r="BA390">
            <v>0.81575096531005897</v>
          </cell>
          <cell r="BB390">
            <v>1.4078112770675517</v>
          </cell>
          <cell r="BC390">
            <v>3.1001187991744956</v>
          </cell>
          <cell r="BD390">
            <v>9.6117029404855288</v>
          </cell>
          <cell r="BE390">
            <v>9.7573034556810825</v>
          </cell>
          <cell r="BF390">
            <v>9.4906448290507512</v>
          </cell>
          <cell r="BG390">
            <v>33.398412395382053</v>
          </cell>
          <cell r="BH390">
            <v>33.626089555297597</v>
          </cell>
          <cell r="BI390">
            <v>35.392326772844285</v>
          </cell>
          <cell r="BJ390">
            <v>28.227484629059916</v>
          </cell>
          <cell r="BK390">
            <v>24.268733617005566</v>
          </cell>
          <cell r="BL390">
            <v>25.792617048200725</v>
          </cell>
          <cell r="BM390">
            <v>28.075653376643913</v>
          </cell>
          <cell r="BN390">
            <v>26.938241396293634</v>
          </cell>
          <cell r="BO390">
            <v>28.20430523764955</v>
          </cell>
          <cell r="BP390">
            <v>28.746471505775105</v>
          </cell>
          <cell r="BQ390">
            <v>29.586491819039651</v>
          </cell>
          <cell r="BR390">
            <v>33.159024958724586</v>
          </cell>
          <cell r="BS390">
            <v>162.98671227432811</v>
          </cell>
          <cell r="BT390">
            <v>164.7018732930822</v>
          </cell>
          <cell r="BU390">
            <v>108.25405993177407</v>
          </cell>
          <cell r="BV390">
            <v>72.134515924520372</v>
          </cell>
          <cell r="BW390">
            <v>54.228633598576863</v>
          </cell>
          <cell r="BX390">
            <v>45.21151431530771</v>
          </cell>
          <cell r="BY390">
            <v>40.975140948000842</v>
          </cell>
          <cell r="BZ390">
            <v>35.588797581235298</v>
          </cell>
          <cell r="CA390">
            <v>34.405753981208164</v>
          </cell>
          <cell r="CB390">
            <v>34.360714588890403</v>
          </cell>
          <cell r="CC390">
            <v>30.861327105438818</v>
          </cell>
          <cell r="CD390">
            <v>28.902523662747228</v>
          </cell>
          <cell r="CE390">
            <v>0.14164037190123224</v>
          </cell>
          <cell r="CF390">
            <v>3.8670023333423842</v>
          </cell>
          <cell r="CG390">
            <v>2.6899972012334246</v>
          </cell>
          <cell r="CH390">
            <v>0.18916684836509035</v>
          </cell>
          <cell r="CI390">
            <v>0.33122582248263654</v>
          </cell>
          <cell r="CJ390">
            <v>0.53527039029894752</v>
          </cell>
          <cell r="CK390">
            <v>1.3530108175098405</v>
          </cell>
          <cell r="CL390">
            <v>2.6345341631822237</v>
          </cell>
          <cell r="CM390">
            <v>5.5975408168987997</v>
          </cell>
          <cell r="CN390">
            <v>5.8371909338576415</v>
          </cell>
          <cell r="CO390">
            <v>6.2368690839524277</v>
          </cell>
          <cell r="CP390">
            <v>6.4219128275951221</v>
          </cell>
          <cell r="CQ390">
            <v>20.146129836701917</v>
          </cell>
          <cell r="CR390">
            <v>8.8148500647935037</v>
          </cell>
          <cell r="CS390">
            <v>6.5953510791660932</v>
          </cell>
          <cell r="CT390">
            <v>4.8982517392106075</v>
          </cell>
          <cell r="CU390">
            <v>3.9391100575339095</v>
          </cell>
          <cell r="CV390">
            <v>4.0499918291861547</v>
          </cell>
          <cell r="CW390">
            <v>4.0999175682942877</v>
          </cell>
          <cell r="CX390">
            <v>5.0398558521005157</v>
          </cell>
          <cell r="CY390">
            <v>6.0675913321546631</v>
          </cell>
        </row>
        <row r="391">
          <cell r="C391" t="str">
            <v>Tradable (authorities)</v>
          </cell>
          <cell r="W391">
            <v>1.271922614754601</v>
          </cell>
          <cell r="X391">
            <v>0.58110691358253064</v>
          </cell>
          <cell r="Y391">
            <v>-0.12764768539298643</v>
          </cell>
          <cell r="Z391">
            <v>5.7630323783214976E-2</v>
          </cell>
          <cell r="AA391">
            <v>0.16619888513618264</v>
          </cell>
          <cell r="AB391">
            <v>-0.14770329640384716</v>
          </cell>
          <cell r="AC391">
            <v>0.65470943084527278</v>
          </cell>
          <cell r="AD391">
            <v>1.9042610919440364</v>
          </cell>
          <cell r="AE391">
            <v>7.0713701097677983</v>
          </cell>
          <cell r="AF391">
            <v>6.7779743946165638</v>
          </cell>
          <cell r="AG391">
            <v>6.6763198728116606</v>
          </cell>
          <cell r="AH391">
            <v>6.3347803868574033</v>
          </cell>
          <cell r="AI391">
            <v>44.888120543388453</v>
          </cell>
          <cell r="AJ391">
            <v>24.552192944638904</v>
          </cell>
          <cell r="AK391">
            <v>14.265087999531218</v>
          </cell>
          <cell r="AL391">
            <v>14.858787488260617</v>
          </cell>
          <cell r="AM391">
            <v>11.358200309040882</v>
          </cell>
          <cell r="AN391">
            <v>6.1551325705948159</v>
          </cell>
          <cell r="AO391">
            <v>3.8360184055395052</v>
          </cell>
          <cell r="AP391">
            <v>4.7011876145099478</v>
          </cell>
          <cell r="AQ391">
            <v>5.2429467796446687</v>
          </cell>
          <cell r="AR391">
            <v>2.9731999072359656</v>
          </cell>
          <cell r="AS391">
            <v>2.5977381998296494</v>
          </cell>
          <cell r="AT391">
            <v>2.7153045380456291</v>
          </cell>
          <cell r="AU391">
            <v>11.542450433676393</v>
          </cell>
          <cell r="AV391">
            <v>4.8748543985424106</v>
          </cell>
          <cell r="AW391">
            <v>11.298144467053262</v>
          </cell>
          <cell r="AX391">
            <v>11.871856750483545</v>
          </cell>
          <cell r="AY391">
            <v>8.4627569933521301</v>
          </cell>
          <cell r="AZ391">
            <v>6.8601826026196733</v>
          </cell>
          <cell r="BA391">
            <v>6.8254240996509452</v>
          </cell>
          <cell r="BB391">
            <v>6.6177622812477779</v>
          </cell>
          <cell r="BC391">
            <v>7.0383556651909345</v>
          </cell>
          <cell r="BD391">
            <v>7.8970457130418765</v>
          </cell>
          <cell r="BE391">
            <v>6.8913841008887431</v>
          </cell>
          <cell r="BF391">
            <v>8.3063221126391369</v>
          </cell>
          <cell r="BG391">
            <v>33.37048092513956</v>
          </cell>
          <cell r="BH391">
            <v>58.054116857390312</v>
          </cell>
          <cell r="BI391">
            <v>42.349926191414653</v>
          </cell>
          <cell r="BJ391">
            <v>29.864090193886113</v>
          </cell>
          <cell r="BK391">
            <v>29.180551222517835</v>
          </cell>
          <cell r="BL391">
            <v>42.695432536039334</v>
          </cell>
          <cell r="BM391">
            <v>47.560113294095856</v>
          </cell>
          <cell r="BN391">
            <v>47.879879720001952</v>
          </cell>
          <cell r="BO391">
            <v>41.351264135830434</v>
          </cell>
          <cell r="BP391">
            <v>41.538103493952377</v>
          </cell>
          <cell r="BQ391">
            <v>49.359885103404935</v>
          </cell>
          <cell r="BR391">
            <v>50.271927267465998</v>
          </cell>
          <cell r="BS391">
            <v>312.4346585563834</v>
          </cell>
          <cell r="BT391">
            <v>316.07101791129696</v>
          </cell>
          <cell r="BU391">
            <v>181.51977780771335</v>
          </cell>
          <cell r="BV391">
            <v>124.42690503818201</v>
          </cell>
          <cell r="BW391">
            <v>105.28481685185068</v>
          </cell>
          <cell r="BX391">
            <v>92.011390497102042</v>
          </cell>
          <cell r="BY391">
            <v>74.871805893372198</v>
          </cell>
          <cell r="BZ391">
            <v>62.131560434375785</v>
          </cell>
          <cell r="CA391">
            <v>47.740769097925039</v>
          </cell>
          <cell r="CB391">
            <v>44.218736277091494</v>
          </cell>
          <cell r="CC391">
            <v>35.94155763556509</v>
          </cell>
          <cell r="CD391">
            <v>28.464766146588886</v>
          </cell>
          <cell r="CE391">
            <v>17.695747369495834</v>
          </cell>
          <cell r="CF391">
            <v>11.32257919169723</v>
          </cell>
          <cell r="CG391">
            <v>10.042380820343851</v>
          </cell>
          <cell r="CH391">
            <v>8.7384602090979229</v>
          </cell>
          <cell r="CI391">
            <v>5.9702617707458501</v>
          </cell>
          <cell r="CJ391">
            <v>5.6202662714468232</v>
          </cell>
          <cell r="CK391">
            <v>6.24842113930724</v>
          </cell>
          <cell r="CL391">
            <v>7.7649384037366218</v>
          </cell>
          <cell r="CM391">
            <v>12.459512618453346</v>
          </cell>
          <cell r="CN391">
            <v>13.309534265701501</v>
          </cell>
          <cell r="CO391">
            <v>9.747537166215551</v>
          </cell>
          <cell r="CP391">
            <v>10.219784379105306</v>
          </cell>
          <cell r="CQ391">
            <v>30.698640470234551</v>
          </cell>
          <cell r="CR391">
            <v>14.046473659533063</v>
          </cell>
          <cell r="CS391">
            <v>9.7642161705830119</v>
          </cell>
          <cell r="CT391">
            <v>11.652235057482415</v>
          </cell>
          <cell r="CU391">
            <v>10.637556922255726</v>
          </cell>
          <cell r="CV391">
            <v>10.545992551280818</v>
          </cell>
          <cell r="CW391">
            <v>11.48706056408966</v>
          </cell>
          <cell r="CX391">
            <v>9.5314469588044375</v>
          </cell>
          <cell r="CY391">
            <v>4.2352759079148825</v>
          </cell>
        </row>
        <row r="392">
          <cell r="C392" t="str">
            <v>Nontradable (authorities)</v>
          </cell>
          <cell r="W392">
            <v>6.1169349517445681</v>
          </cell>
          <cell r="X392">
            <v>3.6849995647032898</v>
          </cell>
          <cell r="Y392">
            <v>2.5611350688898682</v>
          </cell>
          <cell r="Z392">
            <v>2.1316237001312714</v>
          </cell>
          <cell r="AA392">
            <v>1.964977458747768</v>
          </cell>
          <cell r="AB392">
            <v>5.8052955531138934</v>
          </cell>
          <cell r="AC392">
            <v>5.7678788708001036</v>
          </cell>
          <cell r="AD392">
            <v>7.2248961094891939</v>
          </cell>
          <cell r="AE392">
            <v>11.750668767642239</v>
          </cell>
          <cell r="AF392">
            <v>10.794752902123932</v>
          </cell>
          <cell r="AG392">
            <v>10.348529767764433</v>
          </cell>
          <cell r="AH392">
            <v>11.539155694817055</v>
          </cell>
          <cell r="AI392">
            <v>25.701374373026113</v>
          </cell>
          <cell r="AJ392">
            <v>10.457821027619602</v>
          </cell>
          <cell r="AK392">
            <v>4.6349365261773272</v>
          </cell>
          <cell r="AL392">
            <v>3.4922242704014081</v>
          </cell>
          <cell r="AM392">
            <v>4.3295120349319092</v>
          </cell>
          <cell r="AN392">
            <v>4.1839653254472182</v>
          </cell>
          <cell r="AO392">
            <v>4.0442663918187804</v>
          </cell>
          <cell r="AP392">
            <v>4.5102309197951911</v>
          </cell>
          <cell r="AQ392">
            <v>5.4329536049153972</v>
          </cell>
          <cell r="AR392">
            <v>7.0297410161880691</v>
          </cell>
          <cell r="AS392">
            <v>6.2425742181315229</v>
          </cell>
          <cell r="AT392">
            <v>5.890939410495875</v>
          </cell>
          <cell r="AU392">
            <v>3.1935483453847411</v>
          </cell>
          <cell r="AV392">
            <v>2.6118400249277585</v>
          </cell>
          <cell r="AW392">
            <v>3.7058794289562655</v>
          </cell>
          <cell r="AX392">
            <v>3.7982978640987568</v>
          </cell>
          <cell r="AY392">
            <v>2.1309920785819827</v>
          </cell>
          <cell r="AZ392">
            <v>2.3306553063006135</v>
          </cell>
          <cell r="BA392">
            <v>2.4959366651221302</v>
          </cell>
          <cell r="BB392">
            <v>4.1817611319454215</v>
          </cell>
          <cell r="BC392">
            <v>6.3762539803892366</v>
          </cell>
          <cell r="BD392">
            <v>11.28451268711504</v>
          </cell>
          <cell r="BE392">
            <v>11.486111139176899</v>
          </cell>
          <cell r="BF392">
            <v>12.418957443283276</v>
          </cell>
          <cell r="BG392">
            <v>60.260775165203114</v>
          </cell>
          <cell r="BH392">
            <v>49.688534831702469</v>
          </cell>
          <cell r="BI392">
            <v>43.084712647035929</v>
          </cell>
          <cell r="BJ392">
            <v>33.32228679648631</v>
          </cell>
          <cell r="BK392">
            <v>27.502417668291045</v>
          </cell>
          <cell r="BL392">
            <v>30.535266221979271</v>
          </cell>
          <cell r="BM392">
            <v>30.987049632153287</v>
          </cell>
          <cell r="BN392">
            <v>31.83811404655853</v>
          </cell>
          <cell r="BO392">
            <v>32.957496844813448</v>
          </cell>
          <cell r="BP392">
            <v>32.64569316531626</v>
          </cell>
          <cell r="BQ392">
            <v>35.125100377727989</v>
          </cell>
          <cell r="BR392">
            <v>36.281550114939932</v>
          </cell>
          <cell r="BS392">
            <v>105.33972135855771</v>
          </cell>
          <cell r="BT392">
            <v>151.65002152505548</v>
          </cell>
          <cell r="BU392">
            <v>104.64580895380777</v>
          </cell>
          <cell r="BV392">
            <v>72.687494412122078</v>
          </cell>
          <cell r="BW392">
            <v>63.080955005097024</v>
          </cell>
          <cell r="BX392">
            <v>54.176771733069273</v>
          </cell>
          <cell r="BY392">
            <v>48.113206784827184</v>
          </cell>
          <cell r="BZ392">
            <v>44.167406235630409</v>
          </cell>
          <cell r="CA392">
            <v>39.5978260964051</v>
          </cell>
          <cell r="CB392">
            <v>37.353289854899174</v>
          </cell>
          <cell r="CC392">
            <v>32.015414263223505</v>
          </cell>
          <cell r="CD392">
            <v>28.987271162442056</v>
          </cell>
          <cell r="CE392">
            <v>3.1060784774978032</v>
          </cell>
          <cell r="CF392">
            <v>-0.39738840734374037</v>
          </cell>
          <cell r="CG392">
            <v>-3.0836668736508415</v>
          </cell>
          <cell r="CH392">
            <v>-1.6299600357596802</v>
          </cell>
          <cell r="CI392">
            <v>-1.8545584466703389</v>
          </cell>
          <cell r="CJ392">
            <v>-1.9199634420687346</v>
          </cell>
          <cell r="CK392">
            <v>-0.97759468510997749</v>
          </cell>
          <cell r="CL392">
            <v>0.96319234144716859</v>
          </cell>
          <cell r="CM392">
            <v>4.4392333699741755</v>
          </cell>
          <cell r="CN392">
            <v>4.7576592419782457</v>
          </cell>
          <cell r="CO392">
            <v>4.5085662351026485</v>
          </cell>
          <cell r="CP392">
            <v>4.8794573791271887</v>
          </cell>
          <cell r="CQ392">
            <v>10.867476777837723</v>
          </cell>
          <cell r="CR392">
            <v>4.0419338169512002</v>
          </cell>
          <cell r="CS392">
            <v>2.8876619785322788</v>
          </cell>
          <cell r="CT392">
            <v>1.6866205894333461</v>
          </cell>
          <cell r="CU392">
            <v>2.8295953124715112</v>
          </cell>
          <cell r="CV392">
            <v>3.8026215132035901</v>
          </cell>
          <cell r="CW392">
            <v>4.0619095715425573</v>
          </cell>
          <cell r="CX392">
            <v>4.5583281324232274</v>
          </cell>
          <cell r="CY392">
            <v>5.0258913347928313</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ons."/>
      <sheetName val="Consolidated"/>
      <sheetName val="Federal"/>
      <sheetName val="Adm Nac"/>
      <sheetName val="Tes Nac"/>
      <sheetName val="Rec Afctd"/>
      <sheetName val="Org Dec"/>
      <sheetName val="ISS"/>
      <sheetName val="Cajas"/>
      <sheetName val="Empresas"/>
      <sheetName val="Cons-AC"/>
      <sheetName val="Federal-AC"/>
      <sheetName val="Prov."/>
      <sheetName val="Taxes"/>
      <sheetName val="Taxes (2)"/>
      <sheetName val="Taxes-AC"/>
      <sheetName val="Inputs(q)"/>
      <sheetName val="Federal-r"/>
      <sheetName val="Revenues Prg"/>
      <sheetName val="Revenues MoE"/>
      <sheetName val="Financing"/>
      <sheetName val="Financing Prg"/>
      <sheetName val="FinPrg-sum"/>
      <sheetName val="Federal-w"/>
      <sheetName val="Data"/>
      <sheetName val="Federal-ER"/>
      <sheetName val="SI"/>
      <sheetName val="Arrears"/>
      <sheetName val="Charts"/>
      <sheetName val="Revenue proj"/>
      <sheetName val="Med. Term Rev"/>
      <sheetName val="Debt Cons"/>
      <sheetName val="Debt Fed."/>
      <sheetName val="Debt Pro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NCARIA"/>
      <sheetName val="Ingresos Ext."/>
      <sheetName val="Segmento"/>
      <sheetName val="Promedio"/>
      <sheetName val="Verificacion"/>
      <sheetName val="BALANCE"/>
      <sheetName val="ANALISIS-H"/>
      <sheetName val="ANALISIS V"/>
      <sheetName val="FLUJO DE CAJA"/>
      <sheetName val="FONDOS 1"/>
      <sheetName val="Market"/>
      <sheetName val="SHARE"/>
      <sheetName val="RESUMEN"/>
      <sheetName val="CASCADA"/>
      <sheetName val="ROE"/>
      <sheetName val="GT%"/>
      <sheetName val="DESC.MARGEN"/>
      <sheetName val="ARBOL"/>
      <sheetName val="SOLVENCIA"/>
      <sheetName val="roif + rofl"/>
      <sheetName val="IBCA-MOODY´S"/>
      <sheetName val="BRECHA"/>
      <sheetName val="Ajustes"/>
      <sheetName val="BD US$"/>
      <sheetName val="Base Datos"/>
      <sheetName val="Codigos"/>
      <sheetName val="M Agricola"/>
      <sheetName val="Corp Banca Sep-2002"/>
    </sheetNames>
    <sheetDataSet>
      <sheetData sheetId="0" refreshError="1"/>
      <sheetData sheetId="1"/>
      <sheetData sheetId="2"/>
      <sheetData sheetId="3">
        <row r="5">
          <cell r="C5" t="str">
            <v>MDBC-2002</v>
          </cell>
        </row>
      </sheetData>
      <sheetData sheetId="4">
        <row r="4">
          <cell r="C4" t="str">
            <v>Sistema de Análisis y Calificación de Riesgo Bancario</v>
          </cell>
        </row>
      </sheetData>
      <sheetData sheetId="5">
        <row r="4">
          <cell r="C4" t="str">
            <v>Sistema de Análisis y Calificación de Riesgo Bancario</v>
          </cell>
        </row>
      </sheetData>
      <sheetData sheetId="6"/>
      <sheetData sheetId="7">
        <row r="3">
          <cell r="C3" t="str">
            <v>Sistema de Análisis y Calificación de Riesgo Bancario</v>
          </cell>
        </row>
      </sheetData>
      <sheetData sheetId="8">
        <row r="5">
          <cell r="D5" t="str">
            <v>Sistema de Análisis y Calificación de Riesgo Bancario</v>
          </cell>
        </row>
      </sheetData>
      <sheetData sheetId="9" refreshError="1"/>
      <sheetData sheetId="10">
        <row r="3">
          <cell r="E3" t="str">
            <v>Sistema de Análisis y Calificación de Riesgo Bancario</v>
          </cell>
        </row>
      </sheetData>
      <sheetData sheetId="11"/>
      <sheetData sheetId="12" refreshError="1">
        <row r="5">
          <cell r="C5" t="str">
            <v>MDBC-2002</v>
          </cell>
        </row>
      </sheetData>
      <sheetData sheetId="13" refreshError="1">
        <row r="4">
          <cell r="C4" t="str">
            <v>Sistema de Análisis y Calificación de Riesgo Bancario</v>
          </cell>
        </row>
      </sheetData>
      <sheetData sheetId="14" refreshError="1">
        <row r="4">
          <cell r="C4" t="str">
            <v>Sistema de Análisis y Calificación de Riesgo Bancario</v>
          </cell>
        </row>
      </sheetData>
      <sheetData sheetId="15"/>
      <sheetData sheetId="16"/>
      <sheetData sheetId="17" refreshError="1">
        <row r="3">
          <cell r="C3" t="str">
            <v>Sistema de Análisis y Calificación de Riesgo Bancario</v>
          </cell>
        </row>
        <row r="10">
          <cell r="E10">
            <v>35765</v>
          </cell>
          <cell r="F10">
            <v>35947</v>
          </cell>
          <cell r="G10">
            <v>36130</v>
          </cell>
          <cell r="H10">
            <v>36312</v>
          </cell>
          <cell r="I10">
            <v>36342</v>
          </cell>
          <cell r="J10">
            <v>36373</v>
          </cell>
          <cell r="K10">
            <v>36404</v>
          </cell>
          <cell r="L10">
            <v>36434</v>
          </cell>
          <cell r="M10">
            <v>36465</v>
          </cell>
          <cell r="N10">
            <v>36495</v>
          </cell>
          <cell r="O10">
            <v>36526</v>
          </cell>
          <cell r="P10">
            <v>36557</v>
          </cell>
          <cell r="Q10">
            <v>36586</v>
          </cell>
          <cell r="R10">
            <v>36617</v>
          </cell>
          <cell r="S10">
            <v>36647</v>
          </cell>
          <cell r="T10">
            <v>36678</v>
          </cell>
          <cell r="U10">
            <v>36708</v>
          </cell>
          <cell r="V10">
            <v>36739</v>
          </cell>
          <cell r="W10">
            <v>36770</v>
          </cell>
          <cell r="X10">
            <v>36800</v>
          </cell>
          <cell r="Y10">
            <v>36831</v>
          </cell>
          <cell r="Z10">
            <v>36861</v>
          </cell>
          <cell r="AA10">
            <v>36892</v>
          </cell>
          <cell r="AB10">
            <v>36923</v>
          </cell>
          <cell r="AC10">
            <v>36951</v>
          </cell>
          <cell r="AD10">
            <v>36982</v>
          </cell>
          <cell r="AE10">
            <v>37012</v>
          </cell>
          <cell r="AF10">
            <v>37043</v>
          </cell>
          <cell r="AG10">
            <v>37073</v>
          </cell>
          <cell r="AH10">
            <v>37104</v>
          </cell>
          <cell r="AI10">
            <v>37135</v>
          </cell>
          <cell r="AJ10">
            <v>37165</v>
          </cell>
          <cell r="AK10">
            <v>37196</v>
          </cell>
          <cell r="AL10">
            <v>37226</v>
          </cell>
          <cell r="AM10">
            <v>37258</v>
          </cell>
          <cell r="AN10">
            <v>37289</v>
          </cell>
          <cell r="AO10">
            <v>37317</v>
          </cell>
          <cell r="AP10">
            <v>37348</v>
          </cell>
          <cell r="AQ10">
            <v>37378</v>
          </cell>
          <cell r="AR10">
            <v>37409</v>
          </cell>
          <cell r="AS10">
            <v>37439</v>
          </cell>
          <cell r="AT10">
            <v>37470</v>
          </cell>
          <cell r="AU10">
            <v>37501</v>
          </cell>
          <cell r="AV10">
            <v>37531</v>
          </cell>
          <cell r="AW10">
            <v>37562</v>
          </cell>
          <cell r="AX10">
            <v>37592</v>
          </cell>
          <cell r="AY10">
            <v>37623</v>
          </cell>
          <cell r="AZ10">
            <v>37654</v>
          </cell>
          <cell r="BA10">
            <v>37682</v>
          </cell>
          <cell r="BB10">
            <v>37713</v>
          </cell>
          <cell r="BC10">
            <v>37743</v>
          </cell>
          <cell r="BD10">
            <v>37774</v>
          </cell>
          <cell r="BE10">
            <v>37804</v>
          </cell>
          <cell r="BF10">
            <v>37835</v>
          </cell>
          <cell r="BG10">
            <v>37866</v>
          </cell>
          <cell r="BH10">
            <v>37896</v>
          </cell>
          <cell r="BI10">
            <v>37927</v>
          </cell>
          <cell r="BJ10">
            <v>37957</v>
          </cell>
        </row>
      </sheetData>
      <sheetData sheetId="18" refreshError="1">
        <row r="5">
          <cell r="D5" t="str">
            <v>Sistema de Análisis y Calificación de Riesgo Bancario</v>
          </cell>
        </row>
      </sheetData>
      <sheetData sheetId="19"/>
      <sheetData sheetId="20">
        <row r="4">
          <cell r="C4" t="str">
            <v>MDBC-2002</v>
          </cell>
        </row>
      </sheetData>
      <sheetData sheetId="21" refreshError="1">
        <row r="3">
          <cell r="E3" t="str">
            <v>Sistema de Análisis y Calificación de Riesgo Bancario</v>
          </cell>
        </row>
      </sheetData>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sheetName val="ANNUAL"/>
      <sheetName val="SUMMARY STATS"/>
    </sheetNames>
    <sheetDataSet>
      <sheetData sheetId="0">
        <row r="2">
          <cell r="A2" t="str">
            <v>PHILIPPINE OVERSEAS EMPLOYMENT ADMINISTRATION</v>
          </cell>
        </row>
        <row r="3">
          <cell r="A3" t="str">
            <v>Deployed Landbased Overseas Filipino Workers by Destination</v>
          </cell>
        </row>
        <row r="7">
          <cell r="B7" t="str">
            <v xml:space="preserve">   1998</v>
          </cell>
          <cell r="C7" t="str">
            <v xml:space="preserve">   1999</v>
          </cell>
          <cell r="D7" t="str">
            <v xml:space="preserve">   2000</v>
          </cell>
          <cell r="F7">
            <v>36892</v>
          </cell>
          <cell r="G7">
            <v>36923</v>
          </cell>
          <cell r="H7">
            <v>36951</v>
          </cell>
          <cell r="I7">
            <v>36982</v>
          </cell>
          <cell r="J7">
            <v>37012</v>
          </cell>
          <cell r="K7">
            <v>37043</v>
          </cell>
          <cell r="L7">
            <v>37073</v>
          </cell>
          <cell r="M7">
            <v>37104</v>
          </cell>
          <cell r="N7">
            <v>37135</v>
          </cell>
          <cell r="O7">
            <v>37165</v>
          </cell>
          <cell r="P7">
            <v>37196</v>
          </cell>
          <cell r="Q7">
            <v>37226</v>
          </cell>
          <cell r="S7">
            <v>2000</v>
          </cell>
          <cell r="T7" t="str">
            <v>2001</v>
          </cell>
          <cell r="U7" t="str">
            <v>% Change</v>
          </cell>
        </row>
        <row r="9">
          <cell r="A9" t="str">
            <v>MIDDLE EAST</v>
          </cell>
          <cell r="B9">
            <v>279767</v>
          </cell>
          <cell r="C9">
            <v>287076</v>
          </cell>
          <cell r="D9">
            <v>283291</v>
          </cell>
          <cell r="F9">
            <v>34691</v>
          </cell>
          <cell r="G9">
            <v>23046</v>
          </cell>
          <cell r="H9">
            <v>21094</v>
          </cell>
          <cell r="I9">
            <v>23967</v>
          </cell>
          <cell r="J9">
            <v>31906</v>
          </cell>
          <cell r="K9">
            <v>30134</v>
          </cell>
          <cell r="L9">
            <v>25085</v>
          </cell>
          <cell r="M9">
            <v>23905</v>
          </cell>
          <cell r="N9">
            <v>26311</v>
          </cell>
          <cell r="O9">
            <v>21012</v>
          </cell>
          <cell r="P9">
            <v>20370</v>
          </cell>
          <cell r="Q9">
            <v>16012</v>
          </cell>
          <cell r="S9">
            <v>283291</v>
          </cell>
          <cell r="T9">
            <v>297533</v>
          </cell>
          <cell r="U9">
            <v>5.027339378942508E-2</v>
          </cell>
        </row>
        <row r="10">
          <cell r="A10" t="str">
            <v xml:space="preserve">    Bahrain</v>
          </cell>
          <cell r="B10">
            <v>5180</v>
          </cell>
          <cell r="C10">
            <v>5592</v>
          </cell>
          <cell r="D10">
            <v>5498</v>
          </cell>
          <cell r="F10">
            <v>554</v>
          </cell>
          <cell r="G10">
            <v>456</v>
          </cell>
          <cell r="H10">
            <v>354</v>
          </cell>
          <cell r="I10">
            <v>444</v>
          </cell>
          <cell r="J10">
            <v>667</v>
          </cell>
          <cell r="K10">
            <v>622</v>
          </cell>
          <cell r="L10">
            <v>496</v>
          </cell>
          <cell r="M10">
            <v>492</v>
          </cell>
          <cell r="N10">
            <v>543</v>
          </cell>
          <cell r="O10">
            <v>469</v>
          </cell>
          <cell r="P10">
            <v>358</v>
          </cell>
          <cell r="Q10">
            <v>406</v>
          </cell>
          <cell r="S10">
            <v>5498</v>
          </cell>
          <cell r="T10">
            <v>5861</v>
          </cell>
          <cell r="U10">
            <v>6.6024008730447337E-2</v>
          </cell>
        </row>
        <row r="11">
          <cell r="A11" t="str">
            <v xml:space="preserve">    Egypt</v>
          </cell>
          <cell r="B11">
            <v>358</v>
          </cell>
          <cell r="C11">
            <v>334</v>
          </cell>
          <cell r="D11">
            <v>487</v>
          </cell>
          <cell r="F11">
            <v>69</v>
          </cell>
          <cell r="G11">
            <v>55</v>
          </cell>
          <cell r="H11">
            <v>62</v>
          </cell>
          <cell r="I11">
            <v>40</v>
          </cell>
          <cell r="J11">
            <v>42</v>
          </cell>
          <cell r="K11">
            <v>68</v>
          </cell>
          <cell r="L11">
            <v>63</v>
          </cell>
          <cell r="M11">
            <v>58</v>
          </cell>
          <cell r="N11">
            <v>29</v>
          </cell>
          <cell r="O11">
            <v>15</v>
          </cell>
          <cell r="P11">
            <v>23</v>
          </cell>
          <cell r="Q11">
            <v>15</v>
          </cell>
          <cell r="S11">
            <v>487</v>
          </cell>
          <cell r="T11">
            <v>539</v>
          </cell>
          <cell r="U11">
            <v>0.10677618069815198</v>
          </cell>
        </row>
        <row r="12">
          <cell r="A12" t="str">
            <v xml:space="preserve">    Iran</v>
          </cell>
          <cell r="B12">
            <v>18</v>
          </cell>
          <cell r="C12">
            <v>24</v>
          </cell>
          <cell r="D12">
            <v>132</v>
          </cell>
          <cell r="F12">
            <v>61</v>
          </cell>
          <cell r="G12">
            <v>33</v>
          </cell>
          <cell r="H12">
            <v>68</v>
          </cell>
          <cell r="I12">
            <v>30</v>
          </cell>
          <cell r="J12">
            <v>44</v>
          </cell>
          <cell r="K12">
            <v>172</v>
          </cell>
          <cell r="L12">
            <v>86</v>
          </cell>
          <cell r="M12">
            <v>22</v>
          </cell>
          <cell r="N12">
            <v>10</v>
          </cell>
          <cell r="O12">
            <v>1</v>
          </cell>
          <cell r="P12">
            <v>101</v>
          </cell>
          <cell r="Q12">
            <v>13</v>
          </cell>
          <cell r="S12">
            <v>132</v>
          </cell>
          <cell r="T12">
            <v>641</v>
          </cell>
          <cell r="U12">
            <v>3.8560606060606064</v>
          </cell>
        </row>
        <row r="13">
          <cell r="A13" t="str">
            <v xml:space="preserve">    Iraq</v>
          </cell>
          <cell r="B13">
            <v>10</v>
          </cell>
          <cell r="C13">
            <v>23</v>
          </cell>
          <cell r="D13">
            <v>42</v>
          </cell>
          <cell r="F13">
            <v>5</v>
          </cell>
          <cell r="G13">
            <v>2</v>
          </cell>
          <cell r="H13">
            <v>0</v>
          </cell>
          <cell r="I13">
            <v>53</v>
          </cell>
          <cell r="J13">
            <v>3</v>
          </cell>
          <cell r="K13">
            <v>2</v>
          </cell>
          <cell r="L13">
            <v>3</v>
          </cell>
          <cell r="M13">
            <v>2</v>
          </cell>
          <cell r="N13">
            <v>6</v>
          </cell>
          <cell r="O13">
            <v>1</v>
          </cell>
          <cell r="P13">
            <v>5</v>
          </cell>
          <cell r="Q13">
            <v>4</v>
          </cell>
          <cell r="S13">
            <v>42</v>
          </cell>
          <cell r="T13">
            <v>86</v>
          </cell>
          <cell r="U13">
            <v>1.0476190476190474</v>
          </cell>
        </row>
        <row r="14">
          <cell r="A14" t="str">
            <v xml:space="preserve">    Israel</v>
          </cell>
          <cell r="B14">
            <v>2022</v>
          </cell>
          <cell r="C14">
            <v>3488</v>
          </cell>
          <cell r="D14">
            <v>4429</v>
          </cell>
          <cell r="F14">
            <v>468</v>
          </cell>
          <cell r="G14">
            <v>423</v>
          </cell>
          <cell r="H14">
            <v>399</v>
          </cell>
          <cell r="I14">
            <v>300</v>
          </cell>
          <cell r="J14">
            <v>512</v>
          </cell>
          <cell r="K14">
            <v>530</v>
          </cell>
          <cell r="L14">
            <v>338</v>
          </cell>
          <cell r="M14">
            <v>467</v>
          </cell>
          <cell r="N14">
            <v>509</v>
          </cell>
          <cell r="O14">
            <v>525</v>
          </cell>
          <cell r="P14">
            <v>505</v>
          </cell>
          <cell r="Q14">
            <v>586</v>
          </cell>
          <cell r="S14">
            <v>4429</v>
          </cell>
          <cell r="T14">
            <v>5562</v>
          </cell>
          <cell r="U14">
            <v>0.2558139534883721</v>
          </cell>
        </row>
        <row r="15">
          <cell r="A15" t="str">
            <v xml:space="preserve">    Jordan</v>
          </cell>
          <cell r="B15">
            <v>551</v>
          </cell>
          <cell r="C15">
            <v>456</v>
          </cell>
          <cell r="D15">
            <v>541</v>
          </cell>
          <cell r="F15">
            <v>74</v>
          </cell>
          <cell r="G15">
            <v>37</v>
          </cell>
          <cell r="H15">
            <v>35</v>
          </cell>
          <cell r="I15">
            <v>36</v>
          </cell>
          <cell r="J15">
            <v>66</v>
          </cell>
          <cell r="K15">
            <v>52</v>
          </cell>
          <cell r="L15">
            <v>80</v>
          </cell>
          <cell r="M15">
            <v>46</v>
          </cell>
          <cell r="N15">
            <v>35</v>
          </cell>
          <cell r="O15">
            <v>34</v>
          </cell>
          <cell r="P15">
            <v>37</v>
          </cell>
          <cell r="Q15">
            <v>28</v>
          </cell>
          <cell r="S15">
            <v>541</v>
          </cell>
          <cell r="T15">
            <v>560</v>
          </cell>
          <cell r="U15">
            <v>3.512014787430684E-2</v>
          </cell>
        </row>
        <row r="16">
          <cell r="A16" t="str">
            <v xml:space="preserve">    Kuwait</v>
          </cell>
          <cell r="B16">
            <v>17372</v>
          </cell>
          <cell r="C16">
            <v>17628</v>
          </cell>
          <cell r="D16">
            <v>21490</v>
          </cell>
          <cell r="F16">
            <v>1821</v>
          </cell>
          <cell r="G16">
            <v>1650</v>
          </cell>
          <cell r="H16">
            <v>1459</v>
          </cell>
          <cell r="I16">
            <v>890</v>
          </cell>
          <cell r="J16">
            <v>2352</v>
          </cell>
          <cell r="K16">
            <v>2180</v>
          </cell>
          <cell r="L16">
            <v>2344</v>
          </cell>
          <cell r="M16">
            <v>1824</v>
          </cell>
          <cell r="N16">
            <v>2461</v>
          </cell>
          <cell r="O16">
            <v>1925</v>
          </cell>
          <cell r="P16">
            <v>1765</v>
          </cell>
          <cell r="Q16">
            <v>1285</v>
          </cell>
          <cell r="S16">
            <v>21490</v>
          </cell>
          <cell r="T16">
            <v>21956</v>
          </cell>
          <cell r="U16">
            <v>2.1684504420660833E-2</v>
          </cell>
        </row>
        <row r="17">
          <cell r="A17" t="str">
            <v xml:space="preserve">    Lebanon</v>
          </cell>
          <cell r="B17">
            <v>1342</v>
          </cell>
          <cell r="C17">
            <v>1674</v>
          </cell>
          <cell r="D17">
            <v>2783</v>
          </cell>
          <cell r="F17">
            <v>267</v>
          </cell>
          <cell r="G17">
            <v>206</v>
          </cell>
          <cell r="H17">
            <v>224</v>
          </cell>
          <cell r="I17">
            <v>233</v>
          </cell>
          <cell r="J17">
            <v>392</v>
          </cell>
          <cell r="K17">
            <v>338</v>
          </cell>
          <cell r="L17">
            <v>260</v>
          </cell>
          <cell r="M17">
            <v>286</v>
          </cell>
          <cell r="N17">
            <v>385</v>
          </cell>
          <cell r="O17">
            <v>283</v>
          </cell>
          <cell r="P17">
            <v>240</v>
          </cell>
          <cell r="Q17">
            <v>236</v>
          </cell>
          <cell r="S17">
            <v>2783</v>
          </cell>
          <cell r="T17">
            <v>3350</v>
          </cell>
          <cell r="U17">
            <v>0.20373697448796269</v>
          </cell>
        </row>
        <row r="18">
          <cell r="A18" t="str">
            <v xml:space="preserve">    Libya</v>
          </cell>
          <cell r="B18">
            <v>7084</v>
          </cell>
          <cell r="C18">
            <v>5937</v>
          </cell>
          <cell r="D18">
            <v>5962</v>
          </cell>
          <cell r="F18">
            <v>681</v>
          </cell>
          <cell r="G18">
            <v>332</v>
          </cell>
          <cell r="H18">
            <v>269</v>
          </cell>
          <cell r="I18">
            <v>299</v>
          </cell>
          <cell r="J18">
            <v>643</v>
          </cell>
          <cell r="K18">
            <v>578</v>
          </cell>
          <cell r="L18">
            <v>386</v>
          </cell>
          <cell r="M18">
            <v>508</v>
          </cell>
          <cell r="N18">
            <v>799</v>
          </cell>
          <cell r="O18">
            <v>402</v>
          </cell>
          <cell r="P18">
            <v>277</v>
          </cell>
          <cell r="Q18">
            <v>315</v>
          </cell>
          <cell r="S18">
            <v>5962</v>
          </cell>
          <cell r="T18">
            <v>5489</v>
          </cell>
          <cell r="U18">
            <v>-7.9335793357933615E-2</v>
          </cell>
        </row>
        <row r="19">
          <cell r="A19" t="str">
            <v xml:space="preserve">    Oman</v>
          </cell>
          <cell r="B19">
            <v>5199</v>
          </cell>
          <cell r="C19">
            <v>5089</v>
          </cell>
          <cell r="D19">
            <v>4739</v>
          </cell>
          <cell r="F19">
            <v>599</v>
          </cell>
          <cell r="G19">
            <v>355</v>
          </cell>
          <cell r="H19">
            <v>310</v>
          </cell>
          <cell r="I19">
            <v>359</v>
          </cell>
          <cell r="J19">
            <v>496</v>
          </cell>
          <cell r="K19">
            <v>459</v>
          </cell>
          <cell r="L19">
            <v>397</v>
          </cell>
          <cell r="M19">
            <v>435</v>
          </cell>
          <cell r="N19">
            <v>436</v>
          </cell>
          <cell r="O19">
            <v>311</v>
          </cell>
          <cell r="P19">
            <v>163</v>
          </cell>
          <cell r="Q19">
            <v>192</v>
          </cell>
          <cell r="S19">
            <v>4739</v>
          </cell>
          <cell r="T19">
            <v>4512</v>
          </cell>
          <cell r="U19">
            <v>-4.7900400928465925E-2</v>
          </cell>
        </row>
        <row r="20">
          <cell r="A20" t="str">
            <v xml:space="preserve">    Qatar</v>
          </cell>
          <cell r="B20">
            <v>10734</v>
          </cell>
          <cell r="C20">
            <v>7950</v>
          </cell>
          <cell r="D20">
            <v>8679</v>
          </cell>
          <cell r="F20">
            <v>832</v>
          </cell>
          <cell r="G20">
            <v>731</v>
          </cell>
          <cell r="H20">
            <v>777</v>
          </cell>
          <cell r="I20">
            <v>747</v>
          </cell>
          <cell r="J20">
            <v>1180</v>
          </cell>
          <cell r="K20">
            <v>1370</v>
          </cell>
          <cell r="L20">
            <v>893</v>
          </cell>
          <cell r="M20">
            <v>1077</v>
          </cell>
          <cell r="N20">
            <v>1075</v>
          </cell>
          <cell r="O20">
            <v>856</v>
          </cell>
          <cell r="P20">
            <v>680</v>
          </cell>
          <cell r="Q20">
            <v>551</v>
          </cell>
          <cell r="S20">
            <v>8679</v>
          </cell>
          <cell r="T20">
            <v>10769</v>
          </cell>
          <cell r="U20">
            <v>0.24081115335868186</v>
          </cell>
        </row>
        <row r="21">
          <cell r="A21" t="str">
            <v xml:space="preserve">    Saudi Arabia</v>
          </cell>
          <cell r="B21">
            <v>193698</v>
          </cell>
          <cell r="C21">
            <v>198556</v>
          </cell>
          <cell r="D21">
            <v>184724</v>
          </cell>
          <cell r="F21">
            <v>23798</v>
          </cell>
          <cell r="G21">
            <v>15245</v>
          </cell>
          <cell r="H21">
            <v>14001</v>
          </cell>
          <cell r="I21">
            <v>16245</v>
          </cell>
          <cell r="J21">
            <v>20775</v>
          </cell>
          <cell r="K21">
            <v>19647</v>
          </cell>
          <cell r="L21">
            <v>15754</v>
          </cell>
          <cell r="M21">
            <v>14734</v>
          </cell>
          <cell r="N21">
            <v>15394</v>
          </cell>
          <cell r="O21">
            <v>12849</v>
          </cell>
          <cell r="P21">
            <v>12777</v>
          </cell>
          <cell r="Q21">
            <v>9513</v>
          </cell>
          <cell r="S21">
            <v>184724</v>
          </cell>
          <cell r="T21">
            <v>190732</v>
          </cell>
          <cell r="U21">
            <v>3.2524198263355064E-2</v>
          </cell>
        </row>
        <row r="22">
          <cell r="A22" t="str">
            <v xml:space="preserve">    Syria</v>
          </cell>
          <cell r="B22">
            <v>99</v>
          </cell>
          <cell r="C22">
            <v>109</v>
          </cell>
          <cell r="D22">
            <v>151</v>
          </cell>
          <cell r="F22">
            <v>14</v>
          </cell>
          <cell r="G22">
            <v>112</v>
          </cell>
          <cell r="H22">
            <v>51</v>
          </cell>
          <cell r="I22">
            <v>1115</v>
          </cell>
          <cell r="J22">
            <v>4</v>
          </cell>
          <cell r="K22">
            <v>8</v>
          </cell>
          <cell r="L22">
            <v>76</v>
          </cell>
          <cell r="M22">
            <v>5</v>
          </cell>
          <cell r="N22">
            <v>168</v>
          </cell>
          <cell r="O22">
            <v>44</v>
          </cell>
          <cell r="P22">
            <v>105</v>
          </cell>
          <cell r="Q22">
            <v>3</v>
          </cell>
          <cell r="S22">
            <v>151</v>
          </cell>
          <cell r="T22">
            <v>1705</v>
          </cell>
          <cell r="U22">
            <v>10.291390728476822</v>
          </cell>
        </row>
        <row r="23">
          <cell r="A23" t="str">
            <v xml:space="preserve">    United Arab Emirates</v>
          </cell>
          <cell r="B23">
            <v>35485</v>
          </cell>
          <cell r="C23">
            <v>39633</v>
          </cell>
          <cell r="D23">
            <v>43045</v>
          </cell>
          <cell r="F23">
            <v>5387</v>
          </cell>
          <cell r="G23">
            <v>3370</v>
          </cell>
          <cell r="H23">
            <v>3024</v>
          </cell>
          <cell r="I23">
            <v>2540</v>
          </cell>
          <cell r="J23">
            <v>4668</v>
          </cell>
          <cell r="K23">
            <v>4062</v>
          </cell>
          <cell r="L23">
            <v>3863</v>
          </cell>
          <cell r="M23">
            <v>3914</v>
          </cell>
          <cell r="N23">
            <v>4414</v>
          </cell>
          <cell r="O23">
            <v>3260</v>
          </cell>
          <cell r="P23">
            <v>3302</v>
          </cell>
          <cell r="Q23">
            <v>2827</v>
          </cell>
          <cell r="S23">
            <v>43045</v>
          </cell>
          <cell r="T23">
            <v>44631</v>
          </cell>
          <cell r="U23">
            <v>3.6845162039725876E-2</v>
          </cell>
        </row>
        <row r="24">
          <cell r="A24" t="str">
            <v xml:space="preserve">    Yemen</v>
          </cell>
          <cell r="B24">
            <v>591</v>
          </cell>
          <cell r="C24">
            <v>582</v>
          </cell>
          <cell r="D24">
            <v>589</v>
          </cell>
          <cell r="F24">
            <v>61</v>
          </cell>
          <cell r="G24">
            <v>39</v>
          </cell>
          <cell r="H24">
            <v>61</v>
          </cell>
          <cell r="I24">
            <v>636</v>
          </cell>
          <cell r="J24">
            <v>62</v>
          </cell>
          <cell r="K24">
            <v>46</v>
          </cell>
          <cell r="L24">
            <v>46</v>
          </cell>
          <cell r="M24">
            <v>35</v>
          </cell>
          <cell r="N24">
            <v>47</v>
          </cell>
          <cell r="O24">
            <v>37</v>
          </cell>
          <cell r="P24">
            <v>32</v>
          </cell>
          <cell r="Q24">
            <v>38</v>
          </cell>
          <cell r="S24">
            <v>589</v>
          </cell>
          <cell r="T24">
            <v>1140</v>
          </cell>
          <cell r="U24">
            <v>0.93548387096774199</v>
          </cell>
        </row>
        <row r="25">
          <cell r="A25" t="str">
            <v xml:space="preserve">    Middle East ( unsp. )</v>
          </cell>
          <cell r="B25">
            <v>24</v>
          </cell>
          <cell r="C25">
            <v>1</v>
          </cell>
          <cell r="D25">
            <v>0</v>
          </cell>
          <cell r="F25">
            <v>0</v>
          </cell>
          <cell r="G25">
            <v>0</v>
          </cell>
          <cell r="H25">
            <v>0</v>
          </cell>
          <cell r="I25">
            <v>0</v>
          </cell>
          <cell r="J25">
            <v>0</v>
          </cell>
          <cell r="K25">
            <v>0</v>
          </cell>
          <cell r="L25">
            <v>0</v>
          </cell>
          <cell r="M25">
            <v>0</v>
          </cell>
          <cell r="N25">
            <v>0</v>
          </cell>
          <cell r="O25">
            <v>0</v>
          </cell>
          <cell r="P25">
            <v>0</v>
          </cell>
          <cell r="Q25">
            <v>0</v>
          </cell>
          <cell r="S25">
            <v>0</v>
          </cell>
          <cell r="T25">
            <v>0</v>
          </cell>
          <cell r="U25">
            <v>0</v>
          </cell>
        </row>
        <row r="29">
          <cell r="A29" t="str">
            <v>PHILIPPINE OVERSEAS EMPLOYMENT ADMINISTRATION</v>
          </cell>
        </row>
        <row r="30">
          <cell r="A30" t="str">
            <v>Deployed Landbased Overseas Filipino Workers by Destination</v>
          </cell>
        </row>
        <row r="34">
          <cell r="B34" t="str">
            <v xml:space="preserve">   1998</v>
          </cell>
          <cell r="C34" t="str">
            <v xml:space="preserve">   1999</v>
          </cell>
          <cell r="D34" t="str">
            <v xml:space="preserve">   2000</v>
          </cell>
          <cell r="F34">
            <v>36892</v>
          </cell>
          <cell r="G34">
            <v>36923</v>
          </cell>
          <cell r="H34">
            <v>36951</v>
          </cell>
          <cell r="I34">
            <v>36982</v>
          </cell>
          <cell r="J34">
            <v>37012</v>
          </cell>
          <cell r="K34">
            <v>37043</v>
          </cell>
          <cell r="L34">
            <v>37073</v>
          </cell>
          <cell r="M34">
            <v>37104</v>
          </cell>
          <cell r="N34">
            <v>37135</v>
          </cell>
          <cell r="O34">
            <v>37165</v>
          </cell>
          <cell r="P34">
            <v>37196</v>
          </cell>
          <cell r="Q34">
            <v>37226</v>
          </cell>
          <cell r="S34">
            <v>2000</v>
          </cell>
          <cell r="T34" t="str">
            <v>2001</v>
          </cell>
          <cell r="U34" t="str">
            <v>% Change</v>
          </cell>
        </row>
        <row r="36">
          <cell r="A36" t="str">
            <v>ASIA</v>
          </cell>
          <cell r="B36">
            <v>307261</v>
          </cell>
          <cell r="C36">
            <v>299521</v>
          </cell>
          <cell r="D36">
            <v>292067</v>
          </cell>
          <cell r="F36">
            <v>41205</v>
          </cell>
          <cell r="G36">
            <v>19997</v>
          </cell>
          <cell r="H36">
            <v>20387</v>
          </cell>
          <cell r="I36">
            <v>28636</v>
          </cell>
          <cell r="J36">
            <v>25306</v>
          </cell>
          <cell r="K36">
            <v>22238</v>
          </cell>
          <cell r="L36">
            <v>22532</v>
          </cell>
          <cell r="M36">
            <v>28847</v>
          </cell>
          <cell r="N36">
            <v>19615</v>
          </cell>
          <cell r="O36">
            <v>19685</v>
          </cell>
          <cell r="P36">
            <v>18472</v>
          </cell>
          <cell r="Q36">
            <v>18131</v>
          </cell>
          <cell r="S36">
            <v>292067</v>
          </cell>
          <cell r="T36">
            <v>285051</v>
          </cell>
          <cell r="U36">
            <v>-2.4021885389311382E-2</v>
          </cell>
        </row>
        <row r="37">
          <cell r="A37" t="str">
            <v xml:space="preserve">    Afghanistan</v>
          </cell>
          <cell r="B37">
            <v>0</v>
          </cell>
          <cell r="C37">
            <v>16</v>
          </cell>
          <cell r="D37">
            <v>1</v>
          </cell>
          <cell r="F37">
            <v>0</v>
          </cell>
          <cell r="G37">
            <v>0</v>
          </cell>
          <cell r="H37">
            <v>0</v>
          </cell>
          <cell r="I37">
            <v>0</v>
          </cell>
          <cell r="J37">
            <v>0</v>
          </cell>
          <cell r="K37">
            <v>0</v>
          </cell>
          <cell r="L37">
            <v>0</v>
          </cell>
          <cell r="M37">
            <v>0</v>
          </cell>
          <cell r="N37">
            <v>0</v>
          </cell>
          <cell r="O37">
            <v>0</v>
          </cell>
          <cell r="P37">
            <v>0</v>
          </cell>
          <cell r="Q37">
            <v>0</v>
          </cell>
          <cell r="S37">
            <v>1</v>
          </cell>
          <cell r="T37">
            <v>0</v>
          </cell>
          <cell r="U37">
            <v>-1</v>
          </cell>
        </row>
        <row r="38">
          <cell r="A38" t="str">
            <v xml:space="preserve">    Bangladesh</v>
          </cell>
          <cell r="B38">
            <v>501</v>
          </cell>
          <cell r="C38">
            <v>220</v>
          </cell>
          <cell r="D38">
            <v>190</v>
          </cell>
          <cell r="F38">
            <v>55</v>
          </cell>
          <cell r="G38">
            <v>7</v>
          </cell>
          <cell r="H38">
            <v>16</v>
          </cell>
          <cell r="I38">
            <v>16</v>
          </cell>
          <cell r="J38">
            <v>13</v>
          </cell>
          <cell r="K38">
            <v>17</v>
          </cell>
          <cell r="L38">
            <v>20</v>
          </cell>
          <cell r="M38">
            <v>25</v>
          </cell>
          <cell r="N38">
            <v>17</v>
          </cell>
          <cell r="O38">
            <v>16</v>
          </cell>
          <cell r="P38">
            <v>7</v>
          </cell>
          <cell r="Q38">
            <v>21</v>
          </cell>
          <cell r="S38">
            <v>190</v>
          </cell>
          <cell r="T38">
            <v>230</v>
          </cell>
          <cell r="U38">
            <v>0.21052631578947367</v>
          </cell>
        </row>
        <row r="39">
          <cell r="A39" t="str">
            <v xml:space="preserve">    Bhutan</v>
          </cell>
          <cell r="B39">
            <v>0</v>
          </cell>
          <cell r="C39">
            <v>5</v>
          </cell>
          <cell r="D39">
            <v>1</v>
          </cell>
          <cell r="F39">
            <v>0</v>
          </cell>
          <cell r="G39">
            <v>0</v>
          </cell>
          <cell r="H39">
            <v>0</v>
          </cell>
          <cell r="I39">
            <v>0</v>
          </cell>
          <cell r="J39">
            <v>0</v>
          </cell>
          <cell r="K39">
            <v>0</v>
          </cell>
          <cell r="L39">
            <v>0</v>
          </cell>
          <cell r="M39">
            <v>0</v>
          </cell>
          <cell r="N39">
            <v>0</v>
          </cell>
          <cell r="O39">
            <v>0</v>
          </cell>
          <cell r="P39">
            <v>0</v>
          </cell>
          <cell r="Q39">
            <v>0</v>
          </cell>
          <cell r="S39">
            <v>1</v>
          </cell>
          <cell r="T39">
            <v>0</v>
          </cell>
          <cell r="U39">
            <v>-1</v>
          </cell>
        </row>
        <row r="40">
          <cell r="A40" t="str">
            <v xml:space="preserve">    Brunei</v>
          </cell>
          <cell r="B40">
            <v>16264</v>
          </cell>
          <cell r="C40">
            <v>12978</v>
          </cell>
          <cell r="D40">
            <v>13649</v>
          </cell>
          <cell r="F40">
            <v>1793</v>
          </cell>
          <cell r="G40">
            <v>934</v>
          </cell>
          <cell r="H40">
            <v>1067</v>
          </cell>
          <cell r="I40">
            <v>1252</v>
          </cell>
          <cell r="J40">
            <v>1260</v>
          </cell>
          <cell r="K40">
            <v>1224</v>
          </cell>
          <cell r="L40">
            <v>1212</v>
          </cell>
          <cell r="M40">
            <v>919</v>
          </cell>
          <cell r="N40">
            <v>912</v>
          </cell>
          <cell r="O40">
            <v>854</v>
          </cell>
          <cell r="P40">
            <v>876</v>
          </cell>
          <cell r="Q40">
            <v>765</v>
          </cell>
          <cell r="S40">
            <v>13649</v>
          </cell>
          <cell r="T40">
            <v>13068</v>
          </cell>
          <cell r="U40">
            <v>-4.2567221041834524E-2</v>
          </cell>
        </row>
        <row r="41">
          <cell r="A41" t="str">
            <v xml:space="preserve">    Cambodia</v>
          </cell>
          <cell r="B41">
            <v>179</v>
          </cell>
          <cell r="C41">
            <v>224</v>
          </cell>
          <cell r="D41">
            <v>355</v>
          </cell>
          <cell r="F41">
            <v>79</v>
          </cell>
          <cell r="G41">
            <v>30</v>
          </cell>
          <cell r="H41">
            <v>35</v>
          </cell>
          <cell r="I41">
            <v>41</v>
          </cell>
          <cell r="J41">
            <v>53</v>
          </cell>
          <cell r="K41">
            <v>42</v>
          </cell>
          <cell r="L41">
            <v>39</v>
          </cell>
          <cell r="M41">
            <v>31</v>
          </cell>
          <cell r="N41">
            <v>50</v>
          </cell>
          <cell r="O41">
            <v>38</v>
          </cell>
          <cell r="P41">
            <v>36</v>
          </cell>
          <cell r="Q41">
            <v>50</v>
          </cell>
          <cell r="S41">
            <v>355</v>
          </cell>
          <cell r="T41">
            <v>524</v>
          </cell>
          <cell r="U41">
            <v>0.47605633802816905</v>
          </cell>
        </row>
        <row r="42">
          <cell r="A42" t="str">
            <v xml:space="preserve">    China</v>
          </cell>
          <cell r="B42">
            <v>1280</v>
          </cell>
          <cell r="C42">
            <v>1858</v>
          </cell>
          <cell r="D42">
            <v>2348</v>
          </cell>
          <cell r="F42">
            <v>435</v>
          </cell>
          <cell r="G42">
            <v>223</v>
          </cell>
          <cell r="H42">
            <v>89</v>
          </cell>
          <cell r="I42">
            <v>99</v>
          </cell>
          <cell r="J42">
            <v>182</v>
          </cell>
          <cell r="K42">
            <v>120</v>
          </cell>
          <cell r="L42">
            <v>136</v>
          </cell>
          <cell r="M42">
            <v>121</v>
          </cell>
          <cell r="N42">
            <v>221</v>
          </cell>
          <cell r="O42">
            <v>184</v>
          </cell>
          <cell r="P42">
            <v>78</v>
          </cell>
          <cell r="Q42">
            <v>91</v>
          </cell>
          <cell r="S42">
            <v>2348</v>
          </cell>
          <cell r="T42">
            <v>1979</v>
          </cell>
          <cell r="U42">
            <v>-0.15715502555366268</v>
          </cell>
        </row>
        <row r="43">
          <cell r="A43" t="str">
            <v xml:space="preserve">    East Timor</v>
          </cell>
          <cell r="B43">
            <v>0</v>
          </cell>
          <cell r="C43">
            <v>0</v>
          </cell>
          <cell r="D43">
            <v>0</v>
          </cell>
          <cell r="F43">
            <v>0</v>
          </cell>
          <cell r="G43">
            <v>0</v>
          </cell>
          <cell r="H43">
            <v>0</v>
          </cell>
          <cell r="I43">
            <v>0</v>
          </cell>
          <cell r="J43">
            <v>9</v>
          </cell>
          <cell r="K43">
            <v>8</v>
          </cell>
          <cell r="L43">
            <v>2</v>
          </cell>
          <cell r="M43">
            <v>1</v>
          </cell>
          <cell r="N43">
            <v>0</v>
          </cell>
          <cell r="O43">
            <v>0</v>
          </cell>
          <cell r="P43">
            <v>0</v>
          </cell>
          <cell r="Q43">
            <v>4</v>
          </cell>
          <cell r="S43">
            <v>0</v>
          </cell>
          <cell r="T43">
            <v>24</v>
          </cell>
          <cell r="U43">
            <v>0</v>
          </cell>
        </row>
        <row r="44">
          <cell r="A44" t="str">
            <v xml:space="preserve">    Hong Kong</v>
          </cell>
          <cell r="B44">
            <v>122337</v>
          </cell>
          <cell r="C44">
            <v>114779</v>
          </cell>
          <cell r="D44">
            <v>121762</v>
          </cell>
          <cell r="F44">
            <v>19984</v>
          </cell>
          <cell r="G44">
            <v>7394</v>
          </cell>
          <cell r="H44">
            <v>7149</v>
          </cell>
          <cell r="I44">
            <v>14019</v>
          </cell>
          <cell r="J44">
            <v>9280</v>
          </cell>
          <cell r="K44">
            <v>7771</v>
          </cell>
          <cell r="L44">
            <v>8454</v>
          </cell>
          <cell r="M44">
            <v>14918</v>
          </cell>
          <cell r="N44">
            <v>6847</v>
          </cell>
          <cell r="O44">
            <v>6157</v>
          </cell>
          <cell r="P44">
            <v>6009</v>
          </cell>
          <cell r="Q44">
            <v>5601</v>
          </cell>
          <cell r="S44">
            <v>121762</v>
          </cell>
          <cell r="T44">
            <v>113583</v>
          </cell>
          <cell r="U44">
            <v>-6.7172024112613138E-2</v>
          </cell>
        </row>
        <row r="45">
          <cell r="A45" t="str">
            <v xml:space="preserve">    India</v>
          </cell>
          <cell r="B45">
            <v>191</v>
          </cell>
          <cell r="C45">
            <v>165</v>
          </cell>
          <cell r="D45">
            <v>185</v>
          </cell>
          <cell r="F45">
            <v>52</v>
          </cell>
          <cell r="G45">
            <v>19</v>
          </cell>
          <cell r="H45">
            <v>16</v>
          </cell>
          <cell r="I45">
            <v>15</v>
          </cell>
          <cell r="J45">
            <v>29</v>
          </cell>
          <cell r="K45">
            <v>34</v>
          </cell>
          <cell r="L45">
            <v>15</v>
          </cell>
          <cell r="M45">
            <v>26</v>
          </cell>
          <cell r="N45">
            <v>23</v>
          </cell>
          <cell r="O45">
            <v>117</v>
          </cell>
          <cell r="P45">
            <v>24</v>
          </cell>
          <cell r="Q45">
            <v>84</v>
          </cell>
          <cell r="S45">
            <v>185</v>
          </cell>
          <cell r="T45">
            <v>454</v>
          </cell>
          <cell r="U45">
            <v>1.4540540540540539</v>
          </cell>
        </row>
        <row r="46">
          <cell r="A46" t="str">
            <v xml:space="preserve">    Indonesia</v>
          </cell>
          <cell r="B46">
            <v>2471</v>
          </cell>
          <cell r="C46">
            <v>1706</v>
          </cell>
          <cell r="D46">
            <v>1507</v>
          </cell>
          <cell r="F46">
            <v>465</v>
          </cell>
          <cell r="G46">
            <v>50</v>
          </cell>
          <cell r="H46">
            <v>71</v>
          </cell>
          <cell r="I46">
            <v>79</v>
          </cell>
          <cell r="J46">
            <v>104</v>
          </cell>
          <cell r="K46">
            <v>115</v>
          </cell>
          <cell r="L46">
            <v>118</v>
          </cell>
          <cell r="M46">
            <v>87</v>
          </cell>
          <cell r="N46">
            <v>90</v>
          </cell>
          <cell r="O46">
            <v>82</v>
          </cell>
          <cell r="P46">
            <v>62</v>
          </cell>
          <cell r="Q46">
            <v>88</v>
          </cell>
          <cell r="S46">
            <v>1507</v>
          </cell>
          <cell r="T46">
            <v>1411</v>
          </cell>
          <cell r="U46">
            <v>-6.3702720637027199E-2</v>
          </cell>
        </row>
        <row r="47">
          <cell r="A47" t="str">
            <v xml:space="preserve">    Japan</v>
          </cell>
          <cell r="B47">
            <v>38930</v>
          </cell>
          <cell r="C47">
            <v>46851</v>
          </cell>
          <cell r="D47">
            <v>63041</v>
          </cell>
          <cell r="F47">
            <v>4508</v>
          </cell>
          <cell r="G47">
            <v>5040</v>
          </cell>
          <cell r="H47">
            <v>5839</v>
          </cell>
          <cell r="I47">
            <v>6017</v>
          </cell>
          <cell r="J47">
            <v>6586</v>
          </cell>
          <cell r="K47">
            <v>5389</v>
          </cell>
          <cell r="L47">
            <v>7117</v>
          </cell>
          <cell r="M47">
            <v>6570</v>
          </cell>
          <cell r="N47">
            <v>5953</v>
          </cell>
          <cell r="O47">
            <v>6663</v>
          </cell>
          <cell r="P47">
            <v>7439</v>
          </cell>
          <cell r="Q47">
            <v>6972</v>
          </cell>
          <cell r="S47">
            <v>63041</v>
          </cell>
          <cell r="T47">
            <v>74093</v>
          </cell>
          <cell r="U47">
            <v>0.17531447787947529</v>
          </cell>
        </row>
        <row r="48">
          <cell r="A48" t="str">
            <v xml:space="preserve">    Kazakhstan</v>
          </cell>
          <cell r="B48">
            <v>3</v>
          </cell>
          <cell r="C48">
            <v>4</v>
          </cell>
          <cell r="D48">
            <v>32</v>
          </cell>
          <cell r="F48">
            <v>14</v>
          </cell>
          <cell r="G48">
            <v>2</v>
          </cell>
          <cell r="H48">
            <v>18</v>
          </cell>
          <cell r="I48">
            <v>9</v>
          </cell>
          <cell r="J48">
            <v>44</v>
          </cell>
          <cell r="K48">
            <v>35</v>
          </cell>
          <cell r="L48">
            <v>24</v>
          </cell>
          <cell r="M48">
            <v>82</v>
          </cell>
          <cell r="N48">
            <v>40</v>
          </cell>
          <cell r="O48">
            <v>19</v>
          </cell>
          <cell r="P48">
            <v>10</v>
          </cell>
          <cell r="Q48">
            <v>14</v>
          </cell>
          <cell r="S48">
            <v>32</v>
          </cell>
          <cell r="T48">
            <v>311</v>
          </cell>
          <cell r="U48">
            <v>8.71875</v>
          </cell>
        </row>
        <row r="49">
          <cell r="A49" t="str">
            <v xml:space="preserve">    Kirgiztan</v>
          </cell>
          <cell r="B49">
            <v>0</v>
          </cell>
          <cell r="C49">
            <v>2</v>
          </cell>
          <cell r="D49">
            <v>1</v>
          </cell>
          <cell r="F49">
            <v>1</v>
          </cell>
          <cell r="G49">
            <v>0</v>
          </cell>
          <cell r="H49">
            <v>0</v>
          </cell>
          <cell r="I49">
            <v>0</v>
          </cell>
          <cell r="J49">
            <v>0</v>
          </cell>
          <cell r="K49">
            <v>1</v>
          </cell>
          <cell r="L49">
            <v>0</v>
          </cell>
          <cell r="M49">
            <v>0</v>
          </cell>
          <cell r="N49">
            <v>0</v>
          </cell>
          <cell r="O49">
            <v>0</v>
          </cell>
          <cell r="P49">
            <v>0</v>
          </cell>
          <cell r="Q49">
            <v>0</v>
          </cell>
          <cell r="S49">
            <v>1</v>
          </cell>
          <cell r="T49">
            <v>2</v>
          </cell>
          <cell r="U49">
            <v>1</v>
          </cell>
        </row>
        <row r="50">
          <cell r="A50" t="str">
            <v xml:space="preserve">    Korea</v>
          </cell>
          <cell r="B50">
            <v>2337</v>
          </cell>
          <cell r="C50">
            <v>4302</v>
          </cell>
          <cell r="D50">
            <v>4743</v>
          </cell>
          <cell r="F50">
            <v>434</v>
          </cell>
          <cell r="G50">
            <v>125</v>
          </cell>
          <cell r="H50">
            <v>183</v>
          </cell>
          <cell r="I50">
            <v>207</v>
          </cell>
          <cell r="J50">
            <v>228</v>
          </cell>
          <cell r="K50">
            <v>175</v>
          </cell>
          <cell r="L50">
            <v>227</v>
          </cell>
          <cell r="M50">
            <v>314</v>
          </cell>
          <cell r="N50">
            <v>198</v>
          </cell>
          <cell r="O50">
            <v>230</v>
          </cell>
          <cell r="P50">
            <v>109</v>
          </cell>
          <cell r="Q50">
            <v>125</v>
          </cell>
          <cell r="S50">
            <v>4743</v>
          </cell>
          <cell r="T50">
            <v>2555</v>
          </cell>
          <cell r="U50">
            <v>-0.46131140628294331</v>
          </cell>
        </row>
        <row r="51">
          <cell r="A51" t="str">
            <v xml:space="preserve">    Laos</v>
          </cell>
          <cell r="B51">
            <v>63</v>
          </cell>
          <cell r="C51">
            <v>82</v>
          </cell>
          <cell r="D51">
            <v>118</v>
          </cell>
          <cell r="F51">
            <v>17</v>
          </cell>
          <cell r="G51">
            <v>3</v>
          </cell>
          <cell r="H51">
            <v>4</v>
          </cell>
          <cell r="I51">
            <v>36</v>
          </cell>
          <cell r="J51">
            <v>10</v>
          </cell>
          <cell r="K51">
            <v>23</v>
          </cell>
          <cell r="L51">
            <v>5</v>
          </cell>
          <cell r="M51">
            <v>7</v>
          </cell>
          <cell r="N51">
            <v>45</v>
          </cell>
          <cell r="O51">
            <v>6</v>
          </cell>
          <cell r="P51">
            <v>6</v>
          </cell>
          <cell r="Q51">
            <v>12</v>
          </cell>
          <cell r="S51">
            <v>118</v>
          </cell>
          <cell r="T51">
            <v>174</v>
          </cell>
          <cell r="U51">
            <v>0.47457627118644075</v>
          </cell>
        </row>
        <row r="52">
          <cell r="A52" t="str">
            <v xml:space="preserve">    Macau</v>
          </cell>
          <cell r="B52">
            <v>2021</v>
          </cell>
          <cell r="C52">
            <v>1983</v>
          </cell>
          <cell r="D52">
            <v>2208</v>
          </cell>
          <cell r="F52">
            <v>333</v>
          </cell>
          <cell r="G52">
            <v>130</v>
          </cell>
          <cell r="H52">
            <v>142</v>
          </cell>
          <cell r="I52">
            <v>60</v>
          </cell>
          <cell r="J52">
            <v>212</v>
          </cell>
          <cell r="K52">
            <v>174</v>
          </cell>
          <cell r="L52">
            <v>142</v>
          </cell>
          <cell r="M52">
            <v>202</v>
          </cell>
          <cell r="N52">
            <v>180</v>
          </cell>
          <cell r="O52">
            <v>121</v>
          </cell>
          <cell r="P52">
            <v>62</v>
          </cell>
          <cell r="Q52">
            <v>102</v>
          </cell>
          <cell r="S52">
            <v>2208</v>
          </cell>
          <cell r="T52">
            <v>1860</v>
          </cell>
          <cell r="U52">
            <v>-0.15760869565217395</v>
          </cell>
        </row>
        <row r="53">
          <cell r="A53" t="str">
            <v xml:space="preserve">    Malaysia</v>
          </cell>
          <cell r="B53">
            <v>7132</v>
          </cell>
          <cell r="C53">
            <v>5978</v>
          </cell>
          <cell r="D53">
            <v>5450</v>
          </cell>
          <cell r="F53">
            <v>1341</v>
          </cell>
          <cell r="G53">
            <v>362</v>
          </cell>
          <cell r="H53">
            <v>368</v>
          </cell>
          <cell r="I53">
            <v>438</v>
          </cell>
          <cell r="J53">
            <v>620</v>
          </cell>
          <cell r="K53">
            <v>621</v>
          </cell>
          <cell r="L53">
            <v>454</v>
          </cell>
          <cell r="M53">
            <v>483</v>
          </cell>
          <cell r="N53">
            <v>409</v>
          </cell>
          <cell r="O53">
            <v>452</v>
          </cell>
          <cell r="P53">
            <v>344</v>
          </cell>
          <cell r="Q53">
            <v>336</v>
          </cell>
          <cell r="S53">
            <v>5450</v>
          </cell>
          <cell r="T53">
            <v>6228</v>
          </cell>
          <cell r="U53">
            <v>0.14275229357798169</v>
          </cell>
        </row>
        <row r="54">
          <cell r="A54" t="str">
            <v xml:space="preserve">    Maldives</v>
          </cell>
          <cell r="B54">
            <v>82</v>
          </cell>
          <cell r="C54">
            <v>147</v>
          </cell>
          <cell r="D54">
            <v>117</v>
          </cell>
          <cell r="F54">
            <v>20</v>
          </cell>
          <cell r="G54">
            <v>10</v>
          </cell>
          <cell r="H54">
            <v>3</v>
          </cell>
          <cell r="I54">
            <v>6</v>
          </cell>
          <cell r="J54">
            <v>9</v>
          </cell>
          <cell r="K54">
            <v>11</v>
          </cell>
          <cell r="L54">
            <v>12</v>
          </cell>
          <cell r="M54">
            <v>12</v>
          </cell>
          <cell r="N54">
            <v>10</v>
          </cell>
          <cell r="O54">
            <v>14</v>
          </cell>
          <cell r="P54">
            <v>7</v>
          </cell>
          <cell r="Q54">
            <v>9</v>
          </cell>
          <cell r="S54">
            <v>117</v>
          </cell>
          <cell r="T54">
            <v>123</v>
          </cell>
          <cell r="U54">
            <v>5.1282051282051322E-2</v>
          </cell>
        </row>
        <row r="55">
          <cell r="A55" t="str">
            <v xml:space="preserve">    Mongolia</v>
          </cell>
          <cell r="B55">
            <v>72</v>
          </cell>
          <cell r="C55">
            <v>31</v>
          </cell>
          <cell r="D55">
            <v>47</v>
          </cell>
          <cell r="F55">
            <v>6</v>
          </cell>
          <cell r="G55">
            <v>5</v>
          </cell>
          <cell r="H55">
            <v>1</v>
          </cell>
          <cell r="I55">
            <v>8</v>
          </cell>
          <cell r="J55">
            <v>1</v>
          </cell>
          <cell r="K55">
            <v>5</v>
          </cell>
          <cell r="L55">
            <v>1</v>
          </cell>
          <cell r="M55">
            <v>1</v>
          </cell>
          <cell r="N55">
            <v>0</v>
          </cell>
          <cell r="O55">
            <v>0</v>
          </cell>
          <cell r="P55">
            <v>0</v>
          </cell>
          <cell r="Q55">
            <v>0</v>
          </cell>
          <cell r="S55">
            <v>47</v>
          </cell>
          <cell r="T55">
            <v>28</v>
          </cell>
          <cell r="U55">
            <v>-0.4042553191489362</v>
          </cell>
        </row>
        <row r="56">
          <cell r="A56" t="str">
            <v xml:space="preserve">    Myanmar</v>
          </cell>
          <cell r="B56">
            <v>153</v>
          </cell>
          <cell r="C56">
            <v>96</v>
          </cell>
          <cell r="D56">
            <v>153</v>
          </cell>
          <cell r="F56">
            <v>18</v>
          </cell>
          <cell r="G56">
            <v>7</v>
          </cell>
          <cell r="H56">
            <v>8</v>
          </cell>
          <cell r="I56">
            <v>57</v>
          </cell>
          <cell r="J56">
            <v>13</v>
          </cell>
          <cell r="K56">
            <v>8</v>
          </cell>
          <cell r="L56">
            <v>4</v>
          </cell>
          <cell r="M56">
            <v>15</v>
          </cell>
          <cell r="N56">
            <v>44</v>
          </cell>
          <cell r="O56">
            <v>12</v>
          </cell>
          <cell r="P56">
            <v>8</v>
          </cell>
          <cell r="Q56">
            <v>21</v>
          </cell>
          <cell r="S56">
            <v>153</v>
          </cell>
          <cell r="T56">
            <v>215</v>
          </cell>
          <cell r="U56">
            <v>0.40522875816993453</v>
          </cell>
        </row>
        <row r="57">
          <cell r="A57" t="str">
            <v xml:space="preserve">    Nepal</v>
          </cell>
          <cell r="B57">
            <v>3</v>
          </cell>
          <cell r="C57">
            <v>7</v>
          </cell>
          <cell r="D57">
            <v>7</v>
          </cell>
          <cell r="F57">
            <v>1</v>
          </cell>
          <cell r="G57">
            <v>0</v>
          </cell>
          <cell r="H57">
            <v>3</v>
          </cell>
          <cell r="I57">
            <v>1</v>
          </cell>
          <cell r="J57">
            <v>1</v>
          </cell>
          <cell r="K57">
            <v>0</v>
          </cell>
          <cell r="L57">
            <v>1</v>
          </cell>
          <cell r="M57">
            <v>1</v>
          </cell>
          <cell r="N57">
            <v>1</v>
          </cell>
          <cell r="O57">
            <v>1</v>
          </cell>
          <cell r="P57">
            <v>3</v>
          </cell>
          <cell r="Q57">
            <v>0</v>
          </cell>
          <cell r="S57">
            <v>7</v>
          </cell>
          <cell r="T57">
            <v>13</v>
          </cell>
          <cell r="U57">
            <v>0.85714285714285721</v>
          </cell>
        </row>
        <row r="58">
          <cell r="A58" t="str">
            <v xml:space="preserve">    Pakistan</v>
          </cell>
          <cell r="B58">
            <v>186</v>
          </cell>
          <cell r="C58">
            <v>136</v>
          </cell>
          <cell r="D58">
            <v>107</v>
          </cell>
          <cell r="F58">
            <v>27</v>
          </cell>
          <cell r="G58">
            <v>4</v>
          </cell>
          <cell r="H58">
            <v>3</v>
          </cell>
          <cell r="I58">
            <v>9</v>
          </cell>
          <cell r="J58">
            <v>2</v>
          </cell>
          <cell r="K58">
            <v>5</v>
          </cell>
          <cell r="L58">
            <v>59</v>
          </cell>
          <cell r="M58">
            <v>37</v>
          </cell>
          <cell r="N58">
            <v>14</v>
          </cell>
          <cell r="O58">
            <v>5</v>
          </cell>
          <cell r="P58">
            <v>9</v>
          </cell>
          <cell r="Q58">
            <v>6</v>
          </cell>
          <cell r="S58">
            <v>107</v>
          </cell>
          <cell r="T58">
            <v>180</v>
          </cell>
          <cell r="U58">
            <v>0.68224299065420557</v>
          </cell>
        </row>
        <row r="59">
          <cell r="A59" t="str">
            <v xml:space="preserve">    Singapore</v>
          </cell>
          <cell r="B59">
            <v>23175</v>
          </cell>
          <cell r="C59">
            <v>21812</v>
          </cell>
          <cell r="D59">
            <v>22873</v>
          </cell>
          <cell r="F59">
            <v>5400</v>
          </cell>
          <cell r="G59">
            <v>1348</v>
          </cell>
          <cell r="H59">
            <v>1629</v>
          </cell>
          <cell r="I59">
            <v>2469</v>
          </cell>
          <cell r="J59">
            <v>2468</v>
          </cell>
          <cell r="K59">
            <v>2761</v>
          </cell>
          <cell r="L59">
            <v>1743</v>
          </cell>
          <cell r="M59">
            <v>1729</v>
          </cell>
          <cell r="N59">
            <v>1580</v>
          </cell>
          <cell r="O59">
            <v>1557</v>
          </cell>
          <cell r="P59">
            <v>1548</v>
          </cell>
          <cell r="Q59">
            <v>2073</v>
          </cell>
          <cell r="S59">
            <v>22873</v>
          </cell>
          <cell r="T59">
            <v>26305</v>
          </cell>
          <cell r="U59">
            <v>0.15004590565295328</v>
          </cell>
        </row>
        <row r="60">
          <cell r="A60" t="str">
            <v xml:space="preserve">    Sri Lanka</v>
          </cell>
          <cell r="B60">
            <v>230</v>
          </cell>
          <cell r="C60">
            <v>290</v>
          </cell>
          <cell r="D60">
            <v>396</v>
          </cell>
          <cell r="F60">
            <v>90</v>
          </cell>
          <cell r="G60">
            <v>61</v>
          </cell>
          <cell r="H60">
            <v>93</v>
          </cell>
          <cell r="I60">
            <v>146</v>
          </cell>
          <cell r="J60">
            <v>24</v>
          </cell>
          <cell r="K60">
            <v>32</v>
          </cell>
          <cell r="L60">
            <v>16</v>
          </cell>
          <cell r="M60">
            <v>21</v>
          </cell>
          <cell r="N60">
            <v>64</v>
          </cell>
          <cell r="O60">
            <v>36</v>
          </cell>
          <cell r="P60">
            <v>31</v>
          </cell>
          <cell r="Q60">
            <v>15</v>
          </cell>
          <cell r="S60">
            <v>396</v>
          </cell>
          <cell r="T60">
            <v>629</v>
          </cell>
          <cell r="U60">
            <v>0.58838383838383845</v>
          </cell>
        </row>
        <row r="61">
          <cell r="A61" t="str">
            <v xml:space="preserve">    Tadzhikistan</v>
          </cell>
          <cell r="B61">
            <v>3</v>
          </cell>
          <cell r="C61">
            <v>3</v>
          </cell>
          <cell r="D61">
            <v>0</v>
          </cell>
          <cell r="F61">
            <v>0</v>
          </cell>
          <cell r="G61">
            <v>0</v>
          </cell>
          <cell r="H61">
            <v>0</v>
          </cell>
          <cell r="I61">
            <v>0</v>
          </cell>
          <cell r="J61">
            <v>0</v>
          </cell>
          <cell r="K61">
            <v>0</v>
          </cell>
          <cell r="L61">
            <v>0</v>
          </cell>
          <cell r="M61">
            <v>0</v>
          </cell>
          <cell r="N61">
            <v>3</v>
          </cell>
          <cell r="O61">
            <v>0</v>
          </cell>
          <cell r="P61">
            <v>0</v>
          </cell>
          <cell r="Q61">
            <v>0</v>
          </cell>
          <cell r="S61">
            <v>0</v>
          </cell>
          <cell r="T61">
            <v>3</v>
          </cell>
          <cell r="U61">
            <v>0</v>
          </cell>
        </row>
        <row r="62">
          <cell r="A62" t="str">
            <v xml:space="preserve">    Taiwan</v>
          </cell>
          <cell r="B62">
            <v>87360</v>
          </cell>
          <cell r="C62">
            <v>84186</v>
          </cell>
          <cell r="D62">
            <v>51145</v>
          </cell>
          <cell r="F62">
            <v>5542</v>
          </cell>
          <cell r="G62">
            <v>4166</v>
          </cell>
          <cell r="H62">
            <v>3574</v>
          </cell>
          <cell r="I62">
            <v>2751</v>
          </cell>
          <cell r="J62">
            <v>3994</v>
          </cell>
          <cell r="K62">
            <v>3573</v>
          </cell>
          <cell r="L62">
            <v>2618</v>
          </cell>
          <cell r="M62">
            <v>3065</v>
          </cell>
          <cell r="N62">
            <v>2704</v>
          </cell>
          <cell r="O62">
            <v>2941</v>
          </cell>
          <cell r="P62">
            <v>1704</v>
          </cell>
          <cell r="Q62">
            <v>1679</v>
          </cell>
          <cell r="S62">
            <v>51145</v>
          </cell>
          <cell r="T62">
            <v>38311</v>
          </cell>
          <cell r="U62">
            <v>-0.25093362009971654</v>
          </cell>
        </row>
        <row r="63">
          <cell r="A63" t="str">
            <v xml:space="preserve">    Thailand</v>
          </cell>
          <cell r="B63">
            <v>1384</v>
          </cell>
          <cell r="C63">
            <v>1014</v>
          </cell>
          <cell r="D63">
            <v>1015</v>
          </cell>
          <cell r="F63">
            <v>437</v>
          </cell>
          <cell r="G63">
            <v>30</v>
          </cell>
          <cell r="H63">
            <v>42</v>
          </cell>
          <cell r="I63">
            <v>852</v>
          </cell>
          <cell r="J63">
            <v>102</v>
          </cell>
          <cell r="K63">
            <v>59</v>
          </cell>
          <cell r="L63">
            <v>76</v>
          </cell>
          <cell r="M63">
            <v>90</v>
          </cell>
          <cell r="N63">
            <v>146</v>
          </cell>
          <cell r="O63">
            <v>118</v>
          </cell>
          <cell r="P63">
            <v>66</v>
          </cell>
          <cell r="Q63">
            <v>38</v>
          </cell>
          <cell r="S63">
            <v>1015</v>
          </cell>
          <cell r="T63">
            <v>2056</v>
          </cell>
          <cell r="U63">
            <v>1.025615763546798</v>
          </cell>
        </row>
        <row r="64">
          <cell r="A64" t="str">
            <v xml:space="preserve">    Turkmenistan</v>
          </cell>
          <cell r="B64">
            <v>98</v>
          </cell>
          <cell r="C64">
            <v>35</v>
          </cell>
          <cell r="D64">
            <v>94</v>
          </cell>
          <cell r="F64">
            <v>11</v>
          </cell>
          <cell r="G64">
            <v>6</v>
          </cell>
          <cell r="H64">
            <v>15</v>
          </cell>
          <cell r="I64">
            <v>15</v>
          </cell>
          <cell r="J64">
            <v>2</v>
          </cell>
          <cell r="K64">
            <v>0</v>
          </cell>
          <cell r="L64">
            <v>6</v>
          </cell>
          <cell r="M64">
            <v>46</v>
          </cell>
          <cell r="N64">
            <v>10</v>
          </cell>
          <cell r="O64">
            <v>10</v>
          </cell>
          <cell r="P64">
            <v>4</v>
          </cell>
          <cell r="Q64">
            <v>1</v>
          </cell>
          <cell r="S64">
            <v>94</v>
          </cell>
          <cell r="T64">
            <v>126</v>
          </cell>
          <cell r="U64">
            <v>0.34042553191489366</v>
          </cell>
        </row>
        <row r="65">
          <cell r="A65" t="str">
            <v xml:space="preserve">    Uzbekistan</v>
          </cell>
          <cell r="B65">
            <v>4</v>
          </cell>
          <cell r="C65">
            <v>80</v>
          </cell>
          <cell r="D65">
            <v>28</v>
          </cell>
          <cell r="F65">
            <v>2</v>
          </cell>
          <cell r="G65">
            <v>1</v>
          </cell>
          <cell r="H65">
            <v>2</v>
          </cell>
          <cell r="I65">
            <v>4</v>
          </cell>
          <cell r="J65">
            <v>0</v>
          </cell>
          <cell r="K65">
            <v>2</v>
          </cell>
          <cell r="L65">
            <v>1</v>
          </cell>
          <cell r="M65">
            <v>1</v>
          </cell>
          <cell r="N65">
            <v>1</v>
          </cell>
          <cell r="O65">
            <v>3</v>
          </cell>
          <cell r="P65">
            <v>0</v>
          </cell>
          <cell r="Q65">
            <v>0</v>
          </cell>
          <cell r="S65">
            <v>28</v>
          </cell>
          <cell r="T65">
            <v>17</v>
          </cell>
          <cell r="U65">
            <v>-0.3928571428571429</v>
          </cell>
        </row>
        <row r="66">
          <cell r="A66" t="str">
            <v xml:space="preserve">    Vietnam</v>
          </cell>
          <cell r="B66">
            <v>802</v>
          </cell>
          <cell r="C66">
            <v>531</v>
          </cell>
          <cell r="D66">
            <v>494</v>
          </cell>
          <cell r="F66">
            <v>140</v>
          </cell>
          <cell r="G66">
            <v>40</v>
          </cell>
          <cell r="H66">
            <v>17</v>
          </cell>
          <cell r="I66">
            <v>30</v>
          </cell>
          <cell r="J66">
            <v>60</v>
          </cell>
          <cell r="K66">
            <v>33</v>
          </cell>
          <cell r="L66">
            <v>30</v>
          </cell>
          <cell r="M66">
            <v>43</v>
          </cell>
          <cell r="N66">
            <v>53</v>
          </cell>
          <cell r="O66">
            <v>49</v>
          </cell>
          <cell r="P66">
            <v>30</v>
          </cell>
          <cell r="Q66">
            <v>24</v>
          </cell>
          <cell r="S66">
            <v>494</v>
          </cell>
          <cell r="T66">
            <v>549</v>
          </cell>
          <cell r="U66">
            <v>0.11133603238866407</v>
          </cell>
        </row>
        <row r="71">
          <cell r="A71" t="str">
            <v>PHILIPPINE OVERSEAS EMPLOYMENT ADMINISTRATION</v>
          </cell>
        </row>
        <row r="72">
          <cell r="A72" t="str">
            <v>Deployed Landbased Overseas Filipino Workers by Destination</v>
          </cell>
        </row>
        <row r="76">
          <cell r="B76" t="str">
            <v xml:space="preserve">      1998</v>
          </cell>
          <cell r="C76" t="str">
            <v xml:space="preserve">      1999</v>
          </cell>
          <cell r="D76" t="str">
            <v xml:space="preserve">      2000</v>
          </cell>
          <cell r="F76">
            <v>36892</v>
          </cell>
          <cell r="G76">
            <v>36923</v>
          </cell>
          <cell r="H76">
            <v>36951</v>
          </cell>
          <cell r="I76">
            <v>36982</v>
          </cell>
          <cell r="J76">
            <v>37012</v>
          </cell>
          <cell r="K76">
            <v>37043</v>
          </cell>
          <cell r="L76">
            <v>37073</v>
          </cell>
          <cell r="M76">
            <v>37104</v>
          </cell>
          <cell r="N76">
            <v>37135</v>
          </cell>
          <cell r="O76">
            <v>37165</v>
          </cell>
          <cell r="P76">
            <v>37196</v>
          </cell>
          <cell r="Q76">
            <v>37226</v>
          </cell>
          <cell r="S76" t="str">
            <v xml:space="preserve">   2000</v>
          </cell>
          <cell r="T76" t="str">
            <v xml:space="preserve">   2001</v>
          </cell>
          <cell r="U76" t="str">
            <v>% Change</v>
          </cell>
        </row>
        <row r="78">
          <cell r="A78" t="str">
            <v>EUROPE</v>
          </cell>
          <cell r="B78">
            <v>26422</v>
          </cell>
          <cell r="C78">
            <v>30707</v>
          </cell>
          <cell r="D78">
            <v>39296</v>
          </cell>
          <cell r="F78">
            <v>4861</v>
          </cell>
          <cell r="G78">
            <v>3656</v>
          </cell>
          <cell r="H78">
            <v>2886</v>
          </cell>
          <cell r="I78">
            <v>3312</v>
          </cell>
          <cell r="J78">
            <v>5083</v>
          </cell>
          <cell r="K78">
            <v>3970</v>
          </cell>
          <cell r="L78">
            <v>3081</v>
          </cell>
          <cell r="M78">
            <v>4111</v>
          </cell>
          <cell r="N78">
            <v>4763</v>
          </cell>
          <cell r="O78">
            <v>2348</v>
          </cell>
          <cell r="P78">
            <v>2773</v>
          </cell>
          <cell r="Q78">
            <v>2175</v>
          </cell>
          <cell r="S78">
            <v>39296</v>
          </cell>
          <cell r="T78">
            <v>43019</v>
          </cell>
          <cell r="U78">
            <v>9.4742467426710109E-2</v>
          </cell>
        </row>
        <row r="79">
          <cell r="A79" t="str">
            <v xml:space="preserve">    Albania</v>
          </cell>
          <cell r="B79">
            <v>0</v>
          </cell>
          <cell r="C79">
            <v>1</v>
          </cell>
          <cell r="D79">
            <v>0</v>
          </cell>
          <cell r="F79">
            <v>0</v>
          </cell>
          <cell r="G79">
            <v>0</v>
          </cell>
          <cell r="H79">
            <v>0</v>
          </cell>
          <cell r="I79">
            <v>0</v>
          </cell>
          <cell r="J79">
            <v>0</v>
          </cell>
          <cell r="K79">
            <v>0</v>
          </cell>
          <cell r="L79">
            <v>0</v>
          </cell>
          <cell r="M79">
            <v>0</v>
          </cell>
          <cell r="N79">
            <v>0</v>
          </cell>
          <cell r="O79">
            <v>0</v>
          </cell>
          <cell r="P79">
            <v>0</v>
          </cell>
          <cell r="Q79">
            <v>0</v>
          </cell>
          <cell r="S79">
            <v>0</v>
          </cell>
          <cell r="T79">
            <v>0</v>
          </cell>
          <cell r="U79">
            <v>0</v>
          </cell>
        </row>
        <row r="80">
          <cell r="A80" t="str">
            <v xml:space="preserve">    Andorra</v>
          </cell>
          <cell r="B80">
            <v>48</v>
          </cell>
          <cell r="C80">
            <v>64</v>
          </cell>
          <cell r="D80">
            <v>49</v>
          </cell>
          <cell r="F80">
            <v>12</v>
          </cell>
          <cell r="G80">
            <v>1</v>
          </cell>
          <cell r="H80">
            <v>0</v>
          </cell>
          <cell r="I80">
            <v>1</v>
          </cell>
          <cell r="J80">
            <v>24</v>
          </cell>
          <cell r="K80">
            <v>23</v>
          </cell>
          <cell r="L80">
            <v>10</v>
          </cell>
          <cell r="M80">
            <v>3</v>
          </cell>
          <cell r="N80">
            <v>2</v>
          </cell>
          <cell r="O80">
            <v>5</v>
          </cell>
          <cell r="P80">
            <v>5</v>
          </cell>
          <cell r="Q80">
            <v>6</v>
          </cell>
          <cell r="S80">
            <v>49</v>
          </cell>
          <cell r="T80">
            <v>92</v>
          </cell>
          <cell r="U80">
            <v>0.87755102040816335</v>
          </cell>
        </row>
        <row r="81">
          <cell r="A81" t="str">
            <v xml:space="preserve">    Austria</v>
          </cell>
          <cell r="B81">
            <v>468</v>
          </cell>
          <cell r="C81">
            <v>363</v>
          </cell>
          <cell r="D81">
            <v>334</v>
          </cell>
          <cell r="F81">
            <v>27</v>
          </cell>
          <cell r="G81">
            <v>19</v>
          </cell>
          <cell r="H81">
            <v>17</v>
          </cell>
          <cell r="I81">
            <v>12</v>
          </cell>
          <cell r="J81">
            <v>27</v>
          </cell>
          <cell r="K81">
            <v>29</v>
          </cell>
          <cell r="L81">
            <v>12</v>
          </cell>
          <cell r="M81">
            <v>24</v>
          </cell>
          <cell r="N81">
            <v>11</v>
          </cell>
          <cell r="O81">
            <v>11</v>
          </cell>
          <cell r="P81">
            <v>7</v>
          </cell>
          <cell r="Q81">
            <v>10</v>
          </cell>
          <cell r="S81">
            <v>334</v>
          </cell>
          <cell r="T81">
            <v>206</v>
          </cell>
          <cell r="U81">
            <v>-0.38323353293413176</v>
          </cell>
        </row>
        <row r="82">
          <cell r="A82" t="str">
            <v xml:space="preserve">    Azerbaijan</v>
          </cell>
          <cell r="B82">
            <v>53</v>
          </cell>
          <cell r="C82">
            <v>88</v>
          </cell>
          <cell r="D82">
            <v>76</v>
          </cell>
          <cell r="F82">
            <v>9</v>
          </cell>
          <cell r="G82">
            <v>7</v>
          </cell>
          <cell r="H82">
            <v>5</v>
          </cell>
          <cell r="I82">
            <v>9</v>
          </cell>
          <cell r="J82">
            <v>6</v>
          </cell>
          <cell r="K82">
            <v>8</v>
          </cell>
          <cell r="L82">
            <v>6</v>
          </cell>
          <cell r="M82">
            <v>6</v>
          </cell>
          <cell r="N82">
            <v>11</v>
          </cell>
          <cell r="O82">
            <v>6</v>
          </cell>
          <cell r="P82">
            <v>9</v>
          </cell>
          <cell r="Q82">
            <v>5</v>
          </cell>
          <cell r="S82">
            <v>76</v>
          </cell>
          <cell r="T82">
            <v>87</v>
          </cell>
          <cell r="U82">
            <v>0.14473684210526305</v>
          </cell>
        </row>
        <row r="83">
          <cell r="A83" t="str">
            <v xml:space="preserve">    Belgium</v>
          </cell>
          <cell r="B83">
            <v>183</v>
          </cell>
          <cell r="C83">
            <v>168</v>
          </cell>
          <cell r="D83">
            <v>160</v>
          </cell>
          <cell r="F83">
            <v>31</v>
          </cell>
          <cell r="G83">
            <v>6</v>
          </cell>
          <cell r="H83">
            <v>12</v>
          </cell>
          <cell r="I83">
            <v>13</v>
          </cell>
          <cell r="J83">
            <v>9</v>
          </cell>
          <cell r="K83">
            <v>9</v>
          </cell>
          <cell r="L83">
            <v>7</v>
          </cell>
          <cell r="M83">
            <v>19</v>
          </cell>
          <cell r="N83">
            <v>23</v>
          </cell>
          <cell r="O83">
            <v>6</v>
          </cell>
          <cell r="P83">
            <v>17</v>
          </cell>
          <cell r="Q83">
            <v>7</v>
          </cell>
          <cell r="S83">
            <v>160</v>
          </cell>
          <cell r="T83">
            <v>159</v>
          </cell>
          <cell r="U83">
            <v>-6.2499999999999778E-3</v>
          </cell>
        </row>
        <row r="84">
          <cell r="A84" t="str">
            <v xml:space="preserve">    Belorussia</v>
          </cell>
          <cell r="B84">
            <v>1</v>
          </cell>
          <cell r="C84">
            <v>2</v>
          </cell>
          <cell r="D84">
            <v>0</v>
          </cell>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row>
        <row r="85">
          <cell r="A85" t="str">
            <v xml:space="preserve">    Bosnia and Hercegovina</v>
          </cell>
          <cell r="B85">
            <v>2</v>
          </cell>
          <cell r="C85">
            <v>2</v>
          </cell>
          <cell r="D85">
            <v>0</v>
          </cell>
          <cell r="F85">
            <v>0</v>
          </cell>
          <cell r="G85">
            <v>0</v>
          </cell>
          <cell r="H85">
            <v>0</v>
          </cell>
          <cell r="I85">
            <v>0</v>
          </cell>
          <cell r="J85">
            <v>0</v>
          </cell>
          <cell r="K85">
            <v>0</v>
          </cell>
          <cell r="L85">
            <v>0</v>
          </cell>
          <cell r="M85">
            <v>0</v>
          </cell>
          <cell r="N85">
            <v>0</v>
          </cell>
          <cell r="O85">
            <v>0</v>
          </cell>
          <cell r="P85">
            <v>0</v>
          </cell>
          <cell r="Q85">
            <v>0</v>
          </cell>
          <cell r="S85">
            <v>0</v>
          </cell>
          <cell r="T85">
            <v>0</v>
          </cell>
          <cell r="U85">
            <v>0</v>
          </cell>
        </row>
        <row r="86">
          <cell r="A86" t="str">
            <v xml:space="preserve">    Bulgaria</v>
          </cell>
          <cell r="B86">
            <v>1</v>
          </cell>
          <cell r="C86">
            <v>1</v>
          </cell>
          <cell r="D86">
            <v>1</v>
          </cell>
          <cell r="F86">
            <v>0</v>
          </cell>
          <cell r="G86">
            <v>0</v>
          </cell>
          <cell r="H86">
            <v>0</v>
          </cell>
          <cell r="I86">
            <v>0</v>
          </cell>
          <cell r="J86">
            <v>0</v>
          </cell>
          <cell r="K86">
            <v>0</v>
          </cell>
          <cell r="L86">
            <v>0</v>
          </cell>
          <cell r="M86">
            <v>0</v>
          </cell>
          <cell r="N86">
            <v>0</v>
          </cell>
          <cell r="O86">
            <v>0</v>
          </cell>
          <cell r="P86">
            <v>0</v>
          </cell>
          <cell r="Q86">
            <v>1</v>
          </cell>
          <cell r="S86">
            <v>1</v>
          </cell>
          <cell r="T86">
            <v>1</v>
          </cell>
          <cell r="U86">
            <v>0</v>
          </cell>
        </row>
        <row r="87">
          <cell r="A87" t="str">
            <v xml:space="preserve">    Channel Islands</v>
          </cell>
          <cell r="B87">
            <v>0</v>
          </cell>
          <cell r="C87">
            <v>0</v>
          </cell>
          <cell r="D87">
            <v>1</v>
          </cell>
          <cell r="F87">
            <v>0</v>
          </cell>
          <cell r="G87">
            <v>0</v>
          </cell>
          <cell r="H87">
            <v>0</v>
          </cell>
          <cell r="I87">
            <v>0</v>
          </cell>
          <cell r="J87">
            <v>0</v>
          </cell>
          <cell r="K87">
            <v>0</v>
          </cell>
          <cell r="L87">
            <v>0</v>
          </cell>
          <cell r="M87">
            <v>0</v>
          </cell>
          <cell r="N87">
            <v>0</v>
          </cell>
          <cell r="O87">
            <v>0</v>
          </cell>
          <cell r="P87">
            <v>0</v>
          </cell>
          <cell r="Q87">
            <v>0</v>
          </cell>
          <cell r="S87">
            <v>1</v>
          </cell>
          <cell r="T87">
            <v>0</v>
          </cell>
          <cell r="U87">
            <v>0</v>
          </cell>
        </row>
        <row r="88">
          <cell r="A88" t="str">
            <v xml:space="preserve">    Croatia</v>
          </cell>
          <cell r="B88">
            <v>2</v>
          </cell>
          <cell r="C88">
            <v>1</v>
          </cell>
          <cell r="D88">
            <v>2</v>
          </cell>
          <cell r="F88">
            <v>0</v>
          </cell>
          <cell r="G88">
            <v>0</v>
          </cell>
          <cell r="H88">
            <v>0</v>
          </cell>
          <cell r="I88">
            <v>0</v>
          </cell>
          <cell r="J88">
            <v>0</v>
          </cell>
          <cell r="K88">
            <v>0</v>
          </cell>
          <cell r="L88">
            <v>0</v>
          </cell>
          <cell r="M88">
            <v>0</v>
          </cell>
          <cell r="N88">
            <v>0</v>
          </cell>
          <cell r="O88">
            <v>0</v>
          </cell>
          <cell r="P88">
            <v>0</v>
          </cell>
          <cell r="Q88">
            <v>0</v>
          </cell>
          <cell r="S88">
            <v>2</v>
          </cell>
          <cell r="T88">
            <v>0</v>
          </cell>
          <cell r="U88">
            <v>-1</v>
          </cell>
        </row>
        <row r="89">
          <cell r="A89" t="str">
            <v xml:space="preserve">    Cyprus</v>
          </cell>
          <cell r="B89">
            <v>941</v>
          </cell>
          <cell r="C89">
            <v>1168</v>
          </cell>
          <cell r="D89">
            <v>1500</v>
          </cell>
          <cell r="F89">
            <v>144</v>
          </cell>
          <cell r="G89">
            <v>106</v>
          </cell>
          <cell r="H89">
            <v>148</v>
          </cell>
          <cell r="I89">
            <v>111</v>
          </cell>
          <cell r="J89">
            <v>133</v>
          </cell>
          <cell r="K89">
            <v>139</v>
          </cell>
          <cell r="L89">
            <v>108</v>
          </cell>
          <cell r="M89">
            <v>105</v>
          </cell>
          <cell r="N89">
            <v>170</v>
          </cell>
          <cell r="O89">
            <v>135</v>
          </cell>
          <cell r="P89">
            <v>136</v>
          </cell>
          <cell r="Q89">
            <v>113</v>
          </cell>
          <cell r="S89">
            <v>1500</v>
          </cell>
          <cell r="T89">
            <v>1548</v>
          </cell>
          <cell r="U89">
            <v>3.2000000000000028E-2</v>
          </cell>
        </row>
        <row r="90">
          <cell r="A90" t="str">
            <v xml:space="preserve">    Czech Republic</v>
          </cell>
          <cell r="B90">
            <v>3</v>
          </cell>
          <cell r="C90">
            <v>10</v>
          </cell>
          <cell r="D90">
            <v>9</v>
          </cell>
          <cell r="F90">
            <v>0</v>
          </cell>
          <cell r="G90">
            <v>0</v>
          </cell>
          <cell r="H90">
            <v>0</v>
          </cell>
          <cell r="I90">
            <v>1</v>
          </cell>
          <cell r="J90">
            <v>0</v>
          </cell>
          <cell r="K90">
            <v>0</v>
          </cell>
          <cell r="L90">
            <v>1</v>
          </cell>
          <cell r="M90">
            <v>0</v>
          </cell>
          <cell r="N90">
            <v>0</v>
          </cell>
          <cell r="O90">
            <v>0</v>
          </cell>
          <cell r="P90">
            <v>1</v>
          </cell>
          <cell r="Q90">
            <v>0</v>
          </cell>
          <cell r="S90">
            <v>9</v>
          </cell>
          <cell r="T90">
            <v>3</v>
          </cell>
          <cell r="U90">
            <v>-0.66666666666666674</v>
          </cell>
        </row>
        <row r="91">
          <cell r="A91" t="str">
            <v xml:space="preserve">    Denmark</v>
          </cell>
          <cell r="B91">
            <v>78</v>
          </cell>
          <cell r="C91">
            <v>55</v>
          </cell>
          <cell r="D91">
            <v>28</v>
          </cell>
          <cell r="F91">
            <v>4</v>
          </cell>
          <cell r="G91">
            <v>0</v>
          </cell>
          <cell r="H91">
            <v>1</v>
          </cell>
          <cell r="I91">
            <v>7</v>
          </cell>
          <cell r="J91">
            <v>1</v>
          </cell>
          <cell r="K91">
            <v>1</v>
          </cell>
          <cell r="L91">
            <v>1</v>
          </cell>
          <cell r="M91">
            <v>1</v>
          </cell>
          <cell r="N91">
            <v>1</v>
          </cell>
          <cell r="O91">
            <v>4</v>
          </cell>
          <cell r="P91">
            <v>3</v>
          </cell>
          <cell r="Q91">
            <v>3</v>
          </cell>
          <cell r="S91">
            <v>28</v>
          </cell>
          <cell r="T91">
            <v>27</v>
          </cell>
          <cell r="U91">
            <v>-3.5714285714285698E-2</v>
          </cell>
        </row>
        <row r="92">
          <cell r="A92" t="str">
            <v xml:space="preserve">    Faeroe Island</v>
          </cell>
          <cell r="B92">
            <v>0</v>
          </cell>
          <cell r="C92">
            <v>0</v>
          </cell>
          <cell r="D92">
            <v>0</v>
          </cell>
          <cell r="F92">
            <v>0</v>
          </cell>
          <cell r="G92">
            <v>0</v>
          </cell>
          <cell r="H92">
            <v>0</v>
          </cell>
          <cell r="I92">
            <v>0</v>
          </cell>
          <cell r="J92">
            <v>0</v>
          </cell>
          <cell r="K92">
            <v>0</v>
          </cell>
          <cell r="L92">
            <v>0</v>
          </cell>
          <cell r="M92">
            <v>0</v>
          </cell>
          <cell r="N92">
            <v>0</v>
          </cell>
          <cell r="O92">
            <v>0</v>
          </cell>
          <cell r="P92">
            <v>0</v>
          </cell>
          <cell r="Q92">
            <v>0</v>
          </cell>
          <cell r="S92">
            <v>0</v>
          </cell>
          <cell r="T92">
            <v>0</v>
          </cell>
          <cell r="U92">
            <v>0</v>
          </cell>
        </row>
        <row r="93">
          <cell r="A93" t="str">
            <v xml:space="preserve">    Finland</v>
          </cell>
          <cell r="B93">
            <v>16</v>
          </cell>
          <cell r="C93">
            <v>16</v>
          </cell>
          <cell r="D93">
            <v>12</v>
          </cell>
          <cell r="F93">
            <v>0</v>
          </cell>
          <cell r="G93">
            <v>0</v>
          </cell>
          <cell r="H93">
            <v>0</v>
          </cell>
          <cell r="I93">
            <v>4</v>
          </cell>
          <cell r="J93">
            <v>1</v>
          </cell>
          <cell r="K93">
            <v>2</v>
          </cell>
          <cell r="L93">
            <v>1</v>
          </cell>
          <cell r="M93">
            <v>1</v>
          </cell>
          <cell r="N93">
            <v>3</v>
          </cell>
          <cell r="O93">
            <v>0</v>
          </cell>
          <cell r="P93">
            <v>0</v>
          </cell>
          <cell r="Q93">
            <v>1</v>
          </cell>
          <cell r="S93">
            <v>12</v>
          </cell>
          <cell r="T93">
            <v>13</v>
          </cell>
          <cell r="U93">
            <v>8.3333333333333259E-2</v>
          </cell>
        </row>
        <row r="94">
          <cell r="A94" t="str">
            <v xml:space="preserve">    France</v>
          </cell>
          <cell r="B94">
            <v>122</v>
          </cell>
          <cell r="C94">
            <v>130</v>
          </cell>
          <cell r="D94">
            <v>297</v>
          </cell>
          <cell r="F94">
            <v>23</v>
          </cell>
          <cell r="G94">
            <v>15</v>
          </cell>
          <cell r="H94">
            <v>10</v>
          </cell>
          <cell r="I94">
            <v>27</v>
          </cell>
          <cell r="J94">
            <v>12</v>
          </cell>
          <cell r="K94">
            <v>10</v>
          </cell>
          <cell r="L94">
            <v>7</v>
          </cell>
          <cell r="M94">
            <v>23</v>
          </cell>
          <cell r="N94">
            <v>8</v>
          </cell>
          <cell r="O94">
            <v>5</v>
          </cell>
          <cell r="P94">
            <v>6</v>
          </cell>
          <cell r="Q94">
            <v>3</v>
          </cell>
          <cell r="S94">
            <v>297</v>
          </cell>
          <cell r="T94">
            <v>149</v>
          </cell>
          <cell r="U94">
            <v>-0.49831649831649827</v>
          </cell>
        </row>
        <row r="95">
          <cell r="A95" t="str">
            <v xml:space="preserve">    Georgia</v>
          </cell>
          <cell r="B95">
            <v>0</v>
          </cell>
          <cell r="C95">
            <v>0</v>
          </cell>
          <cell r="D95">
            <v>0</v>
          </cell>
          <cell r="F95">
            <v>0</v>
          </cell>
          <cell r="G95">
            <v>0</v>
          </cell>
          <cell r="H95">
            <v>0</v>
          </cell>
          <cell r="I95">
            <v>0</v>
          </cell>
          <cell r="J95">
            <v>0</v>
          </cell>
          <cell r="K95">
            <v>0</v>
          </cell>
          <cell r="L95">
            <v>0</v>
          </cell>
          <cell r="M95">
            <v>0</v>
          </cell>
          <cell r="N95">
            <v>0</v>
          </cell>
          <cell r="O95">
            <v>0</v>
          </cell>
          <cell r="P95">
            <v>0</v>
          </cell>
          <cell r="Q95">
            <v>0</v>
          </cell>
          <cell r="S95">
            <v>0</v>
          </cell>
          <cell r="T95">
            <v>0</v>
          </cell>
          <cell r="U95">
            <v>0</v>
          </cell>
        </row>
        <row r="96">
          <cell r="A96" t="str">
            <v xml:space="preserve">    Germany</v>
          </cell>
          <cell r="B96">
            <v>156</v>
          </cell>
          <cell r="C96">
            <v>131</v>
          </cell>
          <cell r="D96">
            <v>120</v>
          </cell>
          <cell r="F96">
            <v>11</v>
          </cell>
          <cell r="G96">
            <v>8</v>
          </cell>
          <cell r="H96">
            <v>14</v>
          </cell>
          <cell r="I96">
            <v>8</v>
          </cell>
          <cell r="J96">
            <v>45</v>
          </cell>
          <cell r="K96">
            <v>12</v>
          </cell>
          <cell r="L96">
            <v>5</v>
          </cell>
          <cell r="M96">
            <v>9</v>
          </cell>
          <cell r="N96">
            <v>6</v>
          </cell>
          <cell r="O96">
            <v>4</v>
          </cell>
          <cell r="P96">
            <v>5</v>
          </cell>
          <cell r="Q96">
            <v>7</v>
          </cell>
          <cell r="S96">
            <v>120</v>
          </cell>
          <cell r="T96">
            <v>134</v>
          </cell>
          <cell r="U96">
            <v>0.1166666666666667</v>
          </cell>
        </row>
        <row r="97">
          <cell r="A97" t="str">
            <v xml:space="preserve">    Gibraltar</v>
          </cell>
          <cell r="B97">
            <v>1</v>
          </cell>
          <cell r="C97">
            <v>0</v>
          </cell>
          <cell r="D97">
            <v>2</v>
          </cell>
          <cell r="F97">
            <v>0</v>
          </cell>
          <cell r="G97">
            <v>0</v>
          </cell>
          <cell r="H97">
            <v>0</v>
          </cell>
          <cell r="I97">
            <v>1</v>
          </cell>
          <cell r="J97">
            <v>0</v>
          </cell>
          <cell r="K97">
            <v>0</v>
          </cell>
          <cell r="L97">
            <v>0</v>
          </cell>
          <cell r="M97">
            <v>41</v>
          </cell>
          <cell r="N97">
            <v>0</v>
          </cell>
          <cell r="O97">
            <v>0</v>
          </cell>
          <cell r="P97">
            <v>0</v>
          </cell>
          <cell r="Q97">
            <v>0</v>
          </cell>
          <cell r="S97">
            <v>2</v>
          </cell>
          <cell r="T97">
            <v>42</v>
          </cell>
          <cell r="U97">
            <v>20</v>
          </cell>
        </row>
        <row r="98">
          <cell r="A98" t="str">
            <v xml:space="preserve">    Greece</v>
          </cell>
          <cell r="B98">
            <v>593</v>
          </cell>
          <cell r="C98">
            <v>2145</v>
          </cell>
          <cell r="D98">
            <v>1618</v>
          </cell>
          <cell r="F98">
            <v>173</v>
          </cell>
          <cell r="G98">
            <v>237</v>
          </cell>
          <cell r="H98">
            <v>66</v>
          </cell>
          <cell r="I98">
            <v>95</v>
          </cell>
          <cell r="J98">
            <v>232</v>
          </cell>
          <cell r="K98">
            <v>142</v>
          </cell>
          <cell r="L98">
            <v>64</v>
          </cell>
          <cell r="M98">
            <v>103</v>
          </cell>
          <cell r="N98">
            <v>88</v>
          </cell>
          <cell r="O98">
            <v>49</v>
          </cell>
          <cell r="P98">
            <v>78</v>
          </cell>
          <cell r="Q98">
            <v>75</v>
          </cell>
          <cell r="S98">
            <v>1618</v>
          </cell>
          <cell r="T98">
            <v>1402</v>
          </cell>
          <cell r="U98">
            <v>-0.13349814585908526</v>
          </cell>
        </row>
        <row r="99">
          <cell r="A99" t="str">
            <v xml:space="preserve">    Hungary</v>
          </cell>
          <cell r="B99">
            <v>6</v>
          </cell>
          <cell r="C99">
            <v>5</v>
          </cell>
          <cell r="D99">
            <v>2</v>
          </cell>
          <cell r="F99">
            <v>0</v>
          </cell>
          <cell r="G99">
            <v>0</v>
          </cell>
          <cell r="H99">
            <v>0</v>
          </cell>
          <cell r="I99">
            <v>0</v>
          </cell>
          <cell r="J99">
            <v>1</v>
          </cell>
          <cell r="K99">
            <v>0</v>
          </cell>
          <cell r="L99">
            <v>0</v>
          </cell>
          <cell r="M99">
            <v>1</v>
          </cell>
          <cell r="N99">
            <v>0</v>
          </cell>
          <cell r="O99">
            <v>0</v>
          </cell>
          <cell r="P99">
            <v>0</v>
          </cell>
          <cell r="Q99">
            <v>2</v>
          </cell>
          <cell r="S99">
            <v>2</v>
          </cell>
          <cell r="T99">
            <v>4</v>
          </cell>
          <cell r="U99">
            <v>0</v>
          </cell>
        </row>
        <row r="100">
          <cell r="A100" t="str">
            <v xml:space="preserve">    Iceland</v>
          </cell>
          <cell r="B100">
            <v>1</v>
          </cell>
          <cell r="C100">
            <v>3</v>
          </cell>
          <cell r="D100">
            <v>4</v>
          </cell>
          <cell r="F100">
            <v>0</v>
          </cell>
          <cell r="G100">
            <v>2</v>
          </cell>
          <cell r="H100">
            <v>3</v>
          </cell>
          <cell r="I100">
            <v>0</v>
          </cell>
          <cell r="J100">
            <v>1</v>
          </cell>
          <cell r="K100">
            <v>4</v>
          </cell>
          <cell r="L100">
            <v>5</v>
          </cell>
          <cell r="M100">
            <v>0</v>
          </cell>
          <cell r="N100">
            <v>0</v>
          </cell>
          <cell r="O100">
            <v>0</v>
          </cell>
          <cell r="P100">
            <v>1</v>
          </cell>
          <cell r="Q100">
            <v>1</v>
          </cell>
          <cell r="S100">
            <v>4</v>
          </cell>
          <cell r="T100">
            <v>17</v>
          </cell>
          <cell r="U100">
            <v>3.25</v>
          </cell>
        </row>
        <row r="101">
          <cell r="A101" t="str">
            <v xml:space="preserve">    Ireland</v>
          </cell>
          <cell r="B101">
            <v>18</v>
          </cell>
          <cell r="C101">
            <v>126</v>
          </cell>
          <cell r="D101">
            <v>793</v>
          </cell>
          <cell r="F101">
            <v>351</v>
          </cell>
          <cell r="G101">
            <v>206</v>
          </cell>
          <cell r="H101">
            <v>304</v>
          </cell>
          <cell r="I101">
            <v>229</v>
          </cell>
          <cell r="J101">
            <v>423</v>
          </cell>
          <cell r="K101">
            <v>342</v>
          </cell>
          <cell r="L101">
            <v>271</v>
          </cell>
          <cell r="M101">
            <v>270</v>
          </cell>
          <cell r="N101">
            <v>351</v>
          </cell>
          <cell r="O101">
            <v>297</v>
          </cell>
          <cell r="P101">
            <v>425</v>
          </cell>
          <cell r="Q101">
            <v>265</v>
          </cell>
          <cell r="S101">
            <v>793</v>
          </cell>
          <cell r="T101">
            <v>3734</v>
          </cell>
          <cell r="U101">
            <v>3.7087011349306431</v>
          </cell>
        </row>
        <row r="102">
          <cell r="A102" t="str">
            <v xml:space="preserve">    Isle of Man</v>
          </cell>
          <cell r="B102">
            <v>0</v>
          </cell>
          <cell r="C102">
            <v>0</v>
          </cell>
          <cell r="D102">
            <v>10</v>
          </cell>
          <cell r="F102">
            <v>0</v>
          </cell>
          <cell r="G102">
            <v>12</v>
          </cell>
          <cell r="H102">
            <v>0</v>
          </cell>
          <cell r="I102">
            <v>0</v>
          </cell>
          <cell r="J102">
            <v>0</v>
          </cell>
          <cell r="K102">
            <v>0</v>
          </cell>
          <cell r="L102">
            <v>0</v>
          </cell>
          <cell r="M102">
            <v>0</v>
          </cell>
          <cell r="N102">
            <v>0</v>
          </cell>
          <cell r="O102">
            <v>0</v>
          </cell>
          <cell r="P102">
            <v>0</v>
          </cell>
          <cell r="Q102">
            <v>1</v>
          </cell>
          <cell r="S102">
            <v>10</v>
          </cell>
          <cell r="T102">
            <v>13</v>
          </cell>
          <cell r="U102">
            <v>0.3</v>
          </cell>
        </row>
        <row r="103">
          <cell r="A103" t="str">
            <v xml:space="preserve">    Italy</v>
          </cell>
          <cell r="B103">
            <v>20233</v>
          </cell>
          <cell r="C103">
            <v>21673</v>
          </cell>
          <cell r="D103">
            <v>26386</v>
          </cell>
          <cell r="F103">
            <v>2818</v>
          </cell>
          <cell r="G103">
            <v>1815</v>
          </cell>
          <cell r="H103">
            <v>1246</v>
          </cell>
          <cell r="I103">
            <v>1321</v>
          </cell>
          <cell r="J103">
            <v>2920</v>
          </cell>
          <cell r="K103">
            <v>2130</v>
          </cell>
          <cell r="L103">
            <v>1458</v>
          </cell>
          <cell r="M103">
            <v>2498</v>
          </cell>
          <cell r="N103">
            <v>2991</v>
          </cell>
          <cell r="O103">
            <v>906</v>
          </cell>
          <cell r="P103">
            <v>782</v>
          </cell>
          <cell r="Q103">
            <v>756</v>
          </cell>
          <cell r="S103">
            <v>26386</v>
          </cell>
          <cell r="T103">
            <v>21641</v>
          </cell>
          <cell r="U103">
            <v>-0.17983021299173807</v>
          </cell>
        </row>
        <row r="104">
          <cell r="A104" t="str">
            <v xml:space="preserve">    Luxembourg</v>
          </cell>
          <cell r="B104">
            <v>7</v>
          </cell>
          <cell r="C104">
            <v>6</v>
          </cell>
          <cell r="D104">
            <v>2</v>
          </cell>
          <cell r="F104">
            <v>0</v>
          </cell>
          <cell r="G104">
            <v>0</v>
          </cell>
          <cell r="H104">
            <v>0</v>
          </cell>
          <cell r="I104">
            <v>0</v>
          </cell>
          <cell r="J104">
            <v>0</v>
          </cell>
          <cell r="K104">
            <v>0</v>
          </cell>
          <cell r="L104">
            <v>0</v>
          </cell>
          <cell r="M104">
            <v>0</v>
          </cell>
          <cell r="N104">
            <v>0</v>
          </cell>
          <cell r="O104">
            <v>0</v>
          </cell>
          <cell r="P104">
            <v>0</v>
          </cell>
          <cell r="Q104">
            <v>0</v>
          </cell>
          <cell r="S104">
            <v>2</v>
          </cell>
          <cell r="T104">
            <v>0</v>
          </cell>
          <cell r="U104">
            <v>-1</v>
          </cell>
        </row>
        <row r="105">
          <cell r="A105" t="str">
            <v xml:space="preserve">    Macedonia</v>
          </cell>
          <cell r="B105">
            <v>0</v>
          </cell>
          <cell r="C105">
            <v>1</v>
          </cell>
          <cell r="D105">
            <v>1</v>
          </cell>
          <cell r="F105">
            <v>0</v>
          </cell>
          <cell r="G105">
            <v>0</v>
          </cell>
          <cell r="H105">
            <v>0</v>
          </cell>
          <cell r="I105">
            <v>0</v>
          </cell>
          <cell r="J105">
            <v>0</v>
          </cell>
          <cell r="K105">
            <v>0</v>
          </cell>
          <cell r="L105">
            <v>0</v>
          </cell>
          <cell r="M105">
            <v>0</v>
          </cell>
          <cell r="N105">
            <v>0</v>
          </cell>
          <cell r="O105">
            <v>0</v>
          </cell>
          <cell r="P105">
            <v>0</v>
          </cell>
          <cell r="Q105">
            <v>0</v>
          </cell>
          <cell r="S105">
            <v>1</v>
          </cell>
          <cell r="T105">
            <v>0</v>
          </cell>
          <cell r="U105">
            <v>-1</v>
          </cell>
        </row>
        <row r="106">
          <cell r="A106" t="str">
            <v xml:space="preserve">    Malta</v>
          </cell>
          <cell r="B106">
            <v>11</v>
          </cell>
          <cell r="C106">
            <v>9</v>
          </cell>
          <cell r="D106">
            <v>15</v>
          </cell>
          <cell r="F106">
            <v>2</v>
          </cell>
          <cell r="G106">
            <v>2</v>
          </cell>
          <cell r="H106">
            <v>4</v>
          </cell>
          <cell r="I106">
            <v>3</v>
          </cell>
          <cell r="J106">
            <v>1</v>
          </cell>
          <cell r="K106">
            <v>0</v>
          </cell>
          <cell r="L106">
            <v>12</v>
          </cell>
          <cell r="M106">
            <v>1</v>
          </cell>
          <cell r="N106">
            <v>0</v>
          </cell>
          <cell r="O106">
            <v>0</v>
          </cell>
          <cell r="P106">
            <v>4</v>
          </cell>
          <cell r="Q106">
            <v>1</v>
          </cell>
          <cell r="S106">
            <v>15</v>
          </cell>
          <cell r="T106">
            <v>30</v>
          </cell>
          <cell r="U106">
            <v>1</v>
          </cell>
        </row>
        <row r="107">
          <cell r="A107" t="str">
            <v xml:space="preserve">    Moldova</v>
          </cell>
          <cell r="B107">
            <v>1</v>
          </cell>
          <cell r="C107">
            <v>0</v>
          </cell>
          <cell r="D107">
            <v>0</v>
          </cell>
          <cell r="F107">
            <v>0</v>
          </cell>
          <cell r="G107">
            <v>0</v>
          </cell>
          <cell r="H107">
            <v>0</v>
          </cell>
          <cell r="I107">
            <v>0</v>
          </cell>
          <cell r="J107">
            <v>0</v>
          </cell>
          <cell r="K107">
            <v>0</v>
          </cell>
          <cell r="L107">
            <v>0</v>
          </cell>
          <cell r="M107">
            <v>0</v>
          </cell>
          <cell r="N107">
            <v>0</v>
          </cell>
          <cell r="O107">
            <v>0</v>
          </cell>
          <cell r="P107">
            <v>0</v>
          </cell>
          <cell r="Q107">
            <v>0</v>
          </cell>
          <cell r="S107">
            <v>0</v>
          </cell>
          <cell r="T107">
            <v>0</v>
          </cell>
          <cell r="U107">
            <v>0</v>
          </cell>
        </row>
        <row r="108">
          <cell r="A108" t="str">
            <v xml:space="preserve">    Monaco</v>
          </cell>
          <cell r="B108">
            <v>6</v>
          </cell>
          <cell r="C108">
            <v>14</v>
          </cell>
          <cell r="D108">
            <v>7</v>
          </cell>
          <cell r="F108">
            <v>0</v>
          </cell>
          <cell r="G108">
            <v>0</v>
          </cell>
          <cell r="H108">
            <v>0</v>
          </cell>
          <cell r="I108">
            <v>0</v>
          </cell>
          <cell r="J108">
            <v>0</v>
          </cell>
          <cell r="K108">
            <v>0</v>
          </cell>
          <cell r="L108">
            <v>0</v>
          </cell>
          <cell r="M108">
            <v>0</v>
          </cell>
          <cell r="N108">
            <v>0</v>
          </cell>
          <cell r="O108">
            <v>0</v>
          </cell>
          <cell r="P108">
            <v>0</v>
          </cell>
          <cell r="Q108">
            <v>0</v>
          </cell>
          <cell r="S108">
            <v>7</v>
          </cell>
          <cell r="T108">
            <v>0</v>
          </cell>
          <cell r="U108">
            <v>-1</v>
          </cell>
        </row>
        <row r="109">
          <cell r="A109" t="str">
            <v xml:space="preserve">    Netherlands</v>
          </cell>
          <cell r="B109">
            <v>473</v>
          </cell>
          <cell r="C109">
            <v>326</v>
          </cell>
          <cell r="D109">
            <v>292</v>
          </cell>
          <cell r="F109">
            <v>33</v>
          </cell>
          <cell r="G109">
            <v>20</v>
          </cell>
          <cell r="H109">
            <v>95</v>
          </cell>
          <cell r="I109">
            <v>9</v>
          </cell>
          <cell r="J109">
            <v>27</v>
          </cell>
          <cell r="K109">
            <v>13</v>
          </cell>
          <cell r="L109">
            <v>136</v>
          </cell>
          <cell r="M109">
            <v>16</v>
          </cell>
          <cell r="N109">
            <v>29</v>
          </cell>
          <cell r="O109">
            <v>17</v>
          </cell>
          <cell r="P109">
            <v>31</v>
          </cell>
          <cell r="Q109">
            <v>6</v>
          </cell>
          <cell r="S109">
            <v>292</v>
          </cell>
          <cell r="T109">
            <v>432</v>
          </cell>
          <cell r="U109">
            <v>0.47945205479452047</v>
          </cell>
        </row>
        <row r="110">
          <cell r="A110" t="str">
            <v xml:space="preserve">    Norway</v>
          </cell>
          <cell r="B110">
            <v>108</v>
          </cell>
          <cell r="C110">
            <v>252</v>
          </cell>
          <cell r="D110">
            <v>180</v>
          </cell>
          <cell r="F110">
            <v>15</v>
          </cell>
          <cell r="G110">
            <v>7</v>
          </cell>
          <cell r="H110">
            <v>5</v>
          </cell>
          <cell r="I110">
            <v>3</v>
          </cell>
          <cell r="J110">
            <v>9</v>
          </cell>
          <cell r="K110">
            <v>10</v>
          </cell>
          <cell r="L110">
            <v>7</v>
          </cell>
          <cell r="M110">
            <v>13</v>
          </cell>
          <cell r="N110">
            <v>22</v>
          </cell>
          <cell r="O110">
            <v>19</v>
          </cell>
          <cell r="P110">
            <v>12</v>
          </cell>
          <cell r="Q110">
            <v>17</v>
          </cell>
          <cell r="S110">
            <v>180</v>
          </cell>
          <cell r="T110">
            <v>139</v>
          </cell>
          <cell r="U110">
            <v>-0.22777777777777775</v>
          </cell>
        </row>
        <row r="111">
          <cell r="A111" t="str">
            <v xml:space="preserve">    Poland</v>
          </cell>
          <cell r="B111">
            <v>7</v>
          </cell>
          <cell r="C111">
            <v>10</v>
          </cell>
          <cell r="D111">
            <v>7</v>
          </cell>
          <cell r="F111">
            <v>3</v>
          </cell>
          <cell r="G111">
            <v>2</v>
          </cell>
          <cell r="H111">
            <v>1</v>
          </cell>
          <cell r="I111">
            <v>5</v>
          </cell>
          <cell r="J111">
            <v>2</v>
          </cell>
          <cell r="K111">
            <v>1</v>
          </cell>
          <cell r="L111">
            <v>1</v>
          </cell>
          <cell r="M111">
            <v>0</v>
          </cell>
          <cell r="N111">
            <v>4</v>
          </cell>
          <cell r="O111">
            <v>3</v>
          </cell>
          <cell r="P111">
            <v>1</v>
          </cell>
          <cell r="Q111">
            <v>0</v>
          </cell>
          <cell r="S111">
            <v>7</v>
          </cell>
          <cell r="T111">
            <v>23</v>
          </cell>
          <cell r="U111">
            <v>2.2857142857142856</v>
          </cell>
        </row>
        <row r="112">
          <cell r="A112" t="str">
            <v xml:space="preserve">    Portugal</v>
          </cell>
          <cell r="B112">
            <v>12</v>
          </cell>
          <cell r="C112">
            <v>26</v>
          </cell>
          <cell r="D112">
            <v>40</v>
          </cell>
          <cell r="F112">
            <v>5</v>
          </cell>
          <cell r="G112">
            <v>5</v>
          </cell>
          <cell r="H112">
            <v>5</v>
          </cell>
          <cell r="I112">
            <v>2</v>
          </cell>
          <cell r="J112">
            <v>4</v>
          </cell>
          <cell r="K112">
            <v>4</v>
          </cell>
          <cell r="L112">
            <v>1</v>
          </cell>
          <cell r="M112">
            <v>2</v>
          </cell>
          <cell r="N112">
            <v>5</v>
          </cell>
          <cell r="O112">
            <v>8</v>
          </cell>
          <cell r="P112">
            <v>1</v>
          </cell>
          <cell r="Q112">
            <v>2</v>
          </cell>
          <cell r="S112">
            <v>40</v>
          </cell>
          <cell r="T112">
            <v>44</v>
          </cell>
          <cell r="U112">
            <v>0.1</v>
          </cell>
        </row>
        <row r="113">
          <cell r="A113" t="str">
            <v xml:space="preserve">    Romania</v>
          </cell>
          <cell r="B113">
            <v>8</v>
          </cell>
          <cell r="C113">
            <v>2</v>
          </cell>
          <cell r="D113">
            <v>0</v>
          </cell>
          <cell r="F113">
            <v>0</v>
          </cell>
          <cell r="G113">
            <v>0</v>
          </cell>
          <cell r="H113">
            <v>0</v>
          </cell>
          <cell r="I113">
            <v>0</v>
          </cell>
          <cell r="J113">
            <v>0</v>
          </cell>
          <cell r="K113">
            <v>0</v>
          </cell>
          <cell r="L113">
            <v>0</v>
          </cell>
          <cell r="M113">
            <v>0</v>
          </cell>
          <cell r="N113">
            <v>0</v>
          </cell>
          <cell r="O113">
            <v>0</v>
          </cell>
          <cell r="P113">
            <v>0</v>
          </cell>
          <cell r="Q113">
            <v>0</v>
          </cell>
          <cell r="S113">
            <v>0</v>
          </cell>
          <cell r="T113">
            <v>0</v>
          </cell>
          <cell r="U113">
            <v>0</v>
          </cell>
        </row>
        <row r="114">
          <cell r="A114" t="str">
            <v xml:space="preserve">    Russia</v>
          </cell>
          <cell r="B114">
            <v>31</v>
          </cell>
          <cell r="C114">
            <v>56</v>
          </cell>
          <cell r="D114">
            <v>112</v>
          </cell>
          <cell r="F114">
            <v>12</v>
          </cell>
          <cell r="G114">
            <v>2</v>
          </cell>
          <cell r="H114">
            <v>4</v>
          </cell>
          <cell r="I114">
            <v>14</v>
          </cell>
          <cell r="J114">
            <v>11</v>
          </cell>
          <cell r="K114">
            <v>15</v>
          </cell>
          <cell r="L114">
            <v>3</v>
          </cell>
          <cell r="M114">
            <v>2</v>
          </cell>
          <cell r="N114">
            <v>6</v>
          </cell>
          <cell r="O114">
            <v>6</v>
          </cell>
          <cell r="P114">
            <v>1</v>
          </cell>
          <cell r="Q114">
            <v>1</v>
          </cell>
          <cell r="S114">
            <v>112</v>
          </cell>
          <cell r="T114">
            <v>77</v>
          </cell>
          <cell r="U114">
            <v>-0.3125</v>
          </cell>
        </row>
        <row r="115">
          <cell r="A115" t="str">
            <v xml:space="preserve">    Slovenia Republic</v>
          </cell>
          <cell r="B115">
            <v>0</v>
          </cell>
          <cell r="C115">
            <v>1</v>
          </cell>
          <cell r="D115">
            <v>0</v>
          </cell>
          <cell r="F115">
            <v>0</v>
          </cell>
          <cell r="G115">
            <v>0</v>
          </cell>
          <cell r="H115">
            <v>0</v>
          </cell>
          <cell r="I115">
            <v>0</v>
          </cell>
          <cell r="J115">
            <v>0</v>
          </cell>
          <cell r="K115">
            <v>0</v>
          </cell>
          <cell r="L115">
            <v>0</v>
          </cell>
          <cell r="M115">
            <v>0</v>
          </cell>
          <cell r="N115">
            <v>0</v>
          </cell>
          <cell r="O115">
            <v>0</v>
          </cell>
          <cell r="P115">
            <v>0</v>
          </cell>
          <cell r="Q115">
            <v>0</v>
          </cell>
          <cell r="S115">
            <v>0</v>
          </cell>
          <cell r="T115">
            <v>0</v>
          </cell>
          <cell r="U115">
            <v>0</v>
          </cell>
        </row>
        <row r="116">
          <cell r="A116" t="str">
            <v xml:space="preserve">    Spain</v>
          </cell>
          <cell r="B116">
            <v>1940</v>
          </cell>
          <cell r="C116">
            <v>1557</v>
          </cell>
          <cell r="D116">
            <v>1913</v>
          </cell>
          <cell r="F116">
            <v>167</v>
          </cell>
          <cell r="G116">
            <v>148</v>
          </cell>
          <cell r="H116">
            <v>119</v>
          </cell>
          <cell r="I116">
            <v>148</v>
          </cell>
          <cell r="J116">
            <v>196</v>
          </cell>
          <cell r="K116">
            <v>148</v>
          </cell>
          <cell r="L116">
            <v>165</v>
          </cell>
          <cell r="M116">
            <v>163</v>
          </cell>
          <cell r="N116">
            <v>171</v>
          </cell>
          <cell r="O116">
            <v>124</v>
          </cell>
          <cell r="P116">
            <v>117</v>
          </cell>
          <cell r="Q116">
            <v>117</v>
          </cell>
          <cell r="S116">
            <v>1913</v>
          </cell>
          <cell r="T116">
            <v>1783</v>
          </cell>
          <cell r="U116">
            <v>-6.7956089911134332E-2</v>
          </cell>
        </row>
        <row r="117">
          <cell r="A117" t="str">
            <v xml:space="preserve">    Sweden</v>
          </cell>
          <cell r="B117">
            <v>35</v>
          </cell>
          <cell r="C117">
            <v>26</v>
          </cell>
          <cell r="D117">
            <v>29</v>
          </cell>
          <cell r="F117">
            <v>20</v>
          </cell>
          <cell r="G117">
            <v>3</v>
          </cell>
          <cell r="H117">
            <v>6</v>
          </cell>
          <cell r="I117">
            <v>0</v>
          </cell>
          <cell r="J117">
            <v>2</v>
          </cell>
          <cell r="K117">
            <v>2</v>
          </cell>
          <cell r="L117">
            <v>4</v>
          </cell>
          <cell r="M117">
            <v>16</v>
          </cell>
          <cell r="N117">
            <v>3</v>
          </cell>
          <cell r="O117">
            <v>1</v>
          </cell>
          <cell r="P117">
            <v>1</v>
          </cell>
          <cell r="Q117">
            <v>1</v>
          </cell>
          <cell r="S117">
            <v>29</v>
          </cell>
          <cell r="T117">
            <v>59</v>
          </cell>
          <cell r="U117">
            <v>1.0344827586206895</v>
          </cell>
        </row>
        <row r="118">
          <cell r="A118" t="str">
            <v xml:space="preserve">    Switzerland</v>
          </cell>
          <cell r="B118">
            <v>312</v>
          </cell>
          <cell r="C118">
            <v>312</v>
          </cell>
          <cell r="D118">
            <v>306</v>
          </cell>
          <cell r="F118">
            <v>41</v>
          </cell>
          <cell r="G118">
            <v>20</v>
          </cell>
          <cell r="H118">
            <v>11</v>
          </cell>
          <cell r="I118">
            <v>5</v>
          </cell>
          <cell r="J118">
            <v>22</v>
          </cell>
          <cell r="K118">
            <v>28</v>
          </cell>
          <cell r="L118">
            <v>16</v>
          </cell>
          <cell r="M118">
            <v>38</v>
          </cell>
          <cell r="N118">
            <v>15</v>
          </cell>
          <cell r="O118">
            <v>20</v>
          </cell>
          <cell r="P118">
            <v>9</v>
          </cell>
          <cell r="Q118">
            <v>14</v>
          </cell>
          <cell r="S118">
            <v>298</v>
          </cell>
          <cell r="T118">
            <v>239</v>
          </cell>
          <cell r="U118">
            <v>-0.19798657718120805</v>
          </cell>
        </row>
        <row r="119">
          <cell r="A119" t="str">
            <v xml:space="preserve">    Turkey</v>
          </cell>
          <cell r="B119">
            <v>41</v>
          </cell>
          <cell r="C119">
            <v>39</v>
          </cell>
          <cell r="D119">
            <v>121</v>
          </cell>
          <cell r="F119">
            <v>11</v>
          </cell>
          <cell r="G119">
            <v>5</v>
          </cell>
          <cell r="H119">
            <v>1</v>
          </cell>
          <cell r="I119">
            <v>0</v>
          </cell>
          <cell r="J119">
            <v>3</v>
          </cell>
          <cell r="K119">
            <v>1</v>
          </cell>
          <cell r="L119">
            <v>41</v>
          </cell>
          <cell r="M119">
            <v>28</v>
          </cell>
          <cell r="N119">
            <v>20</v>
          </cell>
          <cell r="O119">
            <v>37</v>
          </cell>
          <cell r="P119">
            <v>38</v>
          </cell>
          <cell r="Q119">
            <v>16</v>
          </cell>
          <cell r="S119">
            <v>129</v>
          </cell>
          <cell r="T119">
            <v>201</v>
          </cell>
          <cell r="U119">
            <v>0.55813953488372103</v>
          </cell>
        </row>
        <row r="120">
          <cell r="A120" t="str">
            <v xml:space="preserve">    United Kingdom</v>
          </cell>
          <cell r="B120">
            <v>502</v>
          </cell>
          <cell r="C120">
            <v>1918</v>
          </cell>
          <cell r="D120">
            <v>4867</v>
          </cell>
          <cell r="F120">
            <v>949</v>
          </cell>
          <cell r="G120">
            <v>1008</v>
          </cell>
          <cell r="H120">
            <v>809</v>
          </cell>
          <cell r="I120">
            <v>1284</v>
          </cell>
          <cell r="J120">
            <v>971</v>
          </cell>
          <cell r="K120">
            <v>897</v>
          </cell>
          <cell r="L120">
            <v>739</v>
          </cell>
          <cell r="M120">
            <v>728</v>
          </cell>
          <cell r="N120">
            <v>823</v>
          </cell>
          <cell r="O120">
            <v>685</v>
          </cell>
          <cell r="P120">
            <v>1083</v>
          </cell>
          <cell r="Q120">
            <v>744</v>
          </cell>
          <cell r="S120">
            <v>4867</v>
          </cell>
          <cell r="T120">
            <v>10720</v>
          </cell>
          <cell r="U120">
            <v>1.2025888637764535</v>
          </cell>
        </row>
        <row r="121">
          <cell r="A121" t="str">
            <v xml:space="preserve">    - England</v>
          </cell>
          <cell r="B121">
            <v>491</v>
          </cell>
          <cell r="C121">
            <v>1896</v>
          </cell>
          <cell r="D121">
            <v>4834</v>
          </cell>
          <cell r="F121">
            <v>944</v>
          </cell>
          <cell r="G121">
            <v>1008</v>
          </cell>
          <cell r="H121">
            <v>809</v>
          </cell>
          <cell r="I121">
            <v>1277</v>
          </cell>
          <cell r="J121">
            <v>966</v>
          </cell>
          <cell r="K121">
            <v>895</v>
          </cell>
          <cell r="L121">
            <v>738</v>
          </cell>
          <cell r="M121">
            <v>727</v>
          </cell>
          <cell r="N121">
            <v>823</v>
          </cell>
          <cell r="O121">
            <v>685</v>
          </cell>
          <cell r="P121">
            <v>1080</v>
          </cell>
          <cell r="Q121">
            <v>743</v>
          </cell>
          <cell r="S121">
            <v>4834</v>
          </cell>
          <cell r="T121">
            <v>10695</v>
          </cell>
          <cell r="U121">
            <v>1.212453454695904</v>
          </cell>
        </row>
        <row r="122">
          <cell r="A122" t="str">
            <v xml:space="preserve">    - Northern Ireland</v>
          </cell>
          <cell r="B122">
            <v>7</v>
          </cell>
          <cell r="C122">
            <v>22</v>
          </cell>
          <cell r="D122">
            <v>21</v>
          </cell>
          <cell r="F122">
            <v>0</v>
          </cell>
          <cell r="G122">
            <v>0</v>
          </cell>
          <cell r="H122">
            <v>0</v>
          </cell>
          <cell r="I122">
            <v>0</v>
          </cell>
          <cell r="J122">
            <v>0</v>
          </cell>
          <cell r="K122">
            <v>0</v>
          </cell>
          <cell r="L122">
            <v>0</v>
          </cell>
          <cell r="M122">
            <v>0</v>
          </cell>
          <cell r="N122">
            <v>0</v>
          </cell>
          <cell r="O122">
            <v>0</v>
          </cell>
          <cell r="P122">
            <v>0</v>
          </cell>
          <cell r="Q122">
            <v>0</v>
          </cell>
          <cell r="S122">
            <v>21</v>
          </cell>
          <cell r="T122">
            <v>0</v>
          </cell>
          <cell r="U122">
            <v>-1</v>
          </cell>
        </row>
        <row r="123">
          <cell r="A123" t="str">
            <v xml:space="preserve">    - Scotland</v>
          </cell>
          <cell r="B123">
            <v>4</v>
          </cell>
          <cell r="C123">
            <v>0</v>
          </cell>
          <cell r="D123">
            <v>12</v>
          </cell>
          <cell r="F123">
            <v>5</v>
          </cell>
          <cell r="G123">
            <v>0</v>
          </cell>
          <cell r="H123">
            <v>0</v>
          </cell>
          <cell r="I123">
            <v>7</v>
          </cell>
          <cell r="J123">
            <v>5</v>
          </cell>
          <cell r="K123">
            <v>2</v>
          </cell>
          <cell r="L123">
            <v>1</v>
          </cell>
          <cell r="M123">
            <v>1</v>
          </cell>
          <cell r="N123">
            <v>0</v>
          </cell>
          <cell r="O123">
            <v>0</v>
          </cell>
          <cell r="P123">
            <v>3</v>
          </cell>
          <cell r="Q123">
            <v>1</v>
          </cell>
          <cell r="S123">
            <v>12</v>
          </cell>
          <cell r="T123">
            <v>25</v>
          </cell>
          <cell r="U123">
            <v>1.0833333333333335</v>
          </cell>
        </row>
        <row r="124">
          <cell r="A124" t="str">
            <v xml:space="preserve">    Yugoslavia</v>
          </cell>
          <cell r="B124">
            <v>2</v>
          </cell>
          <cell r="C124">
            <v>0</v>
          </cell>
          <cell r="D124">
            <v>0</v>
          </cell>
          <cell r="F124">
            <v>0</v>
          </cell>
          <cell r="G124">
            <v>0</v>
          </cell>
          <cell r="H124">
            <v>0</v>
          </cell>
          <cell r="I124">
            <v>0</v>
          </cell>
          <cell r="J124">
            <v>0</v>
          </cell>
          <cell r="K124">
            <v>0</v>
          </cell>
          <cell r="L124">
            <v>0</v>
          </cell>
          <cell r="M124">
            <v>0</v>
          </cell>
          <cell r="N124">
            <v>0</v>
          </cell>
          <cell r="O124">
            <v>0</v>
          </cell>
          <cell r="P124">
            <v>0</v>
          </cell>
          <cell r="Q124">
            <v>0</v>
          </cell>
          <cell r="S124">
            <v>0</v>
          </cell>
          <cell r="T124">
            <v>0</v>
          </cell>
          <cell r="U124">
            <v>0</v>
          </cell>
        </row>
        <row r="127">
          <cell r="A127" t="str">
            <v>PHILIPPINE OVERSEAS EMPLOYMENT ADMINISTRATION</v>
          </cell>
        </row>
        <row r="128">
          <cell r="A128" t="str">
            <v>Deployed Landbased Overseas Filipino Workers by Destination</v>
          </cell>
        </row>
        <row r="132">
          <cell r="B132">
            <v>1998</v>
          </cell>
          <cell r="C132">
            <v>1999</v>
          </cell>
          <cell r="D132">
            <v>2000</v>
          </cell>
          <cell r="F132">
            <v>36892</v>
          </cell>
          <cell r="G132">
            <v>36923</v>
          </cell>
          <cell r="H132">
            <v>36951</v>
          </cell>
          <cell r="I132">
            <v>36982</v>
          </cell>
          <cell r="J132">
            <v>37012</v>
          </cell>
          <cell r="K132">
            <v>37043</v>
          </cell>
          <cell r="L132">
            <v>37073</v>
          </cell>
          <cell r="M132">
            <v>37104</v>
          </cell>
          <cell r="N132">
            <v>37135</v>
          </cell>
          <cell r="O132">
            <v>37165</v>
          </cell>
          <cell r="P132">
            <v>37196</v>
          </cell>
          <cell r="Q132">
            <v>37226</v>
          </cell>
          <cell r="S132" t="str">
            <v xml:space="preserve">     2000</v>
          </cell>
          <cell r="T132" t="str">
            <v xml:space="preserve">     2001</v>
          </cell>
          <cell r="U132" t="str">
            <v>% Change</v>
          </cell>
        </row>
        <row r="134">
          <cell r="A134" t="str">
            <v>AMERICAS</v>
          </cell>
          <cell r="B134">
            <v>9152</v>
          </cell>
          <cell r="C134">
            <v>9045</v>
          </cell>
          <cell r="D134">
            <v>7624</v>
          </cell>
          <cell r="F134">
            <v>1274</v>
          </cell>
          <cell r="G134">
            <v>825</v>
          </cell>
          <cell r="H134">
            <v>793</v>
          </cell>
          <cell r="I134">
            <v>733</v>
          </cell>
          <cell r="J134">
            <v>851</v>
          </cell>
          <cell r="K134">
            <v>934</v>
          </cell>
          <cell r="L134">
            <v>965</v>
          </cell>
          <cell r="M134">
            <v>1114</v>
          </cell>
          <cell r="N134">
            <v>795</v>
          </cell>
          <cell r="O134">
            <v>983</v>
          </cell>
          <cell r="P134">
            <v>697</v>
          </cell>
          <cell r="Q134">
            <v>715</v>
          </cell>
          <cell r="S134">
            <v>7624</v>
          </cell>
          <cell r="T134">
            <v>10679</v>
          </cell>
          <cell r="U134">
            <v>0.40070828961175242</v>
          </cell>
        </row>
        <row r="135">
          <cell r="A135" t="str">
            <v xml:space="preserve">    Antigua</v>
          </cell>
          <cell r="B135">
            <v>9</v>
          </cell>
          <cell r="C135">
            <v>0</v>
          </cell>
          <cell r="D135">
            <v>0</v>
          </cell>
          <cell r="F135">
            <v>0</v>
          </cell>
          <cell r="G135">
            <v>0</v>
          </cell>
          <cell r="H135">
            <v>0</v>
          </cell>
          <cell r="I135">
            <v>0</v>
          </cell>
          <cell r="J135">
            <v>0</v>
          </cell>
          <cell r="K135">
            <v>0</v>
          </cell>
          <cell r="L135">
            <v>2</v>
          </cell>
          <cell r="M135">
            <v>0</v>
          </cell>
          <cell r="N135">
            <v>0</v>
          </cell>
          <cell r="O135">
            <v>0</v>
          </cell>
          <cell r="P135">
            <v>0</v>
          </cell>
          <cell r="Q135">
            <v>0</v>
          </cell>
          <cell r="S135">
            <v>0</v>
          </cell>
          <cell r="T135">
            <v>2</v>
          </cell>
          <cell r="U135">
            <v>0</v>
          </cell>
        </row>
        <row r="136">
          <cell r="A136" t="str">
            <v xml:space="preserve">    Argentina</v>
          </cell>
          <cell r="B136">
            <v>23</v>
          </cell>
          <cell r="C136">
            <v>41</v>
          </cell>
          <cell r="D136">
            <v>40</v>
          </cell>
          <cell r="F136">
            <v>1</v>
          </cell>
          <cell r="G136">
            <v>0</v>
          </cell>
          <cell r="H136">
            <v>0</v>
          </cell>
          <cell r="I136">
            <v>1</v>
          </cell>
          <cell r="J136">
            <v>0</v>
          </cell>
          <cell r="K136">
            <v>5</v>
          </cell>
          <cell r="L136">
            <v>13</v>
          </cell>
          <cell r="M136">
            <v>3</v>
          </cell>
          <cell r="N136">
            <v>1</v>
          </cell>
          <cell r="O136">
            <v>0</v>
          </cell>
          <cell r="P136">
            <v>0</v>
          </cell>
          <cell r="Q136">
            <v>10</v>
          </cell>
          <cell r="S136">
            <v>40</v>
          </cell>
          <cell r="T136">
            <v>34</v>
          </cell>
          <cell r="U136">
            <v>-0.15</v>
          </cell>
        </row>
        <row r="137">
          <cell r="A137" t="str">
            <v xml:space="preserve">    Armenia</v>
          </cell>
          <cell r="B137">
            <v>0</v>
          </cell>
          <cell r="C137">
            <v>1</v>
          </cell>
          <cell r="D137">
            <v>0</v>
          </cell>
          <cell r="F137">
            <v>0</v>
          </cell>
          <cell r="G137">
            <v>0</v>
          </cell>
          <cell r="H137">
            <v>0</v>
          </cell>
          <cell r="I137">
            <v>0</v>
          </cell>
          <cell r="J137">
            <v>0</v>
          </cell>
          <cell r="K137">
            <v>0</v>
          </cell>
          <cell r="L137">
            <v>0</v>
          </cell>
          <cell r="M137">
            <v>0</v>
          </cell>
          <cell r="N137">
            <v>0</v>
          </cell>
          <cell r="O137">
            <v>0</v>
          </cell>
          <cell r="P137">
            <v>0</v>
          </cell>
          <cell r="Q137">
            <v>0</v>
          </cell>
          <cell r="S137">
            <v>0</v>
          </cell>
          <cell r="T137">
            <v>0</v>
          </cell>
          <cell r="U137">
            <v>0</v>
          </cell>
        </row>
        <row r="138">
          <cell r="A138" t="str">
            <v xml:space="preserve">    Aruba</v>
          </cell>
          <cell r="B138">
            <v>792</v>
          </cell>
          <cell r="C138">
            <v>1428</v>
          </cell>
          <cell r="D138">
            <v>168</v>
          </cell>
          <cell r="F138">
            <v>5</v>
          </cell>
          <cell r="G138">
            <v>1</v>
          </cell>
          <cell r="H138">
            <v>2</v>
          </cell>
          <cell r="I138">
            <v>7</v>
          </cell>
          <cell r="J138">
            <v>22</v>
          </cell>
          <cell r="K138">
            <v>26</v>
          </cell>
          <cell r="L138">
            <v>15</v>
          </cell>
          <cell r="M138">
            <v>7</v>
          </cell>
          <cell r="N138">
            <v>7</v>
          </cell>
          <cell r="O138">
            <v>11</v>
          </cell>
          <cell r="P138">
            <v>11</v>
          </cell>
          <cell r="Q138">
            <v>5</v>
          </cell>
          <cell r="S138">
            <v>168</v>
          </cell>
          <cell r="T138">
            <v>119</v>
          </cell>
          <cell r="U138">
            <v>-0.29166666666666663</v>
          </cell>
        </row>
        <row r="139">
          <cell r="A139" t="str">
            <v xml:space="preserve">    Bahamas</v>
          </cell>
          <cell r="B139">
            <v>22</v>
          </cell>
          <cell r="C139">
            <v>32</v>
          </cell>
          <cell r="D139">
            <v>41</v>
          </cell>
          <cell r="F139">
            <v>4</v>
          </cell>
          <cell r="G139">
            <v>7</v>
          </cell>
          <cell r="H139">
            <v>6</v>
          </cell>
          <cell r="I139">
            <v>13</v>
          </cell>
          <cell r="J139">
            <v>10</v>
          </cell>
          <cell r="K139">
            <v>13</v>
          </cell>
          <cell r="L139">
            <v>3</v>
          </cell>
          <cell r="M139">
            <v>12</v>
          </cell>
          <cell r="N139">
            <v>17</v>
          </cell>
          <cell r="O139">
            <v>28</v>
          </cell>
          <cell r="P139">
            <v>6</v>
          </cell>
          <cell r="Q139">
            <v>9</v>
          </cell>
          <cell r="S139">
            <v>41</v>
          </cell>
          <cell r="T139">
            <v>128</v>
          </cell>
          <cell r="U139">
            <v>2.1219512195121952</v>
          </cell>
        </row>
        <row r="140">
          <cell r="A140" t="str">
            <v xml:space="preserve">    Barbados</v>
          </cell>
          <cell r="B140">
            <v>0</v>
          </cell>
          <cell r="C140">
            <v>0</v>
          </cell>
          <cell r="D140">
            <v>50</v>
          </cell>
          <cell r="F140">
            <v>36</v>
          </cell>
          <cell r="G140">
            <v>0</v>
          </cell>
          <cell r="H140">
            <v>0</v>
          </cell>
          <cell r="I140">
            <v>0</v>
          </cell>
          <cell r="J140">
            <v>0</v>
          </cell>
          <cell r="K140">
            <v>0</v>
          </cell>
          <cell r="L140">
            <v>0</v>
          </cell>
          <cell r="M140">
            <v>0</v>
          </cell>
          <cell r="N140">
            <v>0</v>
          </cell>
          <cell r="O140">
            <v>0</v>
          </cell>
          <cell r="P140">
            <v>0</v>
          </cell>
          <cell r="Q140">
            <v>0</v>
          </cell>
          <cell r="S140">
            <v>50</v>
          </cell>
          <cell r="T140">
            <v>36</v>
          </cell>
          <cell r="U140">
            <v>-0.28000000000000003</v>
          </cell>
        </row>
        <row r="141">
          <cell r="A141" t="str">
            <v xml:space="preserve">    Belize</v>
          </cell>
          <cell r="B141">
            <v>0</v>
          </cell>
          <cell r="C141">
            <v>56</v>
          </cell>
          <cell r="D141">
            <v>0</v>
          </cell>
          <cell r="F141">
            <v>0</v>
          </cell>
          <cell r="G141">
            <v>0</v>
          </cell>
          <cell r="H141">
            <v>0</v>
          </cell>
          <cell r="I141">
            <v>0</v>
          </cell>
          <cell r="J141">
            <v>0</v>
          </cell>
          <cell r="K141">
            <v>0</v>
          </cell>
          <cell r="L141">
            <v>0</v>
          </cell>
          <cell r="M141">
            <v>0</v>
          </cell>
          <cell r="N141">
            <v>0</v>
          </cell>
          <cell r="O141">
            <v>0</v>
          </cell>
          <cell r="P141">
            <v>0</v>
          </cell>
          <cell r="Q141">
            <v>0</v>
          </cell>
          <cell r="S141">
            <v>0</v>
          </cell>
          <cell r="T141">
            <v>0</v>
          </cell>
          <cell r="U141">
            <v>0</v>
          </cell>
        </row>
        <row r="142">
          <cell r="A142" t="str">
            <v xml:space="preserve">    Bermuda</v>
          </cell>
          <cell r="B142">
            <v>177</v>
          </cell>
          <cell r="C142">
            <v>128</v>
          </cell>
          <cell r="D142">
            <v>239</v>
          </cell>
          <cell r="F142">
            <v>3</v>
          </cell>
          <cell r="G142">
            <v>48</v>
          </cell>
          <cell r="H142">
            <v>48</v>
          </cell>
          <cell r="I142">
            <v>4</v>
          </cell>
          <cell r="J142">
            <v>23</v>
          </cell>
          <cell r="K142">
            <v>8</v>
          </cell>
          <cell r="L142">
            <v>11</v>
          </cell>
          <cell r="M142">
            <v>9</v>
          </cell>
          <cell r="N142">
            <v>15</v>
          </cell>
          <cell r="O142">
            <v>9</v>
          </cell>
          <cell r="P142">
            <v>16</v>
          </cell>
          <cell r="Q142">
            <v>2</v>
          </cell>
          <cell r="S142">
            <v>239</v>
          </cell>
          <cell r="T142">
            <v>196</v>
          </cell>
          <cell r="U142">
            <v>-0.17991631799163177</v>
          </cell>
        </row>
        <row r="143">
          <cell r="A143" t="str">
            <v xml:space="preserve">    Brazil</v>
          </cell>
          <cell r="B143">
            <v>19</v>
          </cell>
          <cell r="C143">
            <v>35</v>
          </cell>
          <cell r="D143">
            <v>61</v>
          </cell>
          <cell r="F143">
            <v>6</v>
          </cell>
          <cell r="G143">
            <v>3</v>
          </cell>
          <cell r="H143">
            <v>2</v>
          </cell>
          <cell r="I143">
            <v>12</v>
          </cell>
          <cell r="J143">
            <v>2</v>
          </cell>
          <cell r="K143">
            <v>3</v>
          </cell>
          <cell r="L143">
            <v>0</v>
          </cell>
          <cell r="M143">
            <v>3</v>
          </cell>
          <cell r="N143">
            <v>3</v>
          </cell>
          <cell r="O143">
            <v>3</v>
          </cell>
          <cell r="P143">
            <v>1</v>
          </cell>
          <cell r="Q143">
            <v>3</v>
          </cell>
          <cell r="S143">
            <v>61</v>
          </cell>
          <cell r="T143">
            <v>41</v>
          </cell>
          <cell r="U143">
            <v>-0.32786885245901642</v>
          </cell>
        </row>
        <row r="144">
          <cell r="A144" t="str">
            <v xml:space="preserve">    Canada</v>
          </cell>
          <cell r="B144">
            <v>1957</v>
          </cell>
          <cell r="C144">
            <v>2020</v>
          </cell>
          <cell r="D144">
            <v>1915</v>
          </cell>
          <cell r="F144">
            <v>305</v>
          </cell>
          <cell r="G144">
            <v>347</v>
          </cell>
          <cell r="H144">
            <v>278</v>
          </cell>
          <cell r="I144">
            <v>216</v>
          </cell>
          <cell r="J144">
            <v>293</v>
          </cell>
          <cell r="K144">
            <v>263</v>
          </cell>
          <cell r="L144">
            <v>283</v>
          </cell>
          <cell r="M144">
            <v>281</v>
          </cell>
          <cell r="N144">
            <v>273</v>
          </cell>
          <cell r="O144">
            <v>184</v>
          </cell>
          <cell r="P144">
            <v>217</v>
          </cell>
          <cell r="Q144">
            <v>192</v>
          </cell>
          <cell r="S144">
            <v>1915</v>
          </cell>
          <cell r="T144">
            <v>3132</v>
          </cell>
          <cell r="U144">
            <v>0.63550913838120104</v>
          </cell>
        </row>
        <row r="145">
          <cell r="A145" t="str">
            <v xml:space="preserve">    Caribbean (unsp.) </v>
          </cell>
          <cell r="B145">
            <v>0</v>
          </cell>
          <cell r="C145">
            <v>0</v>
          </cell>
          <cell r="D145">
            <v>2</v>
          </cell>
          <cell r="F145">
            <v>0</v>
          </cell>
          <cell r="G145">
            <v>0</v>
          </cell>
          <cell r="H145">
            <v>0</v>
          </cell>
          <cell r="I145">
            <v>0</v>
          </cell>
          <cell r="J145">
            <v>14</v>
          </cell>
          <cell r="K145">
            <v>0</v>
          </cell>
          <cell r="L145">
            <v>5</v>
          </cell>
          <cell r="M145">
            <v>0</v>
          </cell>
          <cell r="N145">
            <v>0</v>
          </cell>
          <cell r="O145">
            <v>0</v>
          </cell>
          <cell r="P145">
            <v>0</v>
          </cell>
          <cell r="Q145">
            <v>0</v>
          </cell>
          <cell r="S145">
            <v>2</v>
          </cell>
          <cell r="T145">
            <v>19</v>
          </cell>
          <cell r="U145">
            <v>8.5</v>
          </cell>
        </row>
        <row r="146">
          <cell r="A146" t="str">
            <v xml:space="preserve">    Cayman Is.</v>
          </cell>
          <cell r="B146">
            <v>200</v>
          </cell>
          <cell r="C146">
            <v>278</v>
          </cell>
          <cell r="D146">
            <v>352</v>
          </cell>
          <cell r="F146">
            <v>44</v>
          </cell>
          <cell r="G146">
            <v>20</v>
          </cell>
          <cell r="H146">
            <v>33</v>
          </cell>
          <cell r="I146">
            <v>44</v>
          </cell>
          <cell r="J146">
            <v>38</v>
          </cell>
          <cell r="K146">
            <v>54</v>
          </cell>
          <cell r="L146">
            <v>48</v>
          </cell>
          <cell r="M146">
            <v>73</v>
          </cell>
          <cell r="N146">
            <v>44</v>
          </cell>
          <cell r="O146">
            <v>61</v>
          </cell>
          <cell r="P146">
            <v>65</v>
          </cell>
          <cell r="Q146">
            <v>121</v>
          </cell>
          <cell r="S146">
            <v>352</v>
          </cell>
          <cell r="T146">
            <v>645</v>
          </cell>
          <cell r="U146">
            <v>0.83238636363636354</v>
          </cell>
        </row>
        <row r="147">
          <cell r="A147" t="str">
            <v xml:space="preserve">    Chile</v>
          </cell>
          <cell r="B147">
            <v>34</v>
          </cell>
          <cell r="C147">
            <v>5</v>
          </cell>
          <cell r="D147">
            <v>1</v>
          </cell>
          <cell r="F147">
            <v>0</v>
          </cell>
          <cell r="G147">
            <v>0</v>
          </cell>
          <cell r="H147">
            <v>0</v>
          </cell>
          <cell r="I147">
            <v>0</v>
          </cell>
          <cell r="J147">
            <v>0</v>
          </cell>
          <cell r="K147">
            <v>0</v>
          </cell>
          <cell r="L147">
            <v>0</v>
          </cell>
          <cell r="M147">
            <v>1</v>
          </cell>
          <cell r="N147">
            <v>0</v>
          </cell>
          <cell r="O147">
            <v>0</v>
          </cell>
          <cell r="P147">
            <v>0</v>
          </cell>
          <cell r="Q147">
            <v>0</v>
          </cell>
          <cell r="S147">
            <v>1</v>
          </cell>
          <cell r="T147">
            <v>1</v>
          </cell>
          <cell r="U147">
            <v>0</v>
          </cell>
        </row>
        <row r="148">
          <cell r="A148" t="str">
            <v xml:space="preserve">    Colombia</v>
          </cell>
          <cell r="B148">
            <v>3</v>
          </cell>
          <cell r="C148">
            <v>1</v>
          </cell>
          <cell r="D148">
            <v>7</v>
          </cell>
          <cell r="F148">
            <v>0</v>
          </cell>
          <cell r="G148">
            <v>0</v>
          </cell>
          <cell r="H148">
            <v>0</v>
          </cell>
          <cell r="I148">
            <v>0</v>
          </cell>
          <cell r="J148">
            <v>0</v>
          </cell>
          <cell r="K148">
            <v>1</v>
          </cell>
          <cell r="L148">
            <v>0</v>
          </cell>
          <cell r="M148">
            <v>0</v>
          </cell>
          <cell r="N148">
            <v>0</v>
          </cell>
          <cell r="O148">
            <v>0</v>
          </cell>
          <cell r="P148">
            <v>0</v>
          </cell>
          <cell r="Q148">
            <v>0</v>
          </cell>
          <cell r="S148">
            <v>7</v>
          </cell>
          <cell r="T148">
            <v>1</v>
          </cell>
          <cell r="U148">
            <v>-0.85714285714285721</v>
          </cell>
        </row>
        <row r="149">
          <cell r="A149" t="str">
            <v xml:space="preserve">    Costa Rica</v>
          </cell>
          <cell r="B149">
            <v>2</v>
          </cell>
          <cell r="C149">
            <v>11</v>
          </cell>
          <cell r="D149">
            <v>1</v>
          </cell>
          <cell r="F149">
            <v>0</v>
          </cell>
          <cell r="G149">
            <v>0</v>
          </cell>
          <cell r="H149">
            <v>1</v>
          </cell>
          <cell r="I149">
            <v>0</v>
          </cell>
          <cell r="J149">
            <v>0</v>
          </cell>
          <cell r="K149">
            <v>23</v>
          </cell>
          <cell r="L149">
            <v>0</v>
          </cell>
          <cell r="M149">
            <v>0</v>
          </cell>
          <cell r="N149">
            <v>2</v>
          </cell>
          <cell r="O149">
            <v>0</v>
          </cell>
          <cell r="P149">
            <v>0</v>
          </cell>
          <cell r="Q149">
            <v>0</v>
          </cell>
          <cell r="S149">
            <v>1</v>
          </cell>
          <cell r="T149">
            <v>26</v>
          </cell>
          <cell r="U149">
            <v>0</v>
          </cell>
        </row>
        <row r="150">
          <cell r="A150" t="str">
            <v xml:space="preserve">    Cuba</v>
          </cell>
          <cell r="B150">
            <v>314</v>
          </cell>
          <cell r="C150">
            <v>299</v>
          </cell>
          <cell r="D150">
            <v>319</v>
          </cell>
          <cell r="F150">
            <v>44</v>
          </cell>
          <cell r="G150">
            <v>31</v>
          </cell>
          <cell r="H150">
            <v>17</v>
          </cell>
          <cell r="I150">
            <v>10</v>
          </cell>
          <cell r="J150">
            <v>0</v>
          </cell>
          <cell r="K150">
            <v>1</v>
          </cell>
          <cell r="L150">
            <v>10</v>
          </cell>
          <cell r="M150">
            <v>30</v>
          </cell>
          <cell r="N150">
            <v>21</v>
          </cell>
          <cell r="O150">
            <v>27</v>
          </cell>
          <cell r="P150">
            <v>9</v>
          </cell>
          <cell r="Q150">
            <v>16</v>
          </cell>
          <cell r="S150">
            <v>319</v>
          </cell>
          <cell r="T150">
            <v>216</v>
          </cell>
          <cell r="U150">
            <v>-0.32288401253918497</v>
          </cell>
        </row>
        <row r="151">
          <cell r="A151" t="str">
            <v xml:space="preserve">    Diego Garcia</v>
          </cell>
          <cell r="B151">
            <v>1444</v>
          </cell>
          <cell r="C151">
            <v>673</v>
          </cell>
          <cell r="D151">
            <v>306</v>
          </cell>
          <cell r="F151">
            <v>13</v>
          </cell>
          <cell r="G151">
            <v>9</v>
          </cell>
          <cell r="H151">
            <v>5</v>
          </cell>
          <cell r="I151">
            <v>20</v>
          </cell>
          <cell r="J151">
            <v>2</v>
          </cell>
          <cell r="K151">
            <v>17</v>
          </cell>
          <cell r="L151">
            <v>32</v>
          </cell>
          <cell r="M151">
            <v>238</v>
          </cell>
          <cell r="N151">
            <v>9</v>
          </cell>
          <cell r="O151">
            <v>282</v>
          </cell>
          <cell r="P151">
            <v>82</v>
          </cell>
          <cell r="Q151">
            <v>17</v>
          </cell>
          <cell r="S151">
            <v>306</v>
          </cell>
          <cell r="T151">
            <v>726</v>
          </cell>
          <cell r="U151">
            <v>1.3725490196078431</v>
          </cell>
        </row>
        <row r="152">
          <cell r="A152" t="str">
            <v xml:space="preserve">    Dominica</v>
          </cell>
          <cell r="B152">
            <v>1</v>
          </cell>
          <cell r="C152">
            <v>0</v>
          </cell>
          <cell r="D152">
            <v>0</v>
          </cell>
          <cell r="F152">
            <v>0</v>
          </cell>
          <cell r="G152">
            <v>0</v>
          </cell>
          <cell r="H152">
            <v>0</v>
          </cell>
          <cell r="I152">
            <v>0</v>
          </cell>
          <cell r="J152">
            <v>0</v>
          </cell>
          <cell r="K152">
            <v>0</v>
          </cell>
          <cell r="L152">
            <v>0</v>
          </cell>
          <cell r="M152">
            <v>0</v>
          </cell>
          <cell r="N152">
            <v>0</v>
          </cell>
          <cell r="O152">
            <v>0</v>
          </cell>
          <cell r="P152">
            <v>0</v>
          </cell>
          <cell r="Q152">
            <v>0</v>
          </cell>
          <cell r="S152">
            <v>0</v>
          </cell>
          <cell r="T152">
            <v>0</v>
          </cell>
          <cell r="U152">
            <v>0</v>
          </cell>
        </row>
        <row r="153">
          <cell r="A153" t="str">
            <v xml:space="preserve">    Dominican Republic</v>
          </cell>
          <cell r="B153">
            <v>7</v>
          </cell>
          <cell r="C153">
            <v>4</v>
          </cell>
          <cell r="D153">
            <v>1</v>
          </cell>
          <cell r="F153">
            <v>3</v>
          </cell>
          <cell r="G153">
            <v>0</v>
          </cell>
          <cell r="H153">
            <v>0</v>
          </cell>
          <cell r="I153">
            <v>0</v>
          </cell>
          <cell r="J153">
            <v>0</v>
          </cell>
          <cell r="K153">
            <v>3</v>
          </cell>
          <cell r="L153">
            <v>0</v>
          </cell>
          <cell r="M153">
            <v>0</v>
          </cell>
          <cell r="N153">
            <v>0</v>
          </cell>
          <cell r="O153">
            <v>0</v>
          </cell>
          <cell r="P153">
            <v>0</v>
          </cell>
          <cell r="Q153">
            <v>1</v>
          </cell>
          <cell r="S153">
            <v>1</v>
          </cell>
          <cell r="T153">
            <v>7</v>
          </cell>
          <cell r="U153">
            <v>6</v>
          </cell>
        </row>
        <row r="154">
          <cell r="A154" t="str">
            <v xml:space="preserve">    Ecuador</v>
          </cell>
          <cell r="B154">
            <v>0</v>
          </cell>
          <cell r="C154">
            <v>4</v>
          </cell>
          <cell r="D154">
            <v>1</v>
          </cell>
          <cell r="F154">
            <v>0</v>
          </cell>
          <cell r="G154">
            <v>0</v>
          </cell>
          <cell r="H154">
            <v>0</v>
          </cell>
          <cell r="I154">
            <v>0</v>
          </cell>
          <cell r="J154">
            <v>0</v>
          </cell>
          <cell r="K154">
            <v>0</v>
          </cell>
          <cell r="L154">
            <v>0</v>
          </cell>
          <cell r="M154">
            <v>0</v>
          </cell>
          <cell r="N154">
            <v>0</v>
          </cell>
          <cell r="O154">
            <v>0</v>
          </cell>
          <cell r="P154">
            <v>0</v>
          </cell>
          <cell r="Q154">
            <v>0</v>
          </cell>
          <cell r="S154">
            <v>1</v>
          </cell>
          <cell r="T154">
            <v>0</v>
          </cell>
          <cell r="U154">
            <v>-1</v>
          </cell>
        </row>
        <row r="155">
          <cell r="A155" t="str">
            <v xml:space="preserve">    El Salvador</v>
          </cell>
          <cell r="B155">
            <v>1</v>
          </cell>
          <cell r="C155">
            <v>0</v>
          </cell>
          <cell r="D155">
            <v>4</v>
          </cell>
          <cell r="F155">
            <v>0</v>
          </cell>
          <cell r="G155">
            <v>1</v>
          </cell>
          <cell r="H155">
            <v>0</v>
          </cell>
          <cell r="I155">
            <v>1</v>
          </cell>
          <cell r="J155">
            <v>1</v>
          </cell>
          <cell r="K155">
            <v>0</v>
          </cell>
          <cell r="L155">
            <v>0</v>
          </cell>
          <cell r="M155">
            <v>0</v>
          </cell>
          <cell r="N155">
            <v>1</v>
          </cell>
          <cell r="O155">
            <v>0</v>
          </cell>
          <cell r="P155">
            <v>0</v>
          </cell>
          <cell r="Q155">
            <v>0</v>
          </cell>
          <cell r="S155">
            <v>4</v>
          </cell>
          <cell r="T155">
            <v>4</v>
          </cell>
          <cell r="U155">
            <v>0</v>
          </cell>
        </row>
        <row r="156">
          <cell r="A156" t="str">
            <v xml:space="preserve">    Grenada</v>
          </cell>
          <cell r="B156">
            <v>8</v>
          </cell>
          <cell r="C156">
            <v>9</v>
          </cell>
          <cell r="D156">
            <v>0</v>
          </cell>
          <cell r="F156">
            <v>0</v>
          </cell>
          <cell r="G156">
            <v>0</v>
          </cell>
          <cell r="H156">
            <v>0</v>
          </cell>
          <cell r="I156">
            <v>0</v>
          </cell>
          <cell r="J156">
            <v>0</v>
          </cell>
          <cell r="K156">
            <v>0</v>
          </cell>
          <cell r="L156">
            <v>0</v>
          </cell>
          <cell r="M156">
            <v>0</v>
          </cell>
          <cell r="N156">
            <v>0</v>
          </cell>
          <cell r="O156">
            <v>0</v>
          </cell>
          <cell r="P156">
            <v>0</v>
          </cell>
          <cell r="Q156">
            <v>0</v>
          </cell>
          <cell r="S156">
            <v>0</v>
          </cell>
          <cell r="T156">
            <v>0</v>
          </cell>
          <cell r="U156">
            <v>0</v>
          </cell>
        </row>
        <row r="157">
          <cell r="A157" t="str">
            <v xml:space="preserve">    Guam</v>
          </cell>
          <cell r="B157">
            <v>812</v>
          </cell>
          <cell r="C157">
            <v>370</v>
          </cell>
          <cell r="D157">
            <v>209</v>
          </cell>
          <cell r="F157">
            <v>17</v>
          </cell>
          <cell r="G157">
            <v>13</v>
          </cell>
          <cell r="H157">
            <v>39</v>
          </cell>
          <cell r="I157">
            <v>16</v>
          </cell>
          <cell r="J157">
            <v>13</v>
          </cell>
          <cell r="K157">
            <v>23</v>
          </cell>
          <cell r="L157">
            <v>30</v>
          </cell>
          <cell r="M157">
            <v>14</v>
          </cell>
          <cell r="N157">
            <v>5</v>
          </cell>
          <cell r="O157">
            <v>7</v>
          </cell>
          <cell r="P157">
            <v>7</v>
          </cell>
          <cell r="Q157">
            <v>11</v>
          </cell>
          <cell r="S157">
            <v>209</v>
          </cell>
          <cell r="T157">
            <v>195</v>
          </cell>
          <cell r="U157">
            <v>-6.6985645933014371E-2</v>
          </cell>
        </row>
        <row r="158">
          <cell r="A158" t="str">
            <v xml:space="preserve">    Guatemala</v>
          </cell>
          <cell r="B158">
            <v>1</v>
          </cell>
          <cell r="C158">
            <v>11</v>
          </cell>
          <cell r="D158">
            <v>1</v>
          </cell>
          <cell r="F158">
            <v>2</v>
          </cell>
          <cell r="G158">
            <v>0</v>
          </cell>
          <cell r="H158">
            <v>20</v>
          </cell>
          <cell r="I158">
            <v>6</v>
          </cell>
          <cell r="J158">
            <v>0</v>
          </cell>
          <cell r="K158">
            <v>0</v>
          </cell>
          <cell r="L158">
            <v>0</v>
          </cell>
          <cell r="M158">
            <v>0</v>
          </cell>
          <cell r="N158">
            <v>0</v>
          </cell>
          <cell r="O158">
            <v>0</v>
          </cell>
          <cell r="P158">
            <v>0</v>
          </cell>
          <cell r="Q158">
            <v>0</v>
          </cell>
          <cell r="S158">
            <v>1</v>
          </cell>
          <cell r="T158">
            <v>28</v>
          </cell>
          <cell r="U158">
            <v>0</v>
          </cell>
        </row>
        <row r="159">
          <cell r="A159" t="str">
            <v xml:space="preserve">    Guyana</v>
          </cell>
          <cell r="B159">
            <v>4</v>
          </cell>
          <cell r="C159">
            <v>5</v>
          </cell>
          <cell r="D159">
            <v>0</v>
          </cell>
          <cell r="F159">
            <v>0</v>
          </cell>
          <cell r="G159">
            <v>0</v>
          </cell>
          <cell r="H159">
            <v>0</v>
          </cell>
          <cell r="I159">
            <v>0</v>
          </cell>
          <cell r="J159">
            <v>0</v>
          </cell>
          <cell r="K159">
            <v>0</v>
          </cell>
          <cell r="L159">
            <v>0</v>
          </cell>
          <cell r="M159">
            <v>0</v>
          </cell>
          <cell r="N159">
            <v>0</v>
          </cell>
          <cell r="O159">
            <v>0</v>
          </cell>
          <cell r="P159">
            <v>0</v>
          </cell>
          <cell r="Q159">
            <v>0</v>
          </cell>
          <cell r="S159">
            <v>0</v>
          </cell>
          <cell r="T159">
            <v>0</v>
          </cell>
          <cell r="U159">
            <v>0</v>
          </cell>
        </row>
        <row r="160">
          <cell r="A160" t="str">
            <v xml:space="preserve">    Haiti</v>
          </cell>
          <cell r="B160">
            <v>11</v>
          </cell>
          <cell r="C160">
            <v>20</v>
          </cell>
          <cell r="D160">
            <v>24</v>
          </cell>
          <cell r="F160">
            <v>5</v>
          </cell>
          <cell r="G160">
            <v>3</v>
          </cell>
          <cell r="H160">
            <v>0</v>
          </cell>
          <cell r="I160">
            <v>2</v>
          </cell>
          <cell r="J160">
            <v>15</v>
          </cell>
          <cell r="K160">
            <v>3</v>
          </cell>
          <cell r="L160">
            <v>5</v>
          </cell>
          <cell r="M160">
            <v>2</v>
          </cell>
          <cell r="N160">
            <v>2</v>
          </cell>
          <cell r="O160">
            <v>0</v>
          </cell>
          <cell r="P160">
            <v>0</v>
          </cell>
          <cell r="Q160">
            <v>0</v>
          </cell>
          <cell r="S160">
            <v>24</v>
          </cell>
          <cell r="T160">
            <v>37</v>
          </cell>
          <cell r="U160">
            <v>0.54166666666666674</v>
          </cell>
        </row>
        <row r="161">
          <cell r="A161" t="str">
            <v xml:space="preserve">    Hawaii</v>
          </cell>
          <cell r="B161">
            <v>0</v>
          </cell>
          <cell r="C161">
            <v>0</v>
          </cell>
          <cell r="D161">
            <v>1</v>
          </cell>
          <cell r="F161">
            <v>0</v>
          </cell>
          <cell r="G161">
            <v>1</v>
          </cell>
          <cell r="H161">
            <v>0</v>
          </cell>
          <cell r="I161">
            <v>0</v>
          </cell>
          <cell r="J161">
            <v>0</v>
          </cell>
          <cell r="K161">
            <v>0</v>
          </cell>
          <cell r="L161">
            <v>0</v>
          </cell>
          <cell r="M161">
            <v>0</v>
          </cell>
          <cell r="N161">
            <v>0</v>
          </cell>
          <cell r="O161">
            <v>13</v>
          </cell>
          <cell r="P161">
            <v>0</v>
          </cell>
          <cell r="Q161">
            <v>27</v>
          </cell>
          <cell r="S161">
            <v>1</v>
          </cell>
          <cell r="T161">
            <v>41</v>
          </cell>
          <cell r="U161">
            <v>0</v>
          </cell>
        </row>
        <row r="162">
          <cell r="A162" t="str">
            <v xml:space="preserve">    Honduras</v>
          </cell>
          <cell r="B162">
            <v>11</v>
          </cell>
          <cell r="C162">
            <v>12</v>
          </cell>
          <cell r="D162">
            <v>4</v>
          </cell>
          <cell r="F162">
            <v>0</v>
          </cell>
          <cell r="G162">
            <v>0</v>
          </cell>
          <cell r="H162">
            <v>0</v>
          </cell>
          <cell r="I162">
            <v>3</v>
          </cell>
          <cell r="J162">
            <v>0</v>
          </cell>
          <cell r="K162">
            <v>0</v>
          </cell>
          <cell r="L162">
            <v>1</v>
          </cell>
          <cell r="M162">
            <v>0</v>
          </cell>
          <cell r="N162">
            <v>1</v>
          </cell>
          <cell r="O162">
            <v>0</v>
          </cell>
          <cell r="P162">
            <v>0</v>
          </cell>
          <cell r="Q162">
            <v>2</v>
          </cell>
          <cell r="S162">
            <v>4</v>
          </cell>
          <cell r="T162">
            <v>7</v>
          </cell>
          <cell r="U162">
            <v>0.75</v>
          </cell>
        </row>
        <row r="163">
          <cell r="A163" t="str">
            <v xml:space="preserve">    Jamaica</v>
          </cell>
          <cell r="B163">
            <v>27</v>
          </cell>
          <cell r="C163">
            <v>26</v>
          </cell>
          <cell r="D163">
            <v>13</v>
          </cell>
          <cell r="F163">
            <v>2</v>
          </cell>
          <cell r="G163">
            <v>0</v>
          </cell>
          <cell r="H163">
            <v>0</v>
          </cell>
          <cell r="I163">
            <v>0</v>
          </cell>
          <cell r="J163">
            <v>2</v>
          </cell>
          <cell r="K163">
            <v>1</v>
          </cell>
          <cell r="L163">
            <v>0</v>
          </cell>
          <cell r="M163">
            <v>0</v>
          </cell>
          <cell r="N163">
            <v>0</v>
          </cell>
          <cell r="O163">
            <v>1</v>
          </cell>
          <cell r="P163">
            <v>0</v>
          </cell>
          <cell r="Q163">
            <v>2</v>
          </cell>
          <cell r="S163">
            <v>13</v>
          </cell>
          <cell r="T163">
            <v>8</v>
          </cell>
          <cell r="U163">
            <v>-0.38461538461538458</v>
          </cell>
        </row>
        <row r="164">
          <cell r="A164" t="str">
            <v xml:space="preserve">    Mexico</v>
          </cell>
          <cell r="B164">
            <v>33</v>
          </cell>
          <cell r="C164">
            <v>90</v>
          </cell>
          <cell r="D164">
            <v>241</v>
          </cell>
          <cell r="F164">
            <v>51</v>
          </cell>
          <cell r="G164">
            <v>15</v>
          </cell>
          <cell r="H164">
            <v>54</v>
          </cell>
          <cell r="I164">
            <v>15</v>
          </cell>
          <cell r="J164">
            <v>16</v>
          </cell>
          <cell r="K164">
            <v>22</v>
          </cell>
          <cell r="L164">
            <v>17</v>
          </cell>
          <cell r="M164">
            <v>15</v>
          </cell>
          <cell r="N164">
            <v>16</v>
          </cell>
          <cell r="O164">
            <v>13</v>
          </cell>
          <cell r="P164">
            <v>6</v>
          </cell>
          <cell r="Q164">
            <v>2</v>
          </cell>
          <cell r="S164">
            <v>241</v>
          </cell>
          <cell r="T164">
            <v>242</v>
          </cell>
          <cell r="U164">
            <v>4.1493775933609811E-3</v>
          </cell>
        </row>
        <row r="165">
          <cell r="A165" t="str">
            <v xml:space="preserve">    Midway Is.</v>
          </cell>
          <cell r="B165">
            <v>23</v>
          </cell>
          <cell r="C165">
            <v>21</v>
          </cell>
          <cell r="D165">
            <v>25</v>
          </cell>
          <cell r="F165">
            <v>2</v>
          </cell>
          <cell r="G165">
            <v>4</v>
          </cell>
          <cell r="H165">
            <v>0</v>
          </cell>
          <cell r="I165">
            <v>0</v>
          </cell>
          <cell r="J165">
            <v>3</v>
          </cell>
          <cell r="K165">
            <v>5</v>
          </cell>
          <cell r="L165">
            <v>0</v>
          </cell>
          <cell r="M165">
            <v>3</v>
          </cell>
          <cell r="N165">
            <v>4</v>
          </cell>
          <cell r="O165">
            <v>2</v>
          </cell>
          <cell r="P165">
            <v>1</v>
          </cell>
          <cell r="Q165">
            <v>3</v>
          </cell>
          <cell r="S165">
            <v>25</v>
          </cell>
          <cell r="T165">
            <v>27</v>
          </cell>
          <cell r="U165">
            <v>8.0000000000000071E-2</v>
          </cell>
        </row>
        <row r="166">
          <cell r="A166" t="str">
            <v xml:space="preserve">    Netherlands Antilles</v>
          </cell>
          <cell r="B166">
            <v>0</v>
          </cell>
          <cell r="C166">
            <v>1</v>
          </cell>
          <cell r="D166">
            <v>15</v>
          </cell>
          <cell r="F166">
            <v>0</v>
          </cell>
          <cell r="G166">
            <v>2</v>
          </cell>
          <cell r="H166">
            <v>1</v>
          </cell>
          <cell r="I166">
            <v>7</v>
          </cell>
          <cell r="J166">
            <v>0</v>
          </cell>
          <cell r="K166">
            <v>0</v>
          </cell>
          <cell r="L166">
            <v>2</v>
          </cell>
          <cell r="M166">
            <v>2</v>
          </cell>
          <cell r="N166">
            <v>4</v>
          </cell>
          <cell r="O166">
            <v>1</v>
          </cell>
          <cell r="P166">
            <v>1</v>
          </cell>
          <cell r="Q166">
            <v>0</v>
          </cell>
          <cell r="S166">
            <v>15</v>
          </cell>
          <cell r="T166">
            <v>20</v>
          </cell>
          <cell r="U166">
            <v>0.33333333333333326</v>
          </cell>
        </row>
        <row r="167">
          <cell r="A167" t="str">
            <v xml:space="preserve">    Nicaragua</v>
          </cell>
          <cell r="B167">
            <v>0</v>
          </cell>
          <cell r="C167">
            <v>2</v>
          </cell>
          <cell r="D167">
            <v>4</v>
          </cell>
          <cell r="F167">
            <v>0</v>
          </cell>
          <cell r="G167">
            <v>0</v>
          </cell>
          <cell r="H167">
            <v>0</v>
          </cell>
          <cell r="I167">
            <v>0</v>
          </cell>
          <cell r="J167">
            <v>0</v>
          </cell>
          <cell r="K167">
            <v>0</v>
          </cell>
          <cell r="L167">
            <v>0</v>
          </cell>
          <cell r="M167">
            <v>0</v>
          </cell>
          <cell r="N167">
            <v>0</v>
          </cell>
          <cell r="O167">
            <v>0</v>
          </cell>
          <cell r="P167">
            <v>0</v>
          </cell>
          <cell r="Q167">
            <v>0</v>
          </cell>
          <cell r="S167">
            <v>4</v>
          </cell>
          <cell r="T167">
            <v>0</v>
          </cell>
          <cell r="U167">
            <v>-1</v>
          </cell>
        </row>
        <row r="168">
          <cell r="A168" t="str">
            <v xml:space="preserve">    Panama</v>
          </cell>
          <cell r="B168">
            <v>2</v>
          </cell>
          <cell r="C168">
            <v>3</v>
          </cell>
          <cell r="D168">
            <v>3</v>
          </cell>
          <cell r="F168">
            <v>0</v>
          </cell>
          <cell r="G168">
            <v>6</v>
          </cell>
          <cell r="H168">
            <v>0</v>
          </cell>
          <cell r="I168">
            <v>1</v>
          </cell>
          <cell r="J168">
            <v>0</v>
          </cell>
          <cell r="K168">
            <v>0</v>
          </cell>
          <cell r="L168">
            <v>0</v>
          </cell>
          <cell r="M168">
            <v>0</v>
          </cell>
          <cell r="N168">
            <v>2</v>
          </cell>
          <cell r="O168">
            <v>0</v>
          </cell>
          <cell r="P168">
            <v>4</v>
          </cell>
          <cell r="Q168">
            <v>0</v>
          </cell>
          <cell r="S168">
            <v>3</v>
          </cell>
          <cell r="T168">
            <v>13</v>
          </cell>
          <cell r="U168">
            <v>3.333333333333333</v>
          </cell>
        </row>
        <row r="169">
          <cell r="A169" t="str">
            <v xml:space="preserve">    Peru</v>
          </cell>
          <cell r="B169">
            <v>2</v>
          </cell>
          <cell r="C169">
            <v>3</v>
          </cell>
          <cell r="D169">
            <v>2</v>
          </cell>
          <cell r="F169">
            <v>0</v>
          </cell>
          <cell r="G169">
            <v>0</v>
          </cell>
          <cell r="H169">
            <v>1</v>
          </cell>
          <cell r="I169">
            <v>0</v>
          </cell>
          <cell r="J169">
            <v>0</v>
          </cell>
          <cell r="K169">
            <v>0</v>
          </cell>
          <cell r="L169">
            <v>0</v>
          </cell>
          <cell r="M169">
            <v>0</v>
          </cell>
          <cell r="N169">
            <v>0</v>
          </cell>
          <cell r="O169">
            <v>0</v>
          </cell>
          <cell r="P169">
            <v>0</v>
          </cell>
          <cell r="Q169">
            <v>0</v>
          </cell>
          <cell r="S169">
            <v>2</v>
          </cell>
          <cell r="T169">
            <v>1</v>
          </cell>
          <cell r="U169">
            <v>-0.5</v>
          </cell>
        </row>
        <row r="170">
          <cell r="A170" t="str">
            <v xml:space="preserve">    St. Nevis - Anguilla</v>
          </cell>
          <cell r="B170">
            <v>0</v>
          </cell>
          <cell r="C170">
            <v>1</v>
          </cell>
          <cell r="D170">
            <v>0</v>
          </cell>
          <cell r="F170">
            <v>0</v>
          </cell>
          <cell r="G170">
            <v>0</v>
          </cell>
          <cell r="H170">
            <v>0</v>
          </cell>
          <cell r="I170">
            <v>0</v>
          </cell>
          <cell r="J170">
            <v>0</v>
          </cell>
          <cell r="K170">
            <v>0</v>
          </cell>
          <cell r="L170">
            <v>0</v>
          </cell>
          <cell r="M170">
            <v>0</v>
          </cell>
          <cell r="N170">
            <v>0</v>
          </cell>
          <cell r="O170">
            <v>0</v>
          </cell>
          <cell r="P170">
            <v>0</v>
          </cell>
          <cell r="Q170">
            <v>0</v>
          </cell>
          <cell r="S170">
            <v>0</v>
          </cell>
          <cell r="T170">
            <v>0</v>
          </cell>
          <cell r="U170">
            <v>0</v>
          </cell>
        </row>
        <row r="171">
          <cell r="A171" t="str">
            <v xml:space="preserve">    St. Kitts Nevis</v>
          </cell>
          <cell r="B171">
            <v>1</v>
          </cell>
          <cell r="C171">
            <v>0</v>
          </cell>
          <cell r="D171">
            <v>0</v>
          </cell>
          <cell r="F171">
            <v>0</v>
          </cell>
          <cell r="G171">
            <v>0</v>
          </cell>
          <cell r="H171">
            <v>0</v>
          </cell>
          <cell r="I171">
            <v>0</v>
          </cell>
          <cell r="J171">
            <v>0</v>
          </cell>
          <cell r="K171">
            <v>0</v>
          </cell>
          <cell r="L171">
            <v>0</v>
          </cell>
          <cell r="M171">
            <v>1</v>
          </cell>
          <cell r="N171">
            <v>0</v>
          </cell>
          <cell r="O171">
            <v>0</v>
          </cell>
          <cell r="P171">
            <v>0</v>
          </cell>
          <cell r="Q171">
            <v>0</v>
          </cell>
          <cell r="S171">
            <v>0</v>
          </cell>
          <cell r="T171">
            <v>1</v>
          </cell>
          <cell r="U171">
            <v>0</v>
          </cell>
        </row>
        <row r="172">
          <cell r="A172" t="str">
            <v xml:space="preserve">    St. Vincent</v>
          </cell>
          <cell r="B172">
            <v>1</v>
          </cell>
          <cell r="C172">
            <v>2</v>
          </cell>
          <cell r="D172">
            <v>0</v>
          </cell>
          <cell r="F172">
            <v>0</v>
          </cell>
          <cell r="G172">
            <v>0</v>
          </cell>
          <cell r="H172">
            <v>0</v>
          </cell>
          <cell r="I172">
            <v>0</v>
          </cell>
          <cell r="J172">
            <v>0</v>
          </cell>
          <cell r="K172">
            <v>0</v>
          </cell>
          <cell r="L172">
            <v>0</v>
          </cell>
          <cell r="M172">
            <v>0</v>
          </cell>
          <cell r="N172">
            <v>0</v>
          </cell>
          <cell r="O172">
            <v>0</v>
          </cell>
          <cell r="P172">
            <v>0</v>
          </cell>
          <cell r="Q172">
            <v>0</v>
          </cell>
          <cell r="S172">
            <v>0</v>
          </cell>
          <cell r="T172">
            <v>0</v>
          </cell>
          <cell r="U172">
            <v>0</v>
          </cell>
        </row>
        <row r="173">
          <cell r="A173" t="str">
            <v xml:space="preserve">    South America (unsp.)</v>
          </cell>
          <cell r="B173">
            <v>3</v>
          </cell>
          <cell r="C173">
            <v>1</v>
          </cell>
          <cell r="D173">
            <v>0</v>
          </cell>
          <cell r="F173">
            <v>0</v>
          </cell>
          <cell r="G173">
            <v>0</v>
          </cell>
          <cell r="H173">
            <v>0</v>
          </cell>
          <cell r="I173">
            <v>0</v>
          </cell>
          <cell r="J173">
            <v>0</v>
          </cell>
          <cell r="K173">
            <v>0</v>
          </cell>
          <cell r="L173">
            <v>0</v>
          </cell>
          <cell r="M173">
            <v>0</v>
          </cell>
          <cell r="N173">
            <v>0</v>
          </cell>
          <cell r="O173">
            <v>0</v>
          </cell>
          <cell r="P173">
            <v>0</v>
          </cell>
          <cell r="Q173">
            <v>0</v>
          </cell>
          <cell r="S173">
            <v>0</v>
          </cell>
          <cell r="T173">
            <v>0</v>
          </cell>
          <cell r="U173">
            <v>0</v>
          </cell>
        </row>
        <row r="174">
          <cell r="A174" t="str">
            <v xml:space="preserve">    Surinam</v>
          </cell>
          <cell r="B174">
            <v>2</v>
          </cell>
          <cell r="C174">
            <v>8</v>
          </cell>
          <cell r="D174">
            <v>2</v>
          </cell>
          <cell r="F174">
            <v>0</v>
          </cell>
          <cell r="G174">
            <v>0</v>
          </cell>
          <cell r="H174">
            <v>0</v>
          </cell>
          <cell r="I174">
            <v>0</v>
          </cell>
          <cell r="J174">
            <v>0</v>
          </cell>
          <cell r="K174">
            <v>0</v>
          </cell>
          <cell r="L174">
            <v>0</v>
          </cell>
          <cell r="M174">
            <v>0</v>
          </cell>
          <cell r="N174">
            <v>0</v>
          </cell>
          <cell r="O174">
            <v>0</v>
          </cell>
          <cell r="P174">
            <v>0</v>
          </cell>
          <cell r="Q174">
            <v>0</v>
          </cell>
          <cell r="S174">
            <v>2</v>
          </cell>
          <cell r="T174">
            <v>0</v>
          </cell>
          <cell r="U174">
            <v>-1</v>
          </cell>
        </row>
        <row r="175">
          <cell r="A175" t="str">
            <v xml:space="preserve">    Trinidad and Tobago</v>
          </cell>
          <cell r="B175">
            <v>0</v>
          </cell>
          <cell r="C175">
            <v>11</v>
          </cell>
          <cell r="D175">
            <v>7</v>
          </cell>
          <cell r="F175">
            <v>0</v>
          </cell>
          <cell r="G175">
            <v>0</v>
          </cell>
          <cell r="H175">
            <v>1</v>
          </cell>
          <cell r="I175">
            <v>0</v>
          </cell>
          <cell r="J175">
            <v>0</v>
          </cell>
          <cell r="K175">
            <v>0</v>
          </cell>
          <cell r="L175">
            <v>0</v>
          </cell>
          <cell r="M175">
            <v>0</v>
          </cell>
          <cell r="N175">
            <v>0</v>
          </cell>
          <cell r="O175">
            <v>0</v>
          </cell>
          <cell r="P175">
            <v>0</v>
          </cell>
          <cell r="Q175">
            <v>0</v>
          </cell>
          <cell r="S175">
            <v>7</v>
          </cell>
          <cell r="T175">
            <v>1</v>
          </cell>
          <cell r="U175">
            <v>-0.85714285714285721</v>
          </cell>
        </row>
        <row r="176">
          <cell r="A176" t="str">
            <v xml:space="preserve">    United States of America</v>
          </cell>
          <cell r="B176">
            <v>3173</v>
          </cell>
          <cell r="C176">
            <v>3405</v>
          </cell>
          <cell r="D176">
            <v>3529</v>
          </cell>
          <cell r="F176">
            <v>724</v>
          </cell>
          <cell r="G176">
            <v>314</v>
          </cell>
          <cell r="H176">
            <v>281</v>
          </cell>
          <cell r="I176">
            <v>352</v>
          </cell>
          <cell r="J176">
            <v>396</v>
          </cell>
          <cell r="K176">
            <v>457</v>
          </cell>
          <cell r="L176">
            <v>486</v>
          </cell>
          <cell r="M176">
            <v>419</v>
          </cell>
          <cell r="N176">
            <v>367</v>
          </cell>
          <cell r="O176">
            <v>339</v>
          </cell>
          <cell r="P176">
            <v>264</v>
          </cell>
          <cell r="Q176">
            <v>290</v>
          </cell>
          <cell r="S176">
            <v>3529</v>
          </cell>
          <cell r="T176">
            <v>4689</v>
          </cell>
          <cell r="U176">
            <v>0.32870501558515164</v>
          </cell>
        </row>
        <row r="177">
          <cell r="A177" t="str">
            <v xml:space="preserve">    Uruguay</v>
          </cell>
          <cell r="B177">
            <v>17</v>
          </cell>
          <cell r="C177">
            <v>5</v>
          </cell>
          <cell r="D177">
            <v>3</v>
          </cell>
          <cell r="F177">
            <v>0</v>
          </cell>
          <cell r="G177">
            <v>0</v>
          </cell>
          <cell r="H177">
            <v>0</v>
          </cell>
          <cell r="I177">
            <v>0</v>
          </cell>
          <cell r="J177">
            <v>0</v>
          </cell>
          <cell r="K177">
            <v>0</v>
          </cell>
          <cell r="L177">
            <v>0</v>
          </cell>
          <cell r="M177">
            <v>0</v>
          </cell>
          <cell r="N177">
            <v>0</v>
          </cell>
          <cell r="O177">
            <v>0</v>
          </cell>
          <cell r="P177">
            <v>0</v>
          </cell>
          <cell r="Q177">
            <v>0</v>
          </cell>
          <cell r="S177">
            <v>3</v>
          </cell>
          <cell r="T177">
            <v>0</v>
          </cell>
          <cell r="U177">
            <v>-1</v>
          </cell>
        </row>
        <row r="178">
          <cell r="A178" t="str">
            <v xml:space="preserve">    Venezuela</v>
          </cell>
          <cell r="B178">
            <v>14</v>
          </cell>
          <cell r="C178">
            <v>15</v>
          </cell>
          <cell r="D178">
            <v>13</v>
          </cell>
          <cell r="F178">
            <v>6</v>
          </cell>
          <cell r="G178">
            <v>0</v>
          </cell>
          <cell r="H178">
            <v>2</v>
          </cell>
          <cell r="I178">
            <v>0</v>
          </cell>
          <cell r="J178">
            <v>0</v>
          </cell>
          <cell r="K178">
            <v>5</v>
          </cell>
          <cell r="L178">
            <v>0</v>
          </cell>
          <cell r="M178">
            <v>0</v>
          </cell>
          <cell r="N178">
            <v>1</v>
          </cell>
          <cell r="O178">
            <v>1</v>
          </cell>
          <cell r="P178">
            <v>5</v>
          </cell>
          <cell r="Q178">
            <v>1</v>
          </cell>
          <cell r="S178">
            <v>13</v>
          </cell>
          <cell r="T178">
            <v>21</v>
          </cell>
          <cell r="U178">
            <v>0.61538461538461542</v>
          </cell>
        </row>
        <row r="179">
          <cell r="A179" t="str">
            <v xml:space="preserve">    Virgin Is.</v>
          </cell>
          <cell r="B179">
            <v>2</v>
          </cell>
          <cell r="C179">
            <v>3</v>
          </cell>
          <cell r="D179">
            <v>14</v>
          </cell>
          <cell r="F179">
            <v>1</v>
          </cell>
          <cell r="G179">
            <v>0</v>
          </cell>
          <cell r="H179">
            <v>1</v>
          </cell>
          <cell r="I179">
            <v>3</v>
          </cell>
          <cell r="J179">
            <v>1</v>
          </cell>
          <cell r="K179">
            <v>1</v>
          </cell>
          <cell r="L179">
            <v>2</v>
          </cell>
          <cell r="M179">
            <v>1</v>
          </cell>
          <cell r="N179">
            <v>0</v>
          </cell>
          <cell r="O179">
            <v>1</v>
          </cell>
          <cell r="P179">
            <v>2</v>
          </cell>
          <cell r="Q179">
            <v>0</v>
          </cell>
          <cell r="S179">
            <v>14</v>
          </cell>
          <cell r="T179">
            <v>13</v>
          </cell>
          <cell r="U179">
            <v>-7.1428571428571397E-2</v>
          </cell>
        </row>
        <row r="180">
          <cell r="A180" t="str">
            <v xml:space="preserve">    West Indies (unsp.)</v>
          </cell>
          <cell r="B180">
            <v>0</v>
          </cell>
          <cell r="C180">
            <v>5</v>
          </cell>
          <cell r="D180">
            <v>6</v>
          </cell>
          <cell r="F180">
            <v>0</v>
          </cell>
          <cell r="G180">
            <v>0</v>
          </cell>
          <cell r="H180">
            <v>1</v>
          </cell>
          <cell r="I180">
            <v>0</v>
          </cell>
          <cell r="J180">
            <v>0</v>
          </cell>
          <cell r="K180">
            <v>0</v>
          </cell>
          <cell r="L180">
            <v>0</v>
          </cell>
          <cell r="M180">
            <v>0</v>
          </cell>
          <cell r="N180">
            <v>0</v>
          </cell>
          <cell r="O180">
            <v>0</v>
          </cell>
          <cell r="P180">
            <v>0</v>
          </cell>
          <cell r="Q180">
            <v>1</v>
          </cell>
          <cell r="S180">
            <v>6</v>
          </cell>
          <cell r="T180">
            <v>2</v>
          </cell>
          <cell r="U180">
            <v>-0.66666666666666674</v>
          </cell>
        </row>
        <row r="183">
          <cell r="A183" t="str">
            <v>PHILIPPINE OVERSEAS EMPLOYMENT ADMINISTRATION</v>
          </cell>
        </row>
        <row r="184">
          <cell r="A184" t="str">
            <v>Deployed Landbased Overseas Filipino Workers by Destination</v>
          </cell>
        </row>
        <row r="188">
          <cell r="B188">
            <v>1998</v>
          </cell>
          <cell r="C188">
            <v>1999</v>
          </cell>
          <cell r="D188">
            <v>2000</v>
          </cell>
          <cell r="F188">
            <v>36892</v>
          </cell>
          <cell r="G188">
            <v>36923</v>
          </cell>
          <cell r="H188">
            <v>36951</v>
          </cell>
          <cell r="I188">
            <v>36982</v>
          </cell>
          <cell r="J188">
            <v>37012</v>
          </cell>
          <cell r="K188">
            <v>37043</v>
          </cell>
          <cell r="L188">
            <v>37073</v>
          </cell>
          <cell r="M188">
            <v>37104</v>
          </cell>
          <cell r="N188">
            <v>37135</v>
          </cell>
          <cell r="O188">
            <v>37165</v>
          </cell>
          <cell r="P188">
            <v>37196</v>
          </cell>
          <cell r="Q188">
            <v>37226</v>
          </cell>
          <cell r="S188" t="str">
            <v xml:space="preserve">     2000</v>
          </cell>
          <cell r="T188" t="str">
            <v xml:space="preserve">     2001</v>
          </cell>
          <cell r="U188" t="str">
            <v>% Change</v>
          </cell>
        </row>
        <row r="190">
          <cell r="A190" t="str">
            <v>AFRICA</v>
          </cell>
          <cell r="B190">
            <v>5538</v>
          </cell>
          <cell r="C190">
            <v>4936</v>
          </cell>
          <cell r="D190">
            <v>4298</v>
          </cell>
          <cell r="F190">
            <v>700</v>
          </cell>
          <cell r="G190">
            <v>333</v>
          </cell>
          <cell r="H190">
            <v>464</v>
          </cell>
          <cell r="I190">
            <v>276</v>
          </cell>
          <cell r="J190">
            <v>457</v>
          </cell>
          <cell r="K190">
            <v>401</v>
          </cell>
          <cell r="L190">
            <v>515</v>
          </cell>
          <cell r="M190">
            <v>404</v>
          </cell>
          <cell r="N190">
            <v>364</v>
          </cell>
          <cell r="O190">
            <v>372</v>
          </cell>
          <cell r="P190">
            <v>319</v>
          </cell>
          <cell r="Q190">
            <v>338</v>
          </cell>
          <cell r="S190">
            <v>4298</v>
          </cell>
          <cell r="T190">
            <v>4943</v>
          </cell>
          <cell r="U190">
            <v>0.15006979990693337</v>
          </cell>
        </row>
        <row r="191">
          <cell r="A191" t="str">
            <v xml:space="preserve">    Afars and Issas</v>
          </cell>
          <cell r="B191">
            <v>0</v>
          </cell>
          <cell r="C191">
            <v>0</v>
          </cell>
          <cell r="D191">
            <v>0</v>
          </cell>
          <cell r="F191">
            <v>0</v>
          </cell>
          <cell r="G191">
            <v>0</v>
          </cell>
          <cell r="H191">
            <v>0</v>
          </cell>
          <cell r="I191">
            <v>0</v>
          </cell>
          <cell r="J191">
            <v>0</v>
          </cell>
          <cell r="K191">
            <v>0</v>
          </cell>
          <cell r="L191">
            <v>8</v>
          </cell>
          <cell r="M191">
            <v>0</v>
          </cell>
          <cell r="N191">
            <v>4</v>
          </cell>
          <cell r="O191">
            <v>0</v>
          </cell>
          <cell r="P191">
            <v>0</v>
          </cell>
          <cell r="Q191">
            <v>0</v>
          </cell>
          <cell r="S191">
            <v>0</v>
          </cell>
          <cell r="T191">
            <v>12</v>
          </cell>
          <cell r="U191">
            <v>0</v>
          </cell>
        </row>
        <row r="192">
          <cell r="A192" t="str">
            <v xml:space="preserve">    Algeria</v>
          </cell>
          <cell r="B192">
            <v>1258</v>
          </cell>
          <cell r="C192">
            <v>705</v>
          </cell>
          <cell r="D192">
            <v>280</v>
          </cell>
          <cell r="F192">
            <v>46</v>
          </cell>
          <cell r="G192">
            <v>18</v>
          </cell>
          <cell r="H192">
            <v>8</v>
          </cell>
          <cell r="I192">
            <v>27</v>
          </cell>
          <cell r="J192">
            <v>41</v>
          </cell>
          <cell r="K192">
            <v>46</v>
          </cell>
          <cell r="L192">
            <v>22</v>
          </cell>
          <cell r="M192">
            <v>36</v>
          </cell>
          <cell r="N192">
            <v>22</v>
          </cell>
          <cell r="O192">
            <v>34</v>
          </cell>
          <cell r="P192">
            <v>41</v>
          </cell>
          <cell r="Q192">
            <v>52</v>
          </cell>
          <cell r="S192">
            <v>280</v>
          </cell>
          <cell r="T192">
            <v>393</v>
          </cell>
          <cell r="U192">
            <v>0.40357142857142847</v>
          </cell>
        </row>
        <row r="193">
          <cell r="A193" t="str">
            <v xml:space="preserve">    Angola</v>
          </cell>
          <cell r="B193">
            <v>681</v>
          </cell>
          <cell r="C193">
            <v>772</v>
          </cell>
          <cell r="D193">
            <v>788</v>
          </cell>
          <cell r="F193">
            <v>108</v>
          </cell>
          <cell r="G193">
            <v>62</v>
          </cell>
          <cell r="H193">
            <v>199</v>
          </cell>
          <cell r="I193">
            <v>47</v>
          </cell>
          <cell r="J193">
            <v>83</v>
          </cell>
          <cell r="K193">
            <v>64</v>
          </cell>
          <cell r="L193">
            <v>112</v>
          </cell>
          <cell r="M193">
            <v>86</v>
          </cell>
          <cell r="N193">
            <v>84</v>
          </cell>
          <cell r="O193">
            <v>105</v>
          </cell>
          <cell r="P193">
            <v>102</v>
          </cell>
          <cell r="Q193">
            <v>67</v>
          </cell>
          <cell r="S193">
            <v>788</v>
          </cell>
          <cell r="T193">
            <v>1119</v>
          </cell>
          <cell r="U193">
            <v>0.42005076142131981</v>
          </cell>
        </row>
        <row r="194">
          <cell r="A194" t="str">
            <v xml:space="preserve">    Botswana</v>
          </cell>
          <cell r="B194">
            <v>26</v>
          </cell>
          <cell r="C194">
            <v>24</v>
          </cell>
          <cell r="D194">
            <v>27</v>
          </cell>
          <cell r="F194">
            <v>32</v>
          </cell>
          <cell r="G194">
            <v>2</v>
          </cell>
          <cell r="H194">
            <v>0</v>
          </cell>
          <cell r="I194">
            <v>1</v>
          </cell>
          <cell r="J194">
            <v>8</v>
          </cell>
          <cell r="K194">
            <v>1</v>
          </cell>
          <cell r="L194">
            <v>3</v>
          </cell>
          <cell r="M194">
            <v>1</v>
          </cell>
          <cell r="N194">
            <v>1</v>
          </cell>
          <cell r="O194">
            <v>1</v>
          </cell>
          <cell r="P194">
            <v>0</v>
          </cell>
          <cell r="Q194">
            <v>0</v>
          </cell>
          <cell r="S194">
            <v>27</v>
          </cell>
          <cell r="T194">
            <v>50</v>
          </cell>
          <cell r="U194">
            <v>0.85185185185185186</v>
          </cell>
        </row>
        <row r="195">
          <cell r="A195" t="str">
            <v xml:space="preserve">    Burundi</v>
          </cell>
          <cell r="B195">
            <v>0</v>
          </cell>
          <cell r="C195">
            <v>1</v>
          </cell>
          <cell r="D195">
            <v>0</v>
          </cell>
          <cell r="F195">
            <v>0</v>
          </cell>
          <cell r="G195">
            <v>0</v>
          </cell>
          <cell r="H195">
            <v>0</v>
          </cell>
          <cell r="I195">
            <v>0</v>
          </cell>
          <cell r="J195">
            <v>0</v>
          </cell>
          <cell r="K195">
            <v>0</v>
          </cell>
          <cell r="L195">
            <v>0</v>
          </cell>
          <cell r="M195">
            <v>0</v>
          </cell>
          <cell r="N195">
            <v>0</v>
          </cell>
          <cell r="O195">
            <v>0</v>
          </cell>
          <cell r="P195">
            <v>0</v>
          </cell>
          <cell r="Q195">
            <v>0</v>
          </cell>
          <cell r="S195">
            <v>0</v>
          </cell>
          <cell r="T195">
            <v>0</v>
          </cell>
          <cell r="U195">
            <v>0</v>
          </cell>
        </row>
        <row r="196">
          <cell r="A196" t="str">
            <v xml:space="preserve">    Cameroon</v>
          </cell>
          <cell r="B196">
            <v>12</v>
          </cell>
          <cell r="C196">
            <v>19</v>
          </cell>
          <cell r="D196">
            <v>4</v>
          </cell>
          <cell r="F196">
            <v>1</v>
          </cell>
          <cell r="G196">
            <v>0</v>
          </cell>
          <cell r="H196">
            <v>0</v>
          </cell>
          <cell r="I196">
            <v>0</v>
          </cell>
          <cell r="J196">
            <v>0</v>
          </cell>
          <cell r="K196">
            <v>0</v>
          </cell>
          <cell r="L196">
            <v>0</v>
          </cell>
          <cell r="M196">
            <v>0</v>
          </cell>
          <cell r="N196">
            <v>1</v>
          </cell>
          <cell r="O196">
            <v>0</v>
          </cell>
          <cell r="P196">
            <v>8</v>
          </cell>
          <cell r="Q196">
            <v>20</v>
          </cell>
          <cell r="S196">
            <v>4</v>
          </cell>
          <cell r="T196">
            <v>30</v>
          </cell>
          <cell r="U196">
            <v>6.5</v>
          </cell>
        </row>
        <row r="197">
          <cell r="A197" t="str">
            <v xml:space="preserve">    Cape Verde</v>
          </cell>
          <cell r="B197">
            <v>0</v>
          </cell>
          <cell r="C197">
            <v>15</v>
          </cell>
          <cell r="D197">
            <v>7</v>
          </cell>
          <cell r="F197">
            <v>0</v>
          </cell>
          <cell r="G197">
            <v>0</v>
          </cell>
          <cell r="H197">
            <v>0</v>
          </cell>
          <cell r="I197">
            <v>0</v>
          </cell>
          <cell r="J197">
            <v>0</v>
          </cell>
          <cell r="K197">
            <v>0</v>
          </cell>
          <cell r="L197">
            <v>0</v>
          </cell>
          <cell r="M197">
            <v>0</v>
          </cell>
          <cell r="N197">
            <v>0</v>
          </cell>
          <cell r="O197">
            <v>0</v>
          </cell>
          <cell r="P197">
            <v>0</v>
          </cell>
          <cell r="Q197">
            <v>0</v>
          </cell>
          <cell r="S197">
            <v>7</v>
          </cell>
          <cell r="T197">
            <v>0</v>
          </cell>
          <cell r="U197">
            <v>-1</v>
          </cell>
        </row>
        <row r="198">
          <cell r="A198" t="str">
            <v xml:space="preserve">    Central African Republic</v>
          </cell>
          <cell r="B198">
            <v>1</v>
          </cell>
          <cell r="C198">
            <v>1</v>
          </cell>
          <cell r="D198">
            <v>2</v>
          </cell>
          <cell r="F198">
            <v>0</v>
          </cell>
          <cell r="G198">
            <v>0</v>
          </cell>
          <cell r="H198">
            <v>0</v>
          </cell>
          <cell r="I198">
            <v>0</v>
          </cell>
          <cell r="J198">
            <v>0</v>
          </cell>
          <cell r="K198">
            <v>1</v>
          </cell>
          <cell r="L198">
            <v>0</v>
          </cell>
          <cell r="M198">
            <v>1</v>
          </cell>
          <cell r="N198">
            <v>0</v>
          </cell>
          <cell r="O198">
            <v>4</v>
          </cell>
          <cell r="P198">
            <v>0</v>
          </cell>
          <cell r="Q198">
            <v>0</v>
          </cell>
          <cell r="S198">
            <v>2</v>
          </cell>
          <cell r="T198">
            <v>6</v>
          </cell>
          <cell r="U198">
            <v>2</v>
          </cell>
        </row>
        <row r="199">
          <cell r="A199" t="str">
            <v xml:space="preserve">    Chad</v>
          </cell>
          <cell r="B199">
            <v>1</v>
          </cell>
          <cell r="C199">
            <v>0</v>
          </cell>
          <cell r="D199">
            <v>0</v>
          </cell>
          <cell r="F199">
            <v>0</v>
          </cell>
          <cell r="G199">
            <v>0</v>
          </cell>
          <cell r="H199">
            <v>0</v>
          </cell>
          <cell r="I199">
            <v>0</v>
          </cell>
          <cell r="J199">
            <v>0</v>
          </cell>
          <cell r="K199">
            <v>0</v>
          </cell>
          <cell r="L199">
            <v>0</v>
          </cell>
          <cell r="M199">
            <v>21</v>
          </cell>
          <cell r="N199">
            <v>24</v>
          </cell>
          <cell r="O199">
            <v>0</v>
          </cell>
          <cell r="P199">
            <v>2</v>
          </cell>
          <cell r="Q199">
            <v>30</v>
          </cell>
          <cell r="S199">
            <v>0</v>
          </cell>
          <cell r="T199">
            <v>77</v>
          </cell>
          <cell r="U199">
            <v>0</v>
          </cell>
        </row>
        <row r="200">
          <cell r="A200" t="str">
            <v xml:space="preserve">    Congo</v>
          </cell>
          <cell r="B200">
            <v>66</v>
          </cell>
          <cell r="C200">
            <v>35</v>
          </cell>
          <cell r="D200">
            <v>43</v>
          </cell>
          <cell r="F200">
            <v>4</v>
          </cell>
          <cell r="G200">
            <v>7</v>
          </cell>
          <cell r="H200">
            <v>8</v>
          </cell>
          <cell r="I200">
            <v>1</v>
          </cell>
          <cell r="J200">
            <v>10</v>
          </cell>
          <cell r="K200">
            <v>7</v>
          </cell>
          <cell r="L200">
            <v>7</v>
          </cell>
          <cell r="M200">
            <v>13</v>
          </cell>
          <cell r="N200">
            <v>5</v>
          </cell>
          <cell r="O200">
            <v>4</v>
          </cell>
          <cell r="P200">
            <v>1</v>
          </cell>
          <cell r="Q200">
            <v>2</v>
          </cell>
          <cell r="S200">
            <v>43</v>
          </cell>
          <cell r="T200">
            <v>69</v>
          </cell>
          <cell r="U200">
            <v>0.60465116279069764</v>
          </cell>
        </row>
        <row r="201">
          <cell r="A201" t="str">
            <v xml:space="preserve">    Djibouti</v>
          </cell>
          <cell r="B201">
            <v>11</v>
          </cell>
          <cell r="C201">
            <v>0</v>
          </cell>
          <cell r="D201">
            <v>2</v>
          </cell>
          <cell r="F201">
            <v>0</v>
          </cell>
          <cell r="G201">
            <v>0</v>
          </cell>
          <cell r="H201">
            <v>0</v>
          </cell>
          <cell r="I201">
            <v>1</v>
          </cell>
          <cell r="J201">
            <v>0</v>
          </cell>
          <cell r="K201">
            <v>0</v>
          </cell>
          <cell r="L201">
            <v>0</v>
          </cell>
          <cell r="M201">
            <v>0</v>
          </cell>
          <cell r="N201">
            <v>1</v>
          </cell>
          <cell r="O201">
            <v>0</v>
          </cell>
          <cell r="P201">
            <v>0</v>
          </cell>
          <cell r="Q201">
            <v>0</v>
          </cell>
          <cell r="S201">
            <v>2</v>
          </cell>
          <cell r="T201">
            <v>2</v>
          </cell>
          <cell r="U201">
            <v>0</v>
          </cell>
        </row>
        <row r="202">
          <cell r="A202" t="str">
            <v xml:space="preserve">    East Africa (unsp.)</v>
          </cell>
          <cell r="B202">
            <v>4</v>
          </cell>
          <cell r="C202">
            <v>0</v>
          </cell>
          <cell r="D202">
            <v>0</v>
          </cell>
          <cell r="F202">
            <v>0</v>
          </cell>
          <cell r="G202">
            <v>0</v>
          </cell>
          <cell r="H202">
            <v>0</v>
          </cell>
          <cell r="I202">
            <v>0</v>
          </cell>
          <cell r="J202">
            <v>0</v>
          </cell>
          <cell r="K202">
            <v>0</v>
          </cell>
          <cell r="L202">
            <v>0</v>
          </cell>
          <cell r="M202">
            <v>0</v>
          </cell>
          <cell r="N202">
            <v>0</v>
          </cell>
          <cell r="O202">
            <v>0</v>
          </cell>
          <cell r="P202">
            <v>0</v>
          </cell>
          <cell r="Q202">
            <v>0</v>
          </cell>
          <cell r="S202">
            <v>0</v>
          </cell>
          <cell r="T202">
            <v>0</v>
          </cell>
          <cell r="U202">
            <v>0</v>
          </cell>
        </row>
        <row r="203">
          <cell r="A203" t="str">
            <v xml:space="preserve">    Equatorial Guinea</v>
          </cell>
          <cell r="B203">
            <v>40</v>
          </cell>
          <cell r="C203">
            <v>732</v>
          </cell>
          <cell r="D203">
            <v>865</v>
          </cell>
          <cell r="F203">
            <v>91</v>
          </cell>
          <cell r="G203">
            <v>40</v>
          </cell>
          <cell r="H203">
            <v>71</v>
          </cell>
          <cell r="I203">
            <v>56</v>
          </cell>
          <cell r="J203">
            <v>83</v>
          </cell>
          <cell r="K203">
            <v>66</v>
          </cell>
          <cell r="L203">
            <v>75</v>
          </cell>
          <cell r="M203">
            <v>50</v>
          </cell>
          <cell r="N203">
            <v>49</v>
          </cell>
          <cell r="O203">
            <v>88</v>
          </cell>
          <cell r="P203">
            <v>37</v>
          </cell>
          <cell r="Q203">
            <v>67</v>
          </cell>
          <cell r="S203">
            <v>865</v>
          </cell>
          <cell r="T203">
            <v>773</v>
          </cell>
          <cell r="U203">
            <v>-0.10635838150289012</v>
          </cell>
        </row>
        <row r="204">
          <cell r="A204" t="str">
            <v xml:space="preserve">    Eritrea</v>
          </cell>
          <cell r="B204">
            <v>44</v>
          </cell>
          <cell r="C204">
            <v>8</v>
          </cell>
          <cell r="D204">
            <v>2</v>
          </cell>
          <cell r="F204">
            <v>0</v>
          </cell>
          <cell r="G204">
            <v>5</v>
          </cell>
          <cell r="H204">
            <v>0</v>
          </cell>
          <cell r="I204">
            <v>0</v>
          </cell>
          <cell r="J204">
            <v>0</v>
          </cell>
          <cell r="K204">
            <v>0</v>
          </cell>
          <cell r="L204">
            <v>3</v>
          </cell>
          <cell r="M204">
            <v>0</v>
          </cell>
          <cell r="N204">
            <v>0</v>
          </cell>
          <cell r="O204">
            <v>1</v>
          </cell>
          <cell r="P204">
            <v>0</v>
          </cell>
          <cell r="Q204">
            <v>0</v>
          </cell>
          <cell r="S204">
            <v>2</v>
          </cell>
          <cell r="T204">
            <v>9</v>
          </cell>
          <cell r="U204">
            <v>3.5</v>
          </cell>
        </row>
        <row r="205">
          <cell r="A205" t="str">
            <v xml:space="preserve">    Ethiopia</v>
          </cell>
          <cell r="B205">
            <v>15</v>
          </cell>
          <cell r="C205">
            <v>9</v>
          </cell>
          <cell r="D205">
            <v>19</v>
          </cell>
          <cell r="F205">
            <v>1</v>
          </cell>
          <cell r="G205">
            <v>0</v>
          </cell>
          <cell r="H205">
            <v>0</v>
          </cell>
          <cell r="I205">
            <v>0</v>
          </cell>
          <cell r="J205">
            <v>0</v>
          </cell>
          <cell r="K205">
            <v>2</v>
          </cell>
          <cell r="L205">
            <v>1</v>
          </cell>
          <cell r="M205">
            <v>0</v>
          </cell>
          <cell r="N205">
            <v>1</v>
          </cell>
          <cell r="O205">
            <v>3</v>
          </cell>
          <cell r="P205">
            <v>0</v>
          </cell>
          <cell r="Q205">
            <v>2</v>
          </cell>
          <cell r="S205">
            <v>19</v>
          </cell>
          <cell r="T205">
            <v>10</v>
          </cell>
          <cell r="U205">
            <v>-0.47368421052631582</v>
          </cell>
        </row>
        <row r="206">
          <cell r="A206" t="str">
            <v xml:space="preserve">    Gabon</v>
          </cell>
          <cell r="B206">
            <v>53</v>
          </cell>
          <cell r="C206">
            <v>66</v>
          </cell>
          <cell r="D206">
            <v>63</v>
          </cell>
          <cell r="F206">
            <v>14</v>
          </cell>
          <cell r="G206">
            <v>8</v>
          </cell>
          <cell r="H206">
            <v>0</v>
          </cell>
          <cell r="I206">
            <v>4</v>
          </cell>
          <cell r="J206">
            <v>3</v>
          </cell>
          <cell r="K206">
            <v>12</v>
          </cell>
          <cell r="L206">
            <v>4</v>
          </cell>
          <cell r="M206">
            <v>3</v>
          </cell>
          <cell r="N206">
            <v>8</v>
          </cell>
          <cell r="O206">
            <v>11</v>
          </cell>
          <cell r="P206">
            <v>3</v>
          </cell>
          <cell r="Q206">
            <v>11</v>
          </cell>
          <cell r="S206">
            <v>63</v>
          </cell>
          <cell r="T206">
            <v>81</v>
          </cell>
          <cell r="U206">
            <v>0.28571428571428581</v>
          </cell>
        </row>
        <row r="207">
          <cell r="A207" t="str">
            <v xml:space="preserve">    Ghana</v>
          </cell>
          <cell r="B207">
            <v>18</v>
          </cell>
          <cell r="C207">
            <v>42</v>
          </cell>
          <cell r="D207">
            <v>70</v>
          </cell>
          <cell r="F207">
            <v>16</v>
          </cell>
          <cell r="G207">
            <v>8</v>
          </cell>
          <cell r="H207">
            <v>1</v>
          </cell>
          <cell r="I207">
            <v>0</v>
          </cell>
          <cell r="J207">
            <v>0</v>
          </cell>
          <cell r="K207">
            <v>4</v>
          </cell>
          <cell r="L207">
            <v>1</v>
          </cell>
          <cell r="M207">
            <v>2</v>
          </cell>
          <cell r="N207">
            <v>3</v>
          </cell>
          <cell r="O207">
            <v>1</v>
          </cell>
          <cell r="P207">
            <v>1</v>
          </cell>
          <cell r="Q207">
            <v>0</v>
          </cell>
          <cell r="S207">
            <v>70</v>
          </cell>
          <cell r="T207">
            <v>37</v>
          </cell>
          <cell r="U207">
            <v>-0.47142857142857142</v>
          </cell>
        </row>
        <row r="208">
          <cell r="A208" t="str">
            <v xml:space="preserve">    Guinea</v>
          </cell>
          <cell r="B208">
            <v>125</v>
          </cell>
          <cell r="C208">
            <v>121</v>
          </cell>
          <cell r="D208">
            <v>0</v>
          </cell>
          <cell r="F208">
            <v>0</v>
          </cell>
          <cell r="G208">
            <v>0</v>
          </cell>
          <cell r="H208">
            <v>0</v>
          </cell>
          <cell r="I208">
            <v>0</v>
          </cell>
          <cell r="J208">
            <v>0</v>
          </cell>
          <cell r="K208">
            <v>0</v>
          </cell>
          <cell r="L208">
            <v>0</v>
          </cell>
          <cell r="M208">
            <v>0</v>
          </cell>
          <cell r="N208">
            <v>0</v>
          </cell>
          <cell r="O208">
            <v>0</v>
          </cell>
          <cell r="P208">
            <v>0</v>
          </cell>
          <cell r="Q208">
            <v>0</v>
          </cell>
          <cell r="S208">
            <v>0</v>
          </cell>
          <cell r="T208">
            <v>0</v>
          </cell>
          <cell r="U208">
            <v>0</v>
          </cell>
        </row>
        <row r="209">
          <cell r="A209" t="str">
            <v xml:space="preserve">    Ivory Coast</v>
          </cell>
          <cell r="B209">
            <v>7</v>
          </cell>
          <cell r="C209">
            <v>4</v>
          </cell>
          <cell r="D209">
            <v>22</v>
          </cell>
          <cell r="F209">
            <v>4</v>
          </cell>
          <cell r="G209">
            <v>8</v>
          </cell>
          <cell r="H209">
            <v>4</v>
          </cell>
          <cell r="I209">
            <v>0</v>
          </cell>
          <cell r="J209">
            <v>2</v>
          </cell>
          <cell r="K209">
            <v>3</v>
          </cell>
          <cell r="L209">
            <v>2</v>
          </cell>
          <cell r="M209">
            <v>1</v>
          </cell>
          <cell r="N209">
            <v>1</v>
          </cell>
          <cell r="O209">
            <v>0</v>
          </cell>
          <cell r="P209">
            <v>0</v>
          </cell>
          <cell r="Q209">
            <v>0</v>
          </cell>
          <cell r="S209">
            <v>22</v>
          </cell>
          <cell r="T209">
            <v>25</v>
          </cell>
          <cell r="U209">
            <v>0.13636363636363646</v>
          </cell>
        </row>
        <row r="210">
          <cell r="A210" t="str">
            <v xml:space="preserve">    Kenya</v>
          </cell>
          <cell r="B210">
            <v>37</v>
          </cell>
          <cell r="C210">
            <v>57</v>
          </cell>
          <cell r="D210">
            <v>47</v>
          </cell>
          <cell r="F210">
            <v>25</v>
          </cell>
          <cell r="G210">
            <v>1</v>
          </cell>
          <cell r="H210">
            <v>3</v>
          </cell>
          <cell r="I210">
            <v>0</v>
          </cell>
          <cell r="J210">
            <v>2</v>
          </cell>
          <cell r="K210">
            <v>2</v>
          </cell>
          <cell r="L210">
            <v>2</v>
          </cell>
          <cell r="M210">
            <v>5</v>
          </cell>
          <cell r="N210">
            <v>1</v>
          </cell>
          <cell r="O210">
            <v>1</v>
          </cell>
          <cell r="P210">
            <v>4</v>
          </cell>
          <cell r="Q210">
            <v>2</v>
          </cell>
          <cell r="S210">
            <v>47</v>
          </cell>
          <cell r="T210">
            <v>48</v>
          </cell>
          <cell r="U210">
            <v>2.1276595744680771E-2</v>
          </cell>
        </row>
        <row r="211">
          <cell r="A211" t="str">
            <v xml:space="preserve">    Lesotho</v>
          </cell>
          <cell r="B211">
            <v>0</v>
          </cell>
          <cell r="C211">
            <v>3</v>
          </cell>
          <cell r="D211">
            <v>6</v>
          </cell>
          <cell r="F211">
            <v>19</v>
          </cell>
          <cell r="G211">
            <v>3</v>
          </cell>
          <cell r="H211">
            <v>2</v>
          </cell>
          <cell r="I211">
            <v>0</v>
          </cell>
          <cell r="J211">
            <v>1</v>
          </cell>
          <cell r="K211">
            <v>0</v>
          </cell>
          <cell r="L211">
            <v>0</v>
          </cell>
          <cell r="M211">
            <v>0</v>
          </cell>
          <cell r="N211">
            <v>0</v>
          </cell>
          <cell r="O211">
            <v>0</v>
          </cell>
          <cell r="P211">
            <v>4</v>
          </cell>
          <cell r="Q211">
            <v>0</v>
          </cell>
          <cell r="S211">
            <v>6</v>
          </cell>
          <cell r="T211">
            <v>29</v>
          </cell>
          <cell r="U211">
            <v>3.833333333333333</v>
          </cell>
        </row>
        <row r="212">
          <cell r="A212" t="str">
            <v xml:space="preserve">    Liberia</v>
          </cell>
          <cell r="B212">
            <v>0</v>
          </cell>
          <cell r="C212">
            <v>5</v>
          </cell>
          <cell r="D212">
            <v>1</v>
          </cell>
          <cell r="F212">
            <v>0</v>
          </cell>
          <cell r="G212">
            <v>0</v>
          </cell>
          <cell r="H212">
            <v>1</v>
          </cell>
          <cell r="I212">
            <v>0</v>
          </cell>
          <cell r="J212">
            <v>0</v>
          </cell>
          <cell r="K212">
            <v>0</v>
          </cell>
          <cell r="L212">
            <v>0</v>
          </cell>
          <cell r="M212">
            <v>0</v>
          </cell>
          <cell r="N212">
            <v>0</v>
          </cell>
          <cell r="O212">
            <v>0</v>
          </cell>
          <cell r="P212">
            <v>0</v>
          </cell>
          <cell r="Q212">
            <v>0</v>
          </cell>
          <cell r="S212">
            <v>1</v>
          </cell>
          <cell r="T212">
            <v>1</v>
          </cell>
          <cell r="U212">
            <v>0</v>
          </cell>
        </row>
        <row r="213">
          <cell r="A213" t="str">
            <v xml:space="preserve">    Madagascar</v>
          </cell>
          <cell r="B213">
            <v>1</v>
          </cell>
          <cell r="C213">
            <v>1</v>
          </cell>
          <cell r="D213">
            <v>6</v>
          </cell>
          <cell r="F213">
            <v>0</v>
          </cell>
          <cell r="G213">
            <v>2</v>
          </cell>
          <cell r="H213">
            <v>0</v>
          </cell>
          <cell r="I213">
            <v>1</v>
          </cell>
          <cell r="J213">
            <v>0</v>
          </cell>
          <cell r="K213">
            <v>0</v>
          </cell>
          <cell r="L213">
            <v>2</v>
          </cell>
          <cell r="M213">
            <v>4</v>
          </cell>
          <cell r="N213">
            <v>0</v>
          </cell>
          <cell r="O213">
            <v>0</v>
          </cell>
          <cell r="P213">
            <v>0</v>
          </cell>
          <cell r="Q213">
            <v>0</v>
          </cell>
          <cell r="S213">
            <v>6</v>
          </cell>
          <cell r="T213">
            <v>9</v>
          </cell>
          <cell r="U213">
            <v>0.5</v>
          </cell>
        </row>
        <row r="214">
          <cell r="A214" t="str">
            <v xml:space="preserve">    Malawi</v>
          </cell>
          <cell r="B214">
            <v>4</v>
          </cell>
          <cell r="C214">
            <v>22</v>
          </cell>
          <cell r="D214">
            <v>17</v>
          </cell>
          <cell r="F214">
            <v>12</v>
          </cell>
          <cell r="G214">
            <v>0</v>
          </cell>
          <cell r="H214">
            <v>0</v>
          </cell>
          <cell r="I214">
            <v>0</v>
          </cell>
          <cell r="J214">
            <v>1</v>
          </cell>
          <cell r="K214">
            <v>0</v>
          </cell>
          <cell r="L214">
            <v>4</v>
          </cell>
          <cell r="M214">
            <v>1</v>
          </cell>
          <cell r="N214">
            <v>0</v>
          </cell>
          <cell r="O214">
            <v>1</v>
          </cell>
          <cell r="P214">
            <v>0</v>
          </cell>
          <cell r="Q214">
            <v>0</v>
          </cell>
          <cell r="S214">
            <v>17</v>
          </cell>
          <cell r="T214">
            <v>19</v>
          </cell>
          <cell r="U214">
            <v>0.11764705882352944</v>
          </cell>
        </row>
        <row r="215">
          <cell r="A215" t="str">
            <v xml:space="preserve">    Mali</v>
          </cell>
          <cell r="B215">
            <v>61</v>
          </cell>
          <cell r="C215">
            <v>50</v>
          </cell>
          <cell r="D215">
            <v>52</v>
          </cell>
          <cell r="F215">
            <v>9</v>
          </cell>
          <cell r="G215">
            <v>1</v>
          </cell>
          <cell r="H215">
            <v>6</v>
          </cell>
          <cell r="I215">
            <v>0</v>
          </cell>
          <cell r="J215">
            <v>4</v>
          </cell>
          <cell r="K215">
            <v>4</v>
          </cell>
          <cell r="L215">
            <v>1</v>
          </cell>
          <cell r="M215">
            <v>1</v>
          </cell>
          <cell r="N215">
            <v>0</v>
          </cell>
          <cell r="O215">
            <v>1</v>
          </cell>
          <cell r="P215">
            <v>0</v>
          </cell>
          <cell r="Q215">
            <v>0</v>
          </cell>
          <cell r="S215">
            <v>52</v>
          </cell>
          <cell r="T215">
            <v>27</v>
          </cell>
          <cell r="U215">
            <v>-0.48076923076923073</v>
          </cell>
        </row>
        <row r="216">
          <cell r="A216" t="str">
            <v xml:space="preserve">    Mauritania</v>
          </cell>
          <cell r="B216">
            <v>0</v>
          </cell>
          <cell r="C216">
            <v>3</v>
          </cell>
          <cell r="D216">
            <v>19</v>
          </cell>
          <cell r="F216">
            <v>0</v>
          </cell>
          <cell r="G216">
            <v>1</v>
          </cell>
          <cell r="H216">
            <v>0</v>
          </cell>
          <cell r="I216">
            <v>0</v>
          </cell>
          <cell r="J216">
            <v>0</v>
          </cell>
          <cell r="K216">
            <v>1</v>
          </cell>
          <cell r="L216">
            <v>0</v>
          </cell>
          <cell r="M216">
            <v>0</v>
          </cell>
          <cell r="N216">
            <v>0</v>
          </cell>
          <cell r="O216">
            <v>0</v>
          </cell>
          <cell r="P216">
            <v>0</v>
          </cell>
          <cell r="Q216">
            <v>0</v>
          </cell>
          <cell r="S216">
            <v>19</v>
          </cell>
          <cell r="T216">
            <v>2</v>
          </cell>
          <cell r="U216">
            <v>-0.89473684210526316</v>
          </cell>
        </row>
        <row r="217">
          <cell r="A217" t="str">
            <v xml:space="preserve">    Mauritius</v>
          </cell>
          <cell r="B217">
            <v>2</v>
          </cell>
          <cell r="C217">
            <v>1</v>
          </cell>
          <cell r="D217">
            <v>0</v>
          </cell>
          <cell r="F217">
            <v>0</v>
          </cell>
          <cell r="G217">
            <v>0</v>
          </cell>
          <cell r="H217">
            <v>0</v>
          </cell>
          <cell r="I217">
            <v>0</v>
          </cell>
          <cell r="J217">
            <v>0</v>
          </cell>
          <cell r="K217">
            <v>0</v>
          </cell>
          <cell r="L217">
            <v>0</v>
          </cell>
          <cell r="M217">
            <v>0</v>
          </cell>
          <cell r="N217">
            <v>0</v>
          </cell>
          <cell r="O217">
            <v>1</v>
          </cell>
          <cell r="P217">
            <v>0</v>
          </cell>
          <cell r="Q217">
            <v>0</v>
          </cell>
          <cell r="S217">
            <v>0</v>
          </cell>
          <cell r="T217">
            <v>1</v>
          </cell>
          <cell r="U217">
            <v>0.02</v>
          </cell>
        </row>
        <row r="218">
          <cell r="A218" t="str">
            <v xml:space="preserve">    Morocco</v>
          </cell>
          <cell r="B218">
            <v>42</v>
          </cell>
          <cell r="C218">
            <v>37</v>
          </cell>
          <cell r="D218">
            <v>38</v>
          </cell>
          <cell r="F218">
            <v>7</v>
          </cell>
          <cell r="G218">
            <v>3</v>
          </cell>
          <cell r="H218">
            <v>4</v>
          </cell>
          <cell r="I218">
            <v>2</v>
          </cell>
          <cell r="J218">
            <v>1</v>
          </cell>
          <cell r="K218">
            <v>1</v>
          </cell>
          <cell r="L218">
            <v>1</v>
          </cell>
          <cell r="M218">
            <v>6</v>
          </cell>
          <cell r="N218">
            <v>2</v>
          </cell>
          <cell r="O218">
            <v>2</v>
          </cell>
          <cell r="P218">
            <v>1</v>
          </cell>
          <cell r="Q218">
            <v>7</v>
          </cell>
          <cell r="S218">
            <v>38</v>
          </cell>
          <cell r="T218">
            <v>37</v>
          </cell>
          <cell r="U218">
            <v>-2.6315789473684181E-2</v>
          </cell>
        </row>
        <row r="219">
          <cell r="A219" t="str">
            <v xml:space="preserve">    Mozambique</v>
          </cell>
          <cell r="B219">
            <v>9</v>
          </cell>
          <cell r="C219">
            <v>3</v>
          </cell>
          <cell r="D219">
            <v>7</v>
          </cell>
          <cell r="F219">
            <v>3</v>
          </cell>
          <cell r="G219">
            <v>0</v>
          </cell>
          <cell r="H219">
            <v>1</v>
          </cell>
          <cell r="I219">
            <v>0</v>
          </cell>
          <cell r="J219">
            <v>0</v>
          </cell>
          <cell r="K219">
            <v>1</v>
          </cell>
          <cell r="L219">
            <v>0</v>
          </cell>
          <cell r="M219">
            <v>1</v>
          </cell>
          <cell r="N219">
            <v>0</v>
          </cell>
          <cell r="O219">
            <v>1</v>
          </cell>
          <cell r="P219">
            <v>0</v>
          </cell>
          <cell r="Q219">
            <v>0</v>
          </cell>
          <cell r="S219">
            <v>7</v>
          </cell>
          <cell r="T219">
            <v>7</v>
          </cell>
          <cell r="U219">
            <v>0</v>
          </cell>
        </row>
        <row r="220">
          <cell r="A220" t="str">
            <v xml:space="preserve">    Namibia</v>
          </cell>
          <cell r="B220">
            <v>14</v>
          </cell>
          <cell r="C220">
            <v>5</v>
          </cell>
          <cell r="D220">
            <v>4</v>
          </cell>
          <cell r="F220">
            <v>0</v>
          </cell>
          <cell r="G220">
            <v>0</v>
          </cell>
          <cell r="H220">
            <v>0</v>
          </cell>
          <cell r="I220">
            <v>14</v>
          </cell>
          <cell r="J220">
            <v>0</v>
          </cell>
          <cell r="K220">
            <v>0</v>
          </cell>
          <cell r="L220">
            <v>0</v>
          </cell>
          <cell r="M220">
            <v>0</v>
          </cell>
          <cell r="N220">
            <v>0</v>
          </cell>
          <cell r="O220">
            <v>0</v>
          </cell>
          <cell r="P220">
            <v>0</v>
          </cell>
          <cell r="Q220">
            <v>0</v>
          </cell>
          <cell r="S220">
            <v>4</v>
          </cell>
          <cell r="T220">
            <v>14</v>
          </cell>
          <cell r="U220">
            <v>2.5</v>
          </cell>
        </row>
        <row r="221">
          <cell r="A221" t="str">
            <v xml:space="preserve">    Nigeria</v>
          </cell>
          <cell r="B221">
            <v>1496</v>
          </cell>
          <cell r="C221">
            <v>1110</v>
          </cell>
          <cell r="D221">
            <v>833</v>
          </cell>
          <cell r="F221">
            <v>146</v>
          </cell>
          <cell r="G221">
            <v>72</v>
          </cell>
          <cell r="H221">
            <v>57</v>
          </cell>
          <cell r="I221">
            <v>88</v>
          </cell>
          <cell r="J221">
            <v>94</v>
          </cell>
          <cell r="K221">
            <v>110</v>
          </cell>
          <cell r="L221">
            <v>118</v>
          </cell>
          <cell r="M221">
            <v>98</v>
          </cell>
          <cell r="N221">
            <v>87</v>
          </cell>
          <cell r="O221">
            <v>56</v>
          </cell>
          <cell r="P221">
            <v>74</v>
          </cell>
          <cell r="Q221">
            <v>39</v>
          </cell>
          <cell r="S221">
            <v>833</v>
          </cell>
          <cell r="T221">
            <v>1039</v>
          </cell>
          <cell r="U221">
            <v>0.24729891956782724</v>
          </cell>
        </row>
        <row r="222">
          <cell r="A222" t="str">
            <v xml:space="preserve">    Rwanda</v>
          </cell>
          <cell r="B222">
            <v>2</v>
          </cell>
          <cell r="C222">
            <v>2</v>
          </cell>
          <cell r="D222">
            <v>0</v>
          </cell>
          <cell r="F222">
            <v>0</v>
          </cell>
          <cell r="G222">
            <v>0</v>
          </cell>
          <cell r="H222">
            <v>0</v>
          </cell>
          <cell r="I222">
            <v>0</v>
          </cell>
          <cell r="J222">
            <v>0</v>
          </cell>
          <cell r="K222">
            <v>0</v>
          </cell>
          <cell r="L222">
            <v>0</v>
          </cell>
          <cell r="M222">
            <v>0</v>
          </cell>
          <cell r="N222">
            <v>0</v>
          </cell>
          <cell r="O222">
            <v>0</v>
          </cell>
          <cell r="P222">
            <v>0</v>
          </cell>
          <cell r="Q222">
            <v>0</v>
          </cell>
          <cell r="S222">
            <v>0</v>
          </cell>
          <cell r="T222">
            <v>0</v>
          </cell>
          <cell r="U222">
            <v>0.02</v>
          </cell>
        </row>
        <row r="223">
          <cell r="A223" t="str">
            <v xml:space="preserve">    Sao Tome &amp; Principe</v>
          </cell>
          <cell r="B223">
            <v>14</v>
          </cell>
          <cell r="C223">
            <v>7</v>
          </cell>
          <cell r="D223">
            <v>1</v>
          </cell>
          <cell r="F223">
            <v>0</v>
          </cell>
          <cell r="G223">
            <v>0</v>
          </cell>
          <cell r="H223">
            <v>0</v>
          </cell>
          <cell r="I223">
            <v>0</v>
          </cell>
          <cell r="J223">
            <v>0</v>
          </cell>
          <cell r="K223">
            <v>0</v>
          </cell>
          <cell r="L223">
            <v>0</v>
          </cell>
          <cell r="M223">
            <v>0</v>
          </cell>
          <cell r="N223">
            <v>0</v>
          </cell>
          <cell r="O223">
            <v>0</v>
          </cell>
          <cell r="P223">
            <v>0</v>
          </cell>
          <cell r="Q223">
            <v>0</v>
          </cell>
          <cell r="S223">
            <v>1</v>
          </cell>
          <cell r="T223">
            <v>0</v>
          </cell>
          <cell r="U223">
            <v>-1</v>
          </cell>
        </row>
        <row r="224">
          <cell r="A224" t="str">
            <v xml:space="preserve">    Senegal</v>
          </cell>
          <cell r="B224">
            <v>0</v>
          </cell>
          <cell r="C224">
            <v>5</v>
          </cell>
          <cell r="D224">
            <v>0</v>
          </cell>
          <cell r="F224">
            <v>1</v>
          </cell>
          <cell r="G224">
            <v>0</v>
          </cell>
          <cell r="H224">
            <v>0</v>
          </cell>
          <cell r="I224">
            <v>0</v>
          </cell>
          <cell r="J224">
            <v>1</v>
          </cell>
          <cell r="K224">
            <v>1</v>
          </cell>
          <cell r="L224">
            <v>0</v>
          </cell>
          <cell r="M224">
            <v>0</v>
          </cell>
          <cell r="N224">
            <v>0</v>
          </cell>
          <cell r="O224">
            <v>0</v>
          </cell>
          <cell r="P224">
            <v>0</v>
          </cell>
          <cell r="Q224">
            <v>0</v>
          </cell>
          <cell r="S224">
            <v>0</v>
          </cell>
          <cell r="T224">
            <v>3</v>
          </cell>
          <cell r="U224">
            <v>0.02</v>
          </cell>
        </row>
        <row r="225">
          <cell r="A225" t="str">
            <v xml:space="preserve">    Seychelles</v>
          </cell>
          <cell r="B225">
            <v>547</v>
          </cell>
          <cell r="C225">
            <v>191</v>
          </cell>
          <cell r="D225">
            <v>125</v>
          </cell>
          <cell r="F225">
            <v>27</v>
          </cell>
          <cell r="G225">
            <v>20</v>
          </cell>
          <cell r="H225">
            <v>33</v>
          </cell>
          <cell r="I225">
            <v>21</v>
          </cell>
          <cell r="J225">
            <v>21</v>
          </cell>
          <cell r="K225">
            <v>31</v>
          </cell>
          <cell r="L225">
            <v>5</v>
          </cell>
          <cell r="M225">
            <v>19</v>
          </cell>
          <cell r="N225">
            <v>7</v>
          </cell>
          <cell r="O225">
            <v>22</v>
          </cell>
          <cell r="P225">
            <v>19</v>
          </cell>
          <cell r="Q225">
            <v>17</v>
          </cell>
          <cell r="S225">
            <v>125</v>
          </cell>
          <cell r="T225">
            <v>242</v>
          </cell>
          <cell r="U225">
            <v>0.93599999999999994</v>
          </cell>
        </row>
        <row r="226">
          <cell r="A226" t="str">
            <v xml:space="preserve">    South Africa</v>
          </cell>
          <cell r="B226">
            <v>123</v>
          </cell>
          <cell r="C226">
            <v>182</v>
          </cell>
          <cell r="D226">
            <v>106</v>
          </cell>
          <cell r="F226">
            <v>36</v>
          </cell>
          <cell r="G226">
            <v>17</v>
          </cell>
          <cell r="H226">
            <v>0</v>
          </cell>
          <cell r="I226">
            <v>0</v>
          </cell>
          <cell r="J226">
            <v>2</v>
          </cell>
          <cell r="K226">
            <v>8</v>
          </cell>
          <cell r="L226">
            <v>5</v>
          </cell>
          <cell r="M226">
            <v>15</v>
          </cell>
          <cell r="N226">
            <v>19</v>
          </cell>
          <cell r="O226">
            <v>4</v>
          </cell>
          <cell r="P226">
            <v>4</v>
          </cell>
          <cell r="Q226">
            <v>2</v>
          </cell>
          <cell r="S226">
            <v>106</v>
          </cell>
          <cell r="T226">
            <v>112</v>
          </cell>
          <cell r="U226">
            <v>5.6603773584905648E-2</v>
          </cell>
        </row>
        <row r="227">
          <cell r="A227" t="str">
            <v xml:space="preserve">    Sudan</v>
          </cell>
          <cell r="B227">
            <v>317</v>
          </cell>
          <cell r="C227">
            <v>420</v>
          </cell>
          <cell r="D227">
            <v>236</v>
          </cell>
          <cell r="F227">
            <v>17</v>
          </cell>
          <cell r="G227">
            <v>22</v>
          </cell>
          <cell r="H227">
            <v>7</v>
          </cell>
          <cell r="I227">
            <v>3</v>
          </cell>
          <cell r="J227">
            <v>69</v>
          </cell>
          <cell r="K227">
            <v>20</v>
          </cell>
          <cell r="L227">
            <v>120</v>
          </cell>
          <cell r="M227">
            <v>22</v>
          </cell>
          <cell r="N227">
            <v>11</v>
          </cell>
          <cell r="O227">
            <v>24</v>
          </cell>
          <cell r="P227">
            <v>11</v>
          </cell>
          <cell r="Q227">
            <v>3</v>
          </cell>
          <cell r="S227">
            <v>236</v>
          </cell>
          <cell r="T227">
            <v>329</v>
          </cell>
          <cell r="U227">
            <v>0.39406779661016955</v>
          </cell>
        </row>
        <row r="228">
          <cell r="A228" t="str">
            <v xml:space="preserve">    Swaziland</v>
          </cell>
          <cell r="B228">
            <v>3</v>
          </cell>
          <cell r="C228">
            <v>1</v>
          </cell>
          <cell r="D228">
            <v>8</v>
          </cell>
          <cell r="F228">
            <v>2</v>
          </cell>
          <cell r="G228">
            <v>0</v>
          </cell>
          <cell r="H228">
            <v>0</v>
          </cell>
          <cell r="I228">
            <v>0</v>
          </cell>
          <cell r="J228">
            <v>0</v>
          </cell>
          <cell r="K228">
            <v>0</v>
          </cell>
          <cell r="L228">
            <v>0</v>
          </cell>
          <cell r="M228">
            <v>1</v>
          </cell>
          <cell r="N228">
            <v>0</v>
          </cell>
          <cell r="O228">
            <v>0</v>
          </cell>
          <cell r="P228">
            <v>0</v>
          </cell>
          <cell r="Q228">
            <v>1</v>
          </cell>
          <cell r="S228">
            <v>8</v>
          </cell>
          <cell r="T228">
            <v>4</v>
          </cell>
          <cell r="U228">
            <v>-0.5</v>
          </cell>
        </row>
        <row r="229">
          <cell r="A229" t="str">
            <v xml:space="preserve">    Tanzania</v>
          </cell>
          <cell r="B229">
            <v>30</v>
          </cell>
          <cell r="C229">
            <v>30</v>
          </cell>
          <cell r="D229">
            <v>37</v>
          </cell>
          <cell r="F229">
            <v>17</v>
          </cell>
          <cell r="G229">
            <v>1</v>
          </cell>
          <cell r="H229">
            <v>1</v>
          </cell>
          <cell r="I229">
            <v>2</v>
          </cell>
          <cell r="J229">
            <v>7</v>
          </cell>
          <cell r="K229">
            <v>2</v>
          </cell>
          <cell r="L229">
            <v>4</v>
          </cell>
          <cell r="M229">
            <v>5</v>
          </cell>
          <cell r="N229">
            <v>7</v>
          </cell>
          <cell r="O229">
            <v>4</v>
          </cell>
          <cell r="P229">
            <v>2</v>
          </cell>
          <cell r="Q229">
            <v>7</v>
          </cell>
          <cell r="S229">
            <v>37</v>
          </cell>
          <cell r="T229">
            <v>59</v>
          </cell>
          <cell r="U229">
            <v>0.59459459459459452</v>
          </cell>
        </row>
        <row r="230">
          <cell r="A230" t="str">
            <v xml:space="preserve">    Togo</v>
          </cell>
          <cell r="B230">
            <v>0</v>
          </cell>
          <cell r="C230">
            <v>1</v>
          </cell>
          <cell r="D230">
            <v>2</v>
          </cell>
          <cell r="F230">
            <v>0</v>
          </cell>
          <cell r="G230">
            <v>0</v>
          </cell>
          <cell r="H230">
            <v>1</v>
          </cell>
          <cell r="I230">
            <v>0</v>
          </cell>
          <cell r="J230">
            <v>0</v>
          </cell>
          <cell r="K230">
            <v>0</v>
          </cell>
          <cell r="L230">
            <v>0</v>
          </cell>
          <cell r="M230">
            <v>0</v>
          </cell>
          <cell r="N230">
            <v>0</v>
          </cell>
          <cell r="O230">
            <v>0</v>
          </cell>
          <cell r="P230">
            <v>0</v>
          </cell>
          <cell r="Q230">
            <v>0</v>
          </cell>
          <cell r="S230">
            <v>2</v>
          </cell>
          <cell r="T230">
            <v>1</v>
          </cell>
          <cell r="U230">
            <v>-0.5</v>
          </cell>
        </row>
        <row r="231">
          <cell r="A231" t="str">
            <v xml:space="preserve">    Transkei</v>
          </cell>
          <cell r="B231">
            <v>1</v>
          </cell>
          <cell r="C231">
            <v>0</v>
          </cell>
          <cell r="D231">
            <v>0</v>
          </cell>
          <cell r="F231">
            <v>0</v>
          </cell>
          <cell r="G231">
            <v>0</v>
          </cell>
          <cell r="H231">
            <v>0</v>
          </cell>
          <cell r="I231">
            <v>0</v>
          </cell>
          <cell r="J231">
            <v>0</v>
          </cell>
          <cell r="K231">
            <v>0</v>
          </cell>
          <cell r="L231">
            <v>0</v>
          </cell>
          <cell r="M231">
            <v>0</v>
          </cell>
          <cell r="N231">
            <v>0</v>
          </cell>
          <cell r="O231">
            <v>0</v>
          </cell>
          <cell r="P231">
            <v>0</v>
          </cell>
          <cell r="Q231">
            <v>0</v>
          </cell>
          <cell r="S231">
            <v>0</v>
          </cell>
          <cell r="T231">
            <v>0</v>
          </cell>
          <cell r="U231">
            <v>0</v>
          </cell>
        </row>
        <row r="232">
          <cell r="A232" t="str">
            <v xml:space="preserve">    Tunisia</v>
          </cell>
          <cell r="B232">
            <v>14</v>
          </cell>
          <cell r="C232">
            <v>21</v>
          </cell>
          <cell r="D232">
            <v>13</v>
          </cell>
          <cell r="F232">
            <v>3</v>
          </cell>
          <cell r="G232">
            <v>2</v>
          </cell>
          <cell r="H232">
            <v>1</v>
          </cell>
          <cell r="I232">
            <v>0</v>
          </cell>
          <cell r="J232">
            <v>0</v>
          </cell>
          <cell r="K232">
            <v>0</v>
          </cell>
          <cell r="L232">
            <v>1</v>
          </cell>
          <cell r="M232">
            <v>0</v>
          </cell>
          <cell r="N232">
            <v>0</v>
          </cell>
          <cell r="O232">
            <v>0</v>
          </cell>
          <cell r="P232">
            <v>0</v>
          </cell>
          <cell r="Q232">
            <v>1</v>
          </cell>
          <cell r="S232">
            <v>13</v>
          </cell>
          <cell r="T232">
            <v>8</v>
          </cell>
          <cell r="U232">
            <v>-0.38461538461538458</v>
          </cell>
        </row>
        <row r="233">
          <cell r="A233" t="str">
            <v xml:space="preserve">    Upper Volta</v>
          </cell>
          <cell r="B233">
            <v>0</v>
          </cell>
          <cell r="C233">
            <v>1</v>
          </cell>
          <cell r="D233">
            <v>0</v>
          </cell>
          <cell r="F233">
            <v>0</v>
          </cell>
          <cell r="G233">
            <v>0</v>
          </cell>
          <cell r="H233">
            <v>0</v>
          </cell>
          <cell r="I233">
            <v>0</v>
          </cell>
          <cell r="J233">
            <v>0</v>
          </cell>
          <cell r="K233">
            <v>0</v>
          </cell>
          <cell r="L233">
            <v>0</v>
          </cell>
          <cell r="M233">
            <v>0</v>
          </cell>
          <cell r="N233">
            <v>1</v>
          </cell>
          <cell r="O233">
            <v>0</v>
          </cell>
          <cell r="P233">
            <v>0</v>
          </cell>
          <cell r="Q233">
            <v>0</v>
          </cell>
          <cell r="S233">
            <v>0</v>
          </cell>
          <cell r="T233">
            <v>1</v>
          </cell>
          <cell r="U233">
            <v>0</v>
          </cell>
        </row>
        <row r="234">
          <cell r="A234" t="str">
            <v xml:space="preserve">    Uganda</v>
          </cell>
          <cell r="B234">
            <v>34</v>
          </cell>
          <cell r="C234">
            <v>27</v>
          </cell>
          <cell r="D234">
            <v>26</v>
          </cell>
          <cell r="F234">
            <v>7</v>
          </cell>
          <cell r="G234">
            <v>3</v>
          </cell>
          <cell r="H234">
            <v>3</v>
          </cell>
          <cell r="I234">
            <v>0</v>
          </cell>
          <cell r="J234">
            <v>2</v>
          </cell>
          <cell r="K234">
            <v>2</v>
          </cell>
          <cell r="L234">
            <v>3</v>
          </cell>
          <cell r="M234">
            <v>1</v>
          </cell>
          <cell r="N234">
            <v>2</v>
          </cell>
          <cell r="O234">
            <v>1</v>
          </cell>
          <cell r="P234">
            <v>0</v>
          </cell>
          <cell r="Q234">
            <v>0</v>
          </cell>
          <cell r="S234">
            <v>26</v>
          </cell>
          <cell r="T234">
            <v>24</v>
          </cell>
          <cell r="U234">
            <v>-7.6923076923076872E-2</v>
          </cell>
        </row>
        <row r="235">
          <cell r="A235" t="str">
            <v xml:space="preserve">    West Africa ( unsp. )</v>
          </cell>
          <cell r="B235">
            <v>357</v>
          </cell>
          <cell r="C235">
            <v>149</v>
          </cell>
          <cell r="D235">
            <v>366</v>
          </cell>
          <cell r="F235">
            <v>19</v>
          </cell>
          <cell r="G235">
            <v>8</v>
          </cell>
          <cell r="H235">
            <v>40</v>
          </cell>
          <cell r="I235">
            <v>0</v>
          </cell>
          <cell r="J235">
            <v>2</v>
          </cell>
          <cell r="K235">
            <v>4</v>
          </cell>
          <cell r="L235">
            <v>8</v>
          </cell>
          <cell r="M235">
            <v>5</v>
          </cell>
          <cell r="N235">
            <v>5</v>
          </cell>
          <cell r="O235">
            <v>1</v>
          </cell>
          <cell r="P235">
            <v>0</v>
          </cell>
          <cell r="Q235">
            <v>6</v>
          </cell>
          <cell r="S235">
            <v>366</v>
          </cell>
          <cell r="T235">
            <v>98</v>
          </cell>
          <cell r="U235">
            <v>-0.73224043715846987</v>
          </cell>
        </row>
        <row r="236">
          <cell r="A236" t="str">
            <v xml:space="preserve">    Zambia</v>
          </cell>
          <cell r="B236">
            <v>16</v>
          </cell>
          <cell r="C236">
            <v>24</v>
          </cell>
          <cell r="D236">
            <v>33</v>
          </cell>
          <cell r="F236">
            <v>3</v>
          </cell>
          <cell r="G236">
            <v>0</v>
          </cell>
          <cell r="H236">
            <v>4</v>
          </cell>
          <cell r="I236">
            <v>0</v>
          </cell>
          <cell r="J236">
            <v>4</v>
          </cell>
          <cell r="K236">
            <v>1</v>
          </cell>
          <cell r="L236">
            <v>0</v>
          </cell>
          <cell r="M236">
            <v>2</v>
          </cell>
          <cell r="N236">
            <v>2</v>
          </cell>
          <cell r="O236">
            <v>1</v>
          </cell>
          <cell r="P236">
            <v>2</v>
          </cell>
          <cell r="Q236">
            <v>1</v>
          </cell>
          <cell r="S236">
            <v>33</v>
          </cell>
          <cell r="T236">
            <v>20</v>
          </cell>
          <cell r="U236">
            <v>-0.39393939393939392</v>
          </cell>
        </row>
        <row r="237">
          <cell r="A237" t="str">
            <v xml:space="preserve">    Zimbabwe</v>
          </cell>
          <cell r="B237">
            <v>4</v>
          </cell>
          <cell r="C237">
            <v>5</v>
          </cell>
          <cell r="D237">
            <v>14</v>
          </cell>
          <cell r="F237">
            <v>1</v>
          </cell>
          <cell r="G237">
            <v>0</v>
          </cell>
          <cell r="H237">
            <v>0</v>
          </cell>
          <cell r="I237">
            <v>1</v>
          </cell>
          <cell r="J237">
            <v>1</v>
          </cell>
          <cell r="K237">
            <v>1</v>
          </cell>
          <cell r="L237">
            <v>0</v>
          </cell>
          <cell r="M237">
            <v>0</v>
          </cell>
          <cell r="N237">
            <v>0</v>
          </cell>
          <cell r="O237">
            <v>0</v>
          </cell>
          <cell r="P237">
            <v>0</v>
          </cell>
          <cell r="Q237">
            <v>0</v>
          </cell>
          <cell r="S237">
            <v>14</v>
          </cell>
          <cell r="T237">
            <v>4</v>
          </cell>
          <cell r="U237">
            <v>-0.7142857142857143</v>
          </cell>
        </row>
        <row r="238">
          <cell r="A238" t="str">
            <v xml:space="preserve">    Africa (unsp.)</v>
          </cell>
          <cell r="B238">
            <v>48</v>
          </cell>
          <cell r="C238">
            <v>19</v>
          </cell>
          <cell r="D238">
            <v>107</v>
          </cell>
          <cell r="F238">
            <v>29</v>
          </cell>
          <cell r="G238">
            <v>19</v>
          </cell>
          <cell r="H238">
            <v>9</v>
          </cell>
          <cell r="I238">
            <v>7</v>
          </cell>
          <cell r="J238">
            <v>15</v>
          </cell>
          <cell r="K238">
            <v>6</v>
          </cell>
          <cell r="L238">
            <v>3</v>
          </cell>
          <cell r="M238">
            <v>4</v>
          </cell>
          <cell r="N238">
            <v>16</v>
          </cell>
          <cell r="O238">
            <v>0</v>
          </cell>
          <cell r="P238">
            <v>3</v>
          </cell>
          <cell r="Q238">
            <v>1</v>
          </cell>
          <cell r="S238">
            <v>107</v>
          </cell>
          <cell r="T238">
            <v>112</v>
          </cell>
          <cell r="U238">
            <v>4.6728971962616717E-2</v>
          </cell>
        </row>
        <row r="244">
          <cell r="A244" t="str">
            <v>PHILIPPINE OVERSEAS EMPLOYMENT ADMINISTRATION</v>
          </cell>
        </row>
        <row r="245">
          <cell r="A245" t="str">
            <v>Deployed Landbased Overseas Filipino Workers by Destination</v>
          </cell>
        </row>
        <row r="249">
          <cell r="B249" t="str">
            <v xml:space="preserve">      1998</v>
          </cell>
          <cell r="C249" t="str">
            <v xml:space="preserve">      1999</v>
          </cell>
          <cell r="D249" t="str">
            <v xml:space="preserve">      2000</v>
          </cell>
          <cell r="F249">
            <v>36892</v>
          </cell>
          <cell r="G249">
            <v>36923</v>
          </cell>
          <cell r="H249">
            <v>36951</v>
          </cell>
          <cell r="I249">
            <v>36982</v>
          </cell>
          <cell r="J249">
            <v>37012</v>
          </cell>
          <cell r="K249">
            <v>37043</v>
          </cell>
          <cell r="L249">
            <v>37073</v>
          </cell>
          <cell r="M249">
            <v>37104</v>
          </cell>
          <cell r="N249">
            <v>37135</v>
          </cell>
          <cell r="O249">
            <v>37165</v>
          </cell>
          <cell r="P249">
            <v>37196</v>
          </cell>
          <cell r="Q249">
            <v>37226</v>
          </cell>
          <cell r="S249" t="str">
            <v xml:space="preserve">     2000</v>
          </cell>
          <cell r="T249" t="str">
            <v xml:space="preserve">        2001</v>
          </cell>
          <cell r="U249" t="str">
            <v>% Change</v>
          </cell>
        </row>
        <row r="251">
          <cell r="A251" t="str">
            <v>TRUST TERRITORIES</v>
          </cell>
          <cell r="B251">
            <v>7677</v>
          </cell>
          <cell r="C251">
            <v>6622</v>
          </cell>
          <cell r="D251">
            <v>7421</v>
          </cell>
          <cell r="F251">
            <v>876</v>
          </cell>
          <cell r="G251">
            <v>607</v>
          </cell>
          <cell r="H251">
            <v>529</v>
          </cell>
          <cell r="I251">
            <v>553</v>
          </cell>
          <cell r="J251">
            <v>777</v>
          </cell>
          <cell r="K251">
            <v>673</v>
          </cell>
          <cell r="L251">
            <v>559</v>
          </cell>
          <cell r="M251">
            <v>579</v>
          </cell>
          <cell r="N251">
            <v>422</v>
          </cell>
          <cell r="O251">
            <v>435</v>
          </cell>
          <cell r="P251">
            <v>474</v>
          </cell>
          <cell r="Q251">
            <v>339</v>
          </cell>
          <cell r="S251">
            <v>7421</v>
          </cell>
          <cell r="T251">
            <v>6823</v>
          </cell>
          <cell r="U251">
            <v>-8.0582131788168754E-2</v>
          </cell>
        </row>
        <row r="252">
          <cell r="A252" t="str">
            <v xml:space="preserve">    Commonwealth of Northern</v>
          </cell>
        </row>
        <row r="253">
          <cell r="A253" t="str">
            <v xml:space="preserve">    Mariana Islands</v>
          </cell>
          <cell r="B253">
            <v>5982</v>
          </cell>
          <cell r="C253">
            <v>4837</v>
          </cell>
          <cell r="D253">
            <v>5215</v>
          </cell>
          <cell r="F253">
            <v>609</v>
          </cell>
          <cell r="G253">
            <v>393</v>
          </cell>
          <cell r="H253">
            <v>363</v>
          </cell>
          <cell r="I253">
            <v>360</v>
          </cell>
          <cell r="J253">
            <v>565</v>
          </cell>
          <cell r="K253">
            <v>495</v>
          </cell>
          <cell r="L253">
            <v>412</v>
          </cell>
          <cell r="M253">
            <v>376</v>
          </cell>
          <cell r="N253">
            <v>253</v>
          </cell>
          <cell r="O253">
            <v>319</v>
          </cell>
          <cell r="P253">
            <v>330</v>
          </cell>
          <cell r="Q253">
            <v>206</v>
          </cell>
          <cell r="S253">
            <v>5215</v>
          </cell>
          <cell r="T253">
            <v>4681</v>
          </cell>
          <cell r="U253">
            <v>-0.10239693192713328</v>
          </cell>
        </row>
        <row r="255">
          <cell r="A255" t="str">
            <v xml:space="preserve">    - Rota</v>
          </cell>
          <cell r="B255">
            <v>162</v>
          </cell>
          <cell r="C255">
            <v>106</v>
          </cell>
          <cell r="D255">
            <v>146</v>
          </cell>
          <cell r="F255">
            <v>37</v>
          </cell>
          <cell r="G255">
            <v>6</v>
          </cell>
          <cell r="H255">
            <v>8</v>
          </cell>
          <cell r="I255">
            <v>7</v>
          </cell>
          <cell r="J255">
            <v>18</v>
          </cell>
          <cell r="K255">
            <v>15</v>
          </cell>
          <cell r="L255">
            <v>15</v>
          </cell>
          <cell r="M255">
            <v>5</v>
          </cell>
          <cell r="N255">
            <v>3</v>
          </cell>
          <cell r="O255">
            <v>2</v>
          </cell>
          <cell r="P255">
            <v>5</v>
          </cell>
          <cell r="Q255">
            <v>6</v>
          </cell>
          <cell r="S255">
            <v>146</v>
          </cell>
          <cell r="T255">
            <v>127</v>
          </cell>
          <cell r="U255">
            <v>-0.13013698630136983</v>
          </cell>
        </row>
        <row r="256">
          <cell r="A256" t="str">
            <v xml:space="preserve">    - Saipan</v>
          </cell>
          <cell r="B256">
            <v>5139</v>
          </cell>
          <cell r="C256">
            <v>2270</v>
          </cell>
          <cell r="D256">
            <v>3760</v>
          </cell>
          <cell r="F256">
            <v>299</v>
          </cell>
          <cell r="G256">
            <v>233</v>
          </cell>
          <cell r="H256">
            <v>105</v>
          </cell>
          <cell r="I256">
            <v>64</v>
          </cell>
          <cell r="J256">
            <v>313</v>
          </cell>
          <cell r="K256">
            <v>339</v>
          </cell>
          <cell r="L256">
            <v>204</v>
          </cell>
          <cell r="M256">
            <v>159</v>
          </cell>
          <cell r="N256">
            <v>154</v>
          </cell>
          <cell r="O256">
            <v>144</v>
          </cell>
          <cell r="P256">
            <v>195</v>
          </cell>
          <cell r="Q256">
            <v>79</v>
          </cell>
          <cell r="S256">
            <v>3760</v>
          </cell>
          <cell r="T256">
            <v>2288</v>
          </cell>
          <cell r="U256">
            <v>-0.39148936170212767</v>
          </cell>
        </row>
        <row r="257">
          <cell r="A257" t="str">
            <v xml:space="preserve">    - Tinian</v>
          </cell>
          <cell r="B257">
            <v>94</v>
          </cell>
          <cell r="C257">
            <v>89</v>
          </cell>
          <cell r="D257">
            <v>95</v>
          </cell>
          <cell r="F257">
            <v>15</v>
          </cell>
          <cell r="G257">
            <v>3</v>
          </cell>
          <cell r="H257">
            <v>4</v>
          </cell>
          <cell r="I257">
            <v>81</v>
          </cell>
          <cell r="J257">
            <v>6</v>
          </cell>
          <cell r="K257">
            <v>8</v>
          </cell>
          <cell r="L257">
            <v>13</v>
          </cell>
          <cell r="M257">
            <v>5</v>
          </cell>
          <cell r="N257">
            <v>4</v>
          </cell>
          <cell r="O257">
            <v>11</v>
          </cell>
          <cell r="P257">
            <v>4</v>
          </cell>
          <cell r="Q257">
            <v>6</v>
          </cell>
          <cell r="S257">
            <v>95</v>
          </cell>
          <cell r="T257">
            <v>160</v>
          </cell>
          <cell r="U257">
            <v>0.68421052631578938</v>
          </cell>
        </row>
        <row r="258">
          <cell r="A258" t="str">
            <v xml:space="preserve">    - Marianas</v>
          </cell>
          <cell r="B258">
            <v>587</v>
          </cell>
          <cell r="C258">
            <v>2372</v>
          </cell>
          <cell r="D258">
            <v>1214</v>
          </cell>
          <cell r="F258">
            <v>258</v>
          </cell>
          <cell r="G258">
            <v>151</v>
          </cell>
          <cell r="H258">
            <v>246</v>
          </cell>
          <cell r="I258">
            <v>208</v>
          </cell>
          <cell r="J258">
            <v>228</v>
          </cell>
          <cell r="K258">
            <v>133</v>
          </cell>
          <cell r="L258">
            <v>180</v>
          </cell>
          <cell r="M258">
            <v>207</v>
          </cell>
          <cell r="N258">
            <v>92</v>
          </cell>
          <cell r="O258">
            <v>162</v>
          </cell>
          <cell r="P258">
            <v>126</v>
          </cell>
          <cell r="Q258">
            <v>115</v>
          </cell>
          <cell r="S258">
            <v>1214</v>
          </cell>
          <cell r="T258">
            <v>2106</v>
          </cell>
          <cell r="U258">
            <v>0.73476112026359153</v>
          </cell>
        </row>
        <row r="260">
          <cell r="A260" t="str">
            <v xml:space="preserve">    Federated States</v>
          </cell>
        </row>
        <row r="261">
          <cell r="A261" t="str">
            <v xml:space="preserve">    of Micronesia</v>
          </cell>
          <cell r="B261">
            <v>429</v>
          </cell>
          <cell r="C261">
            <v>554</v>
          </cell>
          <cell r="D261">
            <v>494</v>
          </cell>
          <cell r="F261">
            <v>55</v>
          </cell>
          <cell r="G261">
            <v>32</v>
          </cell>
          <cell r="H261">
            <v>27</v>
          </cell>
          <cell r="I261">
            <v>81</v>
          </cell>
          <cell r="J261">
            <v>28</v>
          </cell>
          <cell r="K261">
            <v>33</v>
          </cell>
          <cell r="L261">
            <v>32</v>
          </cell>
          <cell r="M261">
            <v>36</v>
          </cell>
          <cell r="N261">
            <v>45</v>
          </cell>
          <cell r="O261">
            <v>22</v>
          </cell>
          <cell r="P261">
            <v>24</v>
          </cell>
          <cell r="Q261">
            <v>16</v>
          </cell>
          <cell r="S261">
            <v>494</v>
          </cell>
          <cell r="T261">
            <v>431</v>
          </cell>
          <cell r="U261">
            <v>-0.12753036437246967</v>
          </cell>
        </row>
        <row r="262">
          <cell r="A262" t="str">
            <v xml:space="preserve"> </v>
          </cell>
        </row>
        <row r="263">
          <cell r="A263" t="str">
            <v xml:space="preserve">    - Chuuk ( Truk )</v>
          </cell>
          <cell r="B263">
            <v>9</v>
          </cell>
          <cell r="C263">
            <v>34</v>
          </cell>
          <cell r="D263">
            <v>2</v>
          </cell>
          <cell r="F263">
            <v>0</v>
          </cell>
          <cell r="G263">
            <v>0</v>
          </cell>
          <cell r="H263">
            <v>0</v>
          </cell>
          <cell r="I263">
            <v>0</v>
          </cell>
          <cell r="J263">
            <v>0</v>
          </cell>
          <cell r="K263">
            <v>0</v>
          </cell>
          <cell r="L263">
            <v>1</v>
          </cell>
          <cell r="M263">
            <v>0</v>
          </cell>
          <cell r="N263">
            <v>1</v>
          </cell>
          <cell r="O263">
            <v>3</v>
          </cell>
          <cell r="P263">
            <v>1</v>
          </cell>
          <cell r="Q263">
            <v>0</v>
          </cell>
          <cell r="S263">
            <v>2</v>
          </cell>
          <cell r="T263">
            <v>6</v>
          </cell>
          <cell r="U263">
            <v>2</v>
          </cell>
        </row>
        <row r="264">
          <cell r="A264" t="str">
            <v xml:space="preserve">    - Pohnpei ( Ponape )</v>
          </cell>
          <cell r="B264">
            <v>60</v>
          </cell>
          <cell r="C264">
            <v>61</v>
          </cell>
          <cell r="D264">
            <v>69</v>
          </cell>
          <cell r="F264">
            <v>6</v>
          </cell>
          <cell r="G264">
            <v>6</v>
          </cell>
          <cell r="H264">
            <v>3</v>
          </cell>
          <cell r="I264">
            <v>69</v>
          </cell>
          <cell r="J264">
            <v>6</v>
          </cell>
          <cell r="K264">
            <v>3</v>
          </cell>
          <cell r="L264">
            <v>6</v>
          </cell>
          <cell r="M264">
            <v>9</v>
          </cell>
          <cell r="N264">
            <v>22</v>
          </cell>
          <cell r="O264">
            <v>1</v>
          </cell>
          <cell r="P264">
            <v>2</v>
          </cell>
          <cell r="Q264">
            <v>5</v>
          </cell>
          <cell r="S264">
            <v>69</v>
          </cell>
          <cell r="T264">
            <v>138</v>
          </cell>
          <cell r="U264">
            <v>1</v>
          </cell>
        </row>
        <row r="265">
          <cell r="A265" t="str">
            <v xml:space="preserve">    - Yap</v>
          </cell>
          <cell r="B265">
            <v>9</v>
          </cell>
          <cell r="C265">
            <v>22</v>
          </cell>
          <cell r="D265">
            <v>11</v>
          </cell>
          <cell r="F265">
            <v>0</v>
          </cell>
          <cell r="G265">
            <v>0</v>
          </cell>
          <cell r="H265">
            <v>1</v>
          </cell>
          <cell r="I265">
            <v>2</v>
          </cell>
          <cell r="J265">
            <v>0</v>
          </cell>
          <cell r="K265">
            <v>0</v>
          </cell>
          <cell r="L265">
            <v>1</v>
          </cell>
          <cell r="M265">
            <v>0</v>
          </cell>
          <cell r="N265">
            <v>0</v>
          </cell>
          <cell r="O265">
            <v>0</v>
          </cell>
          <cell r="P265">
            <v>0</v>
          </cell>
          <cell r="Q265">
            <v>0</v>
          </cell>
          <cell r="S265">
            <v>11</v>
          </cell>
          <cell r="T265">
            <v>4</v>
          </cell>
          <cell r="U265">
            <v>-0.63636363636363635</v>
          </cell>
        </row>
        <row r="266">
          <cell r="A266" t="str">
            <v xml:space="preserve">    - Micronesia ( unsp. )</v>
          </cell>
          <cell r="B266">
            <v>351</v>
          </cell>
          <cell r="C266">
            <v>437</v>
          </cell>
          <cell r="D266">
            <v>412</v>
          </cell>
          <cell r="F266">
            <v>49</v>
          </cell>
          <cell r="G266">
            <v>26</v>
          </cell>
          <cell r="H266">
            <v>23</v>
          </cell>
          <cell r="I266">
            <v>10</v>
          </cell>
          <cell r="J266">
            <v>22</v>
          </cell>
          <cell r="K266">
            <v>30</v>
          </cell>
          <cell r="L266">
            <v>24</v>
          </cell>
          <cell r="M266">
            <v>27</v>
          </cell>
          <cell r="N266">
            <v>22</v>
          </cell>
          <cell r="O266">
            <v>18</v>
          </cell>
          <cell r="P266">
            <v>21</v>
          </cell>
          <cell r="Q266">
            <v>11</v>
          </cell>
          <cell r="S266">
            <v>412</v>
          </cell>
          <cell r="T266">
            <v>283</v>
          </cell>
          <cell r="U266">
            <v>-0.31310679611650483</v>
          </cell>
        </row>
        <row r="268">
          <cell r="A268" t="str">
            <v xml:space="preserve">    Republic of Marshall Is.</v>
          </cell>
          <cell r="B268">
            <v>65</v>
          </cell>
          <cell r="C268">
            <v>71</v>
          </cell>
          <cell r="D268">
            <v>109</v>
          </cell>
          <cell r="F268">
            <v>18</v>
          </cell>
          <cell r="G268">
            <v>7</v>
          </cell>
          <cell r="H268">
            <v>3</v>
          </cell>
          <cell r="I268">
            <v>5</v>
          </cell>
          <cell r="J268">
            <v>13</v>
          </cell>
          <cell r="K268">
            <v>11</v>
          </cell>
          <cell r="L268">
            <v>12</v>
          </cell>
          <cell r="M268">
            <v>5</v>
          </cell>
          <cell r="N268">
            <v>10</v>
          </cell>
          <cell r="O268">
            <v>13</v>
          </cell>
          <cell r="P268">
            <v>3</v>
          </cell>
          <cell r="Q268">
            <v>7</v>
          </cell>
          <cell r="R268">
            <v>0</v>
          </cell>
          <cell r="S268">
            <v>109</v>
          </cell>
          <cell r="T268">
            <v>107</v>
          </cell>
          <cell r="U268">
            <v>-1.834862385321101E-2</v>
          </cell>
        </row>
        <row r="270">
          <cell r="A270" t="str">
            <v xml:space="preserve">    - Majuro</v>
          </cell>
          <cell r="B270">
            <v>9</v>
          </cell>
          <cell r="C270">
            <v>11</v>
          </cell>
          <cell r="D270">
            <v>3</v>
          </cell>
          <cell r="F270">
            <v>0</v>
          </cell>
          <cell r="G270">
            <v>0</v>
          </cell>
          <cell r="H270">
            <v>0</v>
          </cell>
          <cell r="I270">
            <v>0</v>
          </cell>
          <cell r="J270">
            <v>0</v>
          </cell>
          <cell r="K270">
            <v>1</v>
          </cell>
          <cell r="L270">
            <v>0</v>
          </cell>
          <cell r="M270">
            <v>0</v>
          </cell>
          <cell r="N270">
            <v>0</v>
          </cell>
          <cell r="O270">
            <v>0</v>
          </cell>
          <cell r="P270">
            <v>0</v>
          </cell>
          <cell r="Q270">
            <v>0</v>
          </cell>
          <cell r="S270">
            <v>3</v>
          </cell>
          <cell r="T270">
            <v>1</v>
          </cell>
          <cell r="U270">
            <v>-0.66666666666666674</v>
          </cell>
        </row>
        <row r="271">
          <cell r="A271" t="str">
            <v xml:space="preserve">    - Marshall Is. ( unsp. )</v>
          </cell>
          <cell r="B271">
            <v>56</v>
          </cell>
          <cell r="C271">
            <v>60</v>
          </cell>
          <cell r="D271">
            <v>106</v>
          </cell>
          <cell r="F271">
            <v>18</v>
          </cell>
          <cell r="G271">
            <v>7</v>
          </cell>
          <cell r="H271">
            <v>3</v>
          </cell>
          <cell r="I271">
            <v>5</v>
          </cell>
          <cell r="J271">
            <v>13</v>
          </cell>
          <cell r="K271">
            <v>10</v>
          </cell>
          <cell r="L271">
            <v>12</v>
          </cell>
          <cell r="M271">
            <v>5</v>
          </cell>
          <cell r="N271">
            <v>10</v>
          </cell>
          <cell r="O271">
            <v>13</v>
          </cell>
          <cell r="P271">
            <v>3</v>
          </cell>
          <cell r="Q271">
            <v>7</v>
          </cell>
          <cell r="S271">
            <v>106</v>
          </cell>
          <cell r="T271">
            <v>106</v>
          </cell>
          <cell r="U271">
            <v>0</v>
          </cell>
        </row>
        <row r="273">
          <cell r="A273" t="str">
            <v xml:space="preserve">    Republic of Belau</v>
          </cell>
          <cell r="B273">
            <v>1084</v>
          </cell>
          <cell r="C273">
            <v>1010</v>
          </cell>
          <cell r="D273">
            <v>1480</v>
          </cell>
          <cell r="F273">
            <v>167</v>
          </cell>
          <cell r="G273">
            <v>125</v>
          </cell>
          <cell r="H273">
            <v>118</v>
          </cell>
          <cell r="I273">
            <v>81</v>
          </cell>
          <cell r="J273">
            <v>157</v>
          </cell>
          <cell r="K273">
            <v>129</v>
          </cell>
          <cell r="L273">
            <v>94</v>
          </cell>
          <cell r="M273">
            <v>154</v>
          </cell>
          <cell r="N273">
            <v>107</v>
          </cell>
          <cell r="O273">
            <v>76</v>
          </cell>
          <cell r="P273">
            <v>110</v>
          </cell>
          <cell r="Q273">
            <v>102</v>
          </cell>
          <cell r="S273">
            <v>1480</v>
          </cell>
          <cell r="T273">
            <v>1420</v>
          </cell>
          <cell r="U273">
            <v>-4.0540540540540571E-2</v>
          </cell>
        </row>
        <row r="275">
          <cell r="A275" t="str">
            <v xml:space="preserve">    Melanesia</v>
          </cell>
          <cell r="B275">
            <v>111</v>
          </cell>
          <cell r="C275">
            <v>127</v>
          </cell>
          <cell r="D275">
            <v>111</v>
          </cell>
          <cell r="F275">
            <v>27</v>
          </cell>
          <cell r="G275">
            <v>40</v>
          </cell>
          <cell r="H275">
            <v>12</v>
          </cell>
          <cell r="I275">
            <v>23</v>
          </cell>
          <cell r="J275">
            <v>14</v>
          </cell>
          <cell r="K275">
            <v>5</v>
          </cell>
          <cell r="L275">
            <v>9</v>
          </cell>
          <cell r="M275">
            <v>8</v>
          </cell>
          <cell r="N275">
            <v>6</v>
          </cell>
          <cell r="O275">
            <v>3</v>
          </cell>
          <cell r="P275">
            <v>7</v>
          </cell>
          <cell r="Q275">
            <v>8</v>
          </cell>
          <cell r="S275">
            <v>111</v>
          </cell>
          <cell r="T275">
            <v>162</v>
          </cell>
          <cell r="U275">
            <v>0.45945945945945943</v>
          </cell>
        </row>
        <row r="277">
          <cell r="A277" t="str">
            <v xml:space="preserve">    - Cook Is.</v>
          </cell>
          <cell r="B277">
            <v>0</v>
          </cell>
          <cell r="C277">
            <v>2</v>
          </cell>
          <cell r="D277">
            <v>0</v>
          </cell>
          <cell r="F277">
            <v>0</v>
          </cell>
          <cell r="G277">
            <v>0</v>
          </cell>
          <cell r="H277">
            <v>0</v>
          </cell>
          <cell r="I277">
            <v>0</v>
          </cell>
          <cell r="J277">
            <v>0</v>
          </cell>
          <cell r="K277">
            <v>0</v>
          </cell>
          <cell r="L277">
            <v>0</v>
          </cell>
          <cell r="M277">
            <v>0</v>
          </cell>
          <cell r="N277">
            <v>0</v>
          </cell>
          <cell r="O277">
            <v>0</v>
          </cell>
          <cell r="P277">
            <v>0</v>
          </cell>
          <cell r="Q277">
            <v>0</v>
          </cell>
          <cell r="S277">
            <v>0</v>
          </cell>
          <cell r="T277">
            <v>0</v>
          </cell>
          <cell r="U277">
            <v>0</v>
          </cell>
        </row>
        <row r="278">
          <cell r="A278" t="str">
            <v xml:space="preserve">    - Fiji Is.</v>
          </cell>
          <cell r="B278">
            <v>31</v>
          </cell>
          <cell r="C278">
            <v>58</v>
          </cell>
          <cell r="D278">
            <v>36</v>
          </cell>
          <cell r="F278">
            <v>16</v>
          </cell>
          <cell r="G278">
            <v>37</v>
          </cell>
          <cell r="H278">
            <v>7</v>
          </cell>
          <cell r="I278">
            <v>12</v>
          </cell>
          <cell r="J278">
            <v>8</v>
          </cell>
          <cell r="K278">
            <v>1</v>
          </cell>
          <cell r="L278">
            <v>5</v>
          </cell>
          <cell r="M278">
            <v>1</v>
          </cell>
          <cell r="N278">
            <v>3</v>
          </cell>
          <cell r="O278">
            <v>2</v>
          </cell>
          <cell r="P278">
            <v>5</v>
          </cell>
          <cell r="Q278">
            <v>4</v>
          </cell>
          <cell r="S278">
            <v>36</v>
          </cell>
          <cell r="T278">
            <v>101</v>
          </cell>
          <cell r="U278">
            <v>1.8055555555555554</v>
          </cell>
        </row>
        <row r="279">
          <cell r="A279" t="str">
            <v xml:space="preserve">    - Solomon Is.</v>
          </cell>
          <cell r="B279">
            <v>72</v>
          </cell>
          <cell r="C279">
            <v>58</v>
          </cell>
          <cell r="D279">
            <v>69</v>
          </cell>
          <cell r="F279">
            <v>10</v>
          </cell>
          <cell r="G279">
            <v>3</v>
          </cell>
          <cell r="H279">
            <v>5</v>
          </cell>
          <cell r="I279">
            <v>9</v>
          </cell>
          <cell r="J279">
            <v>6</v>
          </cell>
          <cell r="K279">
            <v>4</v>
          </cell>
          <cell r="L279">
            <v>4</v>
          </cell>
          <cell r="M279">
            <v>7</v>
          </cell>
          <cell r="N279">
            <v>3</v>
          </cell>
          <cell r="O279">
            <v>1</v>
          </cell>
          <cell r="P279">
            <v>2</v>
          </cell>
          <cell r="Q279">
            <v>3</v>
          </cell>
          <cell r="S279">
            <v>69</v>
          </cell>
          <cell r="T279">
            <v>57</v>
          </cell>
          <cell r="U279">
            <v>-0.17391304347826086</v>
          </cell>
        </row>
        <row r="280">
          <cell r="A280" t="str">
            <v xml:space="preserve">    - Vanuatu</v>
          </cell>
          <cell r="B280">
            <v>8</v>
          </cell>
          <cell r="C280">
            <v>9</v>
          </cell>
          <cell r="D280">
            <v>6</v>
          </cell>
          <cell r="F280">
            <v>1</v>
          </cell>
          <cell r="G280">
            <v>0</v>
          </cell>
          <cell r="H280">
            <v>0</v>
          </cell>
          <cell r="I280">
            <v>2</v>
          </cell>
          <cell r="J280">
            <v>0</v>
          </cell>
          <cell r="K280">
            <v>0</v>
          </cell>
          <cell r="L280">
            <v>0</v>
          </cell>
          <cell r="M280">
            <v>0</v>
          </cell>
          <cell r="N280">
            <v>0</v>
          </cell>
          <cell r="O280">
            <v>0</v>
          </cell>
          <cell r="P280">
            <v>0</v>
          </cell>
          <cell r="Q280">
            <v>1</v>
          </cell>
          <cell r="S280">
            <v>6</v>
          </cell>
          <cell r="T280">
            <v>4</v>
          </cell>
          <cell r="U280">
            <v>-0.33333333333333337</v>
          </cell>
        </row>
        <row r="281">
          <cell r="A281" t="str">
            <v xml:space="preserve">    - Melanesia</v>
          </cell>
          <cell r="B281">
            <v>0</v>
          </cell>
          <cell r="C281">
            <v>0</v>
          </cell>
          <cell r="D281">
            <v>0</v>
          </cell>
          <cell r="F281">
            <v>0</v>
          </cell>
          <cell r="G281">
            <v>0</v>
          </cell>
          <cell r="H281">
            <v>0</v>
          </cell>
          <cell r="I281">
            <v>0</v>
          </cell>
          <cell r="J281">
            <v>0</v>
          </cell>
          <cell r="K281">
            <v>0</v>
          </cell>
          <cell r="L281">
            <v>0</v>
          </cell>
          <cell r="M281">
            <v>0</v>
          </cell>
          <cell r="N281">
            <v>0</v>
          </cell>
          <cell r="O281">
            <v>0</v>
          </cell>
          <cell r="P281">
            <v>0</v>
          </cell>
          <cell r="Q281">
            <v>0</v>
          </cell>
          <cell r="S281">
            <v>0</v>
          </cell>
          <cell r="T281">
            <v>0</v>
          </cell>
          <cell r="U281">
            <v>0</v>
          </cell>
        </row>
        <row r="283">
          <cell r="A283" t="str">
            <v xml:space="preserve">    Polynesia</v>
          </cell>
          <cell r="B283">
            <v>6</v>
          </cell>
          <cell r="C283">
            <v>23</v>
          </cell>
          <cell r="D283">
            <v>11</v>
          </cell>
          <cell r="F283">
            <v>0</v>
          </cell>
          <cell r="G283">
            <v>1</v>
          </cell>
          <cell r="H283">
            <v>2</v>
          </cell>
          <cell r="I283">
            <v>1</v>
          </cell>
          <cell r="J283">
            <v>0</v>
          </cell>
          <cell r="K283">
            <v>0</v>
          </cell>
          <cell r="L283">
            <v>0</v>
          </cell>
          <cell r="M283">
            <v>0</v>
          </cell>
          <cell r="N283">
            <v>1</v>
          </cell>
          <cell r="O283">
            <v>2</v>
          </cell>
          <cell r="P283">
            <v>0</v>
          </cell>
          <cell r="Q283">
            <v>0</v>
          </cell>
          <cell r="S283">
            <v>11</v>
          </cell>
          <cell r="T283">
            <v>7</v>
          </cell>
          <cell r="U283">
            <v>-0.36363636363636365</v>
          </cell>
        </row>
        <row r="285">
          <cell r="A285" t="str">
            <v xml:space="preserve">    - Samoa</v>
          </cell>
          <cell r="B285">
            <v>6</v>
          </cell>
          <cell r="C285">
            <v>23</v>
          </cell>
          <cell r="D285">
            <v>11</v>
          </cell>
          <cell r="F285">
            <v>0</v>
          </cell>
          <cell r="G285">
            <v>1</v>
          </cell>
          <cell r="H285">
            <v>2</v>
          </cell>
          <cell r="I285">
            <v>1</v>
          </cell>
          <cell r="J285">
            <v>0</v>
          </cell>
          <cell r="K285">
            <v>0</v>
          </cell>
          <cell r="L285">
            <v>0</v>
          </cell>
          <cell r="M285">
            <v>0</v>
          </cell>
          <cell r="N285">
            <v>1</v>
          </cell>
          <cell r="O285">
            <v>2</v>
          </cell>
          <cell r="P285">
            <v>0</v>
          </cell>
          <cell r="Q285">
            <v>0</v>
          </cell>
          <cell r="S285">
            <v>11</v>
          </cell>
          <cell r="T285">
            <v>7</v>
          </cell>
          <cell r="U285">
            <v>-0.36363636363636365</v>
          </cell>
        </row>
        <row r="287">
          <cell r="A287" t="str">
            <v xml:space="preserve">    Trust Territories ( unsp. )</v>
          </cell>
          <cell r="B287">
            <v>0</v>
          </cell>
          <cell r="C287">
            <v>0</v>
          </cell>
          <cell r="D287">
            <v>1</v>
          </cell>
          <cell r="F287">
            <v>0</v>
          </cell>
          <cell r="G287">
            <v>9</v>
          </cell>
          <cell r="H287">
            <v>4</v>
          </cell>
          <cell r="I287">
            <v>2</v>
          </cell>
          <cell r="J287">
            <v>0</v>
          </cell>
          <cell r="K287">
            <v>0</v>
          </cell>
          <cell r="L287">
            <v>0</v>
          </cell>
          <cell r="M287">
            <v>0</v>
          </cell>
          <cell r="N287">
            <v>0</v>
          </cell>
          <cell r="O287">
            <v>0</v>
          </cell>
          <cell r="P287">
            <v>0</v>
          </cell>
          <cell r="Q287">
            <v>0</v>
          </cell>
          <cell r="S287">
            <v>1</v>
          </cell>
          <cell r="T287">
            <v>15</v>
          </cell>
          <cell r="U287">
            <v>0</v>
          </cell>
        </row>
        <row r="291">
          <cell r="A291" t="str">
            <v>PHILIPPINE OVERSEAS EMPLOYMENT ADMINISTRATION</v>
          </cell>
        </row>
        <row r="292">
          <cell r="A292" t="str">
            <v>Deployed Overseas Filipino Workers by Destination</v>
          </cell>
        </row>
        <row r="295">
          <cell r="B295" t="str">
            <v xml:space="preserve">      1998</v>
          </cell>
          <cell r="C295" t="str">
            <v xml:space="preserve">      1999</v>
          </cell>
          <cell r="D295" t="str">
            <v xml:space="preserve">      2000</v>
          </cell>
          <cell r="F295">
            <v>36892</v>
          </cell>
          <cell r="G295">
            <v>36923</v>
          </cell>
          <cell r="H295">
            <v>36951</v>
          </cell>
          <cell r="I295">
            <v>36982</v>
          </cell>
          <cell r="J295">
            <v>37012</v>
          </cell>
          <cell r="K295">
            <v>37043</v>
          </cell>
          <cell r="L295">
            <v>37073</v>
          </cell>
          <cell r="M295">
            <v>37104</v>
          </cell>
          <cell r="N295">
            <v>37135</v>
          </cell>
          <cell r="O295">
            <v>37165</v>
          </cell>
          <cell r="P295">
            <v>37196</v>
          </cell>
          <cell r="Q295">
            <v>37226</v>
          </cell>
          <cell r="S295" t="str">
            <v xml:space="preserve">     2000</v>
          </cell>
          <cell r="T295" t="str">
            <v xml:space="preserve">     2001</v>
          </cell>
          <cell r="U295" t="str">
            <v>% Change</v>
          </cell>
        </row>
        <row r="298">
          <cell r="A298" t="str">
            <v>OCEANIA</v>
          </cell>
          <cell r="B298">
            <v>2524</v>
          </cell>
          <cell r="C298">
            <v>2424</v>
          </cell>
          <cell r="D298">
            <v>2386</v>
          </cell>
          <cell r="F298">
            <v>401</v>
          </cell>
          <cell r="G298">
            <v>159</v>
          </cell>
          <cell r="H298">
            <v>149</v>
          </cell>
          <cell r="I298">
            <v>88</v>
          </cell>
          <cell r="J298">
            <v>241</v>
          </cell>
          <cell r="K298">
            <v>176</v>
          </cell>
          <cell r="L298">
            <v>203</v>
          </cell>
          <cell r="M298">
            <v>154</v>
          </cell>
          <cell r="N298">
            <v>138</v>
          </cell>
          <cell r="O298">
            <v>108</v>
          </cell>
          <cell r="P298">
            <v>173</v>
          </cell>
          <cell r="Q298">
            <v>71</v>
          </cell>
          <cell r="S298">
            <v>2386</v>
          </cell>
          <cell r="T298">
            <v>2061</v>
          </cell>
          <cell r="U298">
            <v>-0.13621123218776199</v>
          </cell>
        </row>
        <row r="299">
          <cell r="A299" t="str">
            <v xml:space="preserve">    Australia</v>
          </cell>
          <cell r="B299">
            <v>182</v>
          </cell>
          <cell r="C299">
            <v>184</v>
          </cell>
          <cell r="D299">
            <v>234</v>
          </cell>
          <cell r="F299">
            <v>53</v>
          </cell>
          <cell r="G299">
            <v>4</v>
          </cell>
          <cell r="H299">
            <v>5</v>
          </cell>
          <cell r="I299">
            <v>15</v>
          </cell>
          <cell r="J299">
            <v>13</v>
          </cell>
          <cell r="K299">
            <v>10</v>
          </cell>
          <cell r="L299">
            <v>12</v>
          </cell>
          <cell r="M299">
            <v>11</v>
          </cell>
          <cell r="N299">
            <v>9</v>
          </cell>
          <cell r="O299">
            <v>4</v>
          </cell>
          <cell r="P299">
            <v>7</v>
          </cell>
          <cell r="Q299">
            <v>5</v>
          </cell>
          <cell r="S299">
            <v>234</v>
          </cell>
          <cell r="T299">
            <v>148</v>
          </cell>
          <cell r="U299">
            <v>-0.36752136752136755</v>
          </cell>
        </row>
        <row r="300">
          <cell r="A300" t="str">
            <v xml:space="preserve">    Nauru</v>
          </cell>
          <cell r="B300">
            <v>38</v>
          </cell>
          <cell r="C300">
            <v>37</v>
          </cell>
          <cell r="D300">
            <v>47</v>
          </cell>
          <cell r="F300">
            <v>4</v>
          </cell>
          <cell r="G300">
            <v>5</v>
          </cell>
          <cell r="H300">
            <v>1</v>
          </cell>
          <cell r="I300">
            <v>0</v>
          </cell>
          <cell r="J300">
            <v>3</v>
          </cell>
          <cell r="K300">
            <v>0</v>
          </cell>
          <cell r="L300">
            <v>0</v>
          </cell>
          <cell r="M300">
            <v>5</v>
          </cell>
          <cell r="N300">
            <v>2</v>
          </cell>
          <cell r="O300">
            <v>0</v>
          </cell>
          <cell r="P300">
            <v>0</v>
          </cell>
          <cell r="Q300">
            <v>0</v>
          </cell>
          <cell r="S300">
            <v>47</v>
          </cell>
          <cell r="T300">
            <v>20</v>
          </cell>
          <cell r="U300">
            <v>-0.57446808510638303</v>
          </cell>
        </row>
        <row r="301">
          <cell r="A301" t="str">
            <v xml:space="preserve">    New Caledonia</v>
          </cell>
          <cell r="B301">
            <v>3</v>
          </cell>
          <cell r="C301">
            <v>4</v>
          </cell>
          <cell r="D301">
            <v>8</v>
          </cell>
          <cell r="F301">
            <v>0</v>
          </cell>
          <cell r="G301">
            <v>0</v>
          </cell>
          <cell r="H301">
            <v>0</v>
          </cell>
          <cell r="I301">
            <v>0</v>
          </cell>
          <cell r="J301">
            <v>0</v>
          </cell>
          <cell r="K301">
            <v>0</v>
          </cell>
          <cell r="L301">
            <v>0</v>
          </cell>
          <cell r="M301">
            <v>0</v>
          </cell>
          <cell r="N301">
            <v>0</v>
          </cell>
          <cell r="O301">
            <v>0</v>
          </cell>
          <cell r="P301">
            <v>0</v>
          </cell>
          <cell r="Q301">
            <v>0</v>
          </cell>
          <cell r="S301">
            <v>8</v>
          </cell>
          <cell r="T301">
            <v>0</v>
          </cell>
          <cell r="U301">
            <v>-1</v>
          </cell>
        </row>
        <row r="302">
          <cell r="A302" t="str">
            <v xml:space="preserve">    New Zealand</v>
          </cell>
          <cell r="B302">
            <v>75</v>
          </cell>
          <cell r="C302">
            <v>102</v>
          </cell>
          <cell r="D302">
            <v>110</v>
          </cell>
          <cell r="F302">
            <v>16</v>
          </cell>
          <cell r="G302">
            <v>42</v>
          </cell>
          <cell r="H302">
            <v>17</v>
          </cell>
          <cell r="I302">
            <v>1</v>
          </cell>
          <cell r="J302">
            <v>12</v>
          </cell>
          <cell r="K302">
            <v>10</v>
          </cell>
          <cell r="L302">
            <v>8</v>
          </cell>
          <cell r="M302">
            <v>11</v>
          </cell>
          <cell r="N302">
            <v>13</v>
          </cell>
          <cell r="O302">
            <v>3</v>
          </cell>
          <cell r="P302">
            <v>10</v>
          </cell>
          <cell r="Q302">
            <v>7</v>
          </cell>
          <cell r="S302">
            <v>110</v>
          </cell>
          <cell r="T302">
            <v>150</v>
          </cell>
          <cell r="U302">
            <v>0.36363636363636354</v>
          </cell>
        </row>
        <row r="303">
          <cell r="A303" t="str">
            <v xml:space="preserve">    Papua New Guinea</v>
          </cell>
          <cell r="B303">
            <v>2226</v>
          </cell>
          <cell r="C303">
            <v>2097</v>
          </cell>
          <cell r="D303">
            <v>1987</v>
          </cell>
          <cell r="F303">
            <v>328</v>
          </cell>
          <cell r="G303">
            <v>108</v>
          </cell>
          <cell r="H303">
            <v>126</v>
          </cell>
          <cell r="I303">
            <v>72</v>
          </cell>
          <cell r="J303">
            <v>213</v>
          </cell>
          <cell r="K303">
            <v>156</v>
          </cell>
          <cell r="L303">
            <v>183</v>
          </cell>
          <cell r="M303">
            <v>127</v>
          </cell>
          <cell r="N303">
            <v>114</v>
          </cell>
          <cell r="O303">
            <v>101</v>
          </cell>
          <cell r="P303">
            <v>156</v>
          </cell>
          <cell r="Q303">
            <v>59</v>
          </cell>
          <cell r="S303">
            <v>1987</v>
          </cell>
          <cell r="T303">
            <v>1743</v>
          </cell>
          <cell r="U303">
            <v>-0.12279818822345245</v>
          </cell>
        </row>
        <row r="306">
          <cell r="A306" t="str">
            <v xml:space="preserve">    UNSPECIFIED</v>
          </cell>
          <cell r="B306">
            <v>2</v>
          </cell>
          <cell r="C306">
            <v>0</v>
          </cell>
          <cell r="D306">
            <v>6921</v>
          </cell>
          <cell r="F306">
            <v>726</v>
          </cell>
          <cell r="G306">
            <v>424</v>
          </cell>
          <cell r="H306">
            <v>585</v>
          </cell>
          <cell r="I306">
            <v>551</v>
          </cell>
          <cell r="J306">
            <v>653</v>
          </cell>
          <cell r="K306">
            <v>660</v>
          </cell>
          <cell r="L306">
            <v>603</v>
          </cell>
          <cell r="M306">
            <v>1072</v>
          </cell>
          <cell r="N306">
            <v>1784</v>
          </cell>
          <cell r="O306">
            <v>2322</v>
          </cell>
          <cell r="P306">
            <v>1276</v>
          </cell>
          <cell r="Q306">
            <v>874</v>
          </cell>
          <cell r="S306">
            <v>6921</v>
          </cell>
          <cell r="T306">
            <v>11530</v>
          </cell>
          <cell r="U306">
            <v>0.6659442277127583</v>
          </cell>
        </row>
        <row r="309">
          <cell r="A309" t="str">
            <v>Deployed Landbased Total</v>
          </cell>
          <cell r="B309">
            <v>638343</v>
          </cell>
          <cell r="C309">
            <v>640331</v>
          </cell>
          <cell r="D309">
            <v>643304</v>
          </cell>
          <cell r="F309">
            <v>84734</v>
          </cell>
          <cell r="G309">
            <v>49047</v>
          </cell>
          <cell r="H309">
            <v>46887</v>
          </cell>
          <cell r="I309">
            <v>58116</v>
          </cell>
          <cell r="J309">
            <v>65274</v>
          </cell>
          <cell r="K309">
            <v>59186</v>
          </cell>
          <cell r="L309">
            <v>53543</v>
          </cell>
          <cell r="M309">
            <v>60186</v>
          </cell>
          <cell r="N309">
            <v>54192</v>
          </cell>
          <cell r="O309">
            <v>47265</v>
          </cell>
          <cell r="P309">
            <v>44554</v>
          </cell>
          <cell r="Q309">
            <v>38655</v>
          </cell>
          <cell r="S309">
            <v>643304</v>
          </cell>
          <cell r="T309">
            <v>661639</v>
          </cell>
          <cell r="U309">
            <v>2.8501299541118907E-2</v>
          </cell>
        </row>
        <row r="311">
          <cell r="A311" t="str">
            <v>Deployed Seabased Total</v>
          </cell>
          <cell r="B311">
            <v>193300</v>
          </cell>
          <cell r="C311">
            <v>196689</v>
          </cell>
          <cell r="D311">
            <v>198324</v>
          </cell>
          <cell r="F311">
            <v>16358</v>
          </cell>
          <cell r="G311">
            <v>15460</v>
          </cell>
          <cell r="H311">
            <v>18156</v>
          </cell>
          <cell r="I311">
            <v>16503</v>
          </cell>
          <cell r="J311">
            <v>18363</v>
          </cell>
          <cell r="K311">
            <v>16260</v>
          </cell>
          <cell r="L311">
            <v>17306</v>
          </cell>
          <cell r="M311">
            <v>16979</v>
          </cell>
          <cell r="N311">
            <v>16815</v>
          </cell>
          <cell r="O311">
            <v>18354</v>
          </cell>
          <cell r="P311">
            <v>18777</v>
          </cell>
          <cell r="Q311">
            <v>15620</v>
          </cell>
          <cell r="S311">
            <v>198324</v>
          </cell>
          <cell r="T311">
            <v>204951</v>
          </cell>
          <cell r="U311">
            <v>3.3415017849579565E-2</v>
          </cell>
        </row>
        <row r="313">
          <cell r="A313" t="str">
            <v xml:space="preserve">G R A N D    T O T A L  </v>
          </cell>
          <cell r="B313">
            <v>831643</v>
          </cell>
          <cell r="C313">
            <v>837020</v>
          </cell>
          <cell r="D313">
            <v>841628</v>
          </cell>
          <cell r="F313">
            <v>101092</v>
          </cell>
          <cell r="G313">
            <v>64507</v>
          </cell>
          <cell r="H313">
            <v>65043</v>
          </cell>
          <cell r="I313">
            <v>74619</v>
          </cell>
          <cell r="J313">
            <v>83637</v>
          </cell>
          <cell r="K313">
            <v>75446</v>
          </cell>
          <cell r="L313">
            <v>70849</v>
          </cell>
          <cell r="M313">
            <v>77165</v>
          </cell>
          <cell r="N313">
            <v>71007</v>
          </cell>
          <cell r="O313">
            <v>65619</v>
          </cell>
          <cell r="P313">
            <v>63331</v>
          </cell>
          <cell r="Q313">
            <v>54275</v>
          </cell>
          <cell r="S313">
            <v>841628</v>
          </cell>
          <cell r="T313">
            <v>866590</v>
          </cell>
          <cell r="U313">
            <v>2.9659184342726297E-2</v>
          </cell>
        </row>
        <row r="315">
          <cell r="A315" t="str">
            <v>Processed by : Policies and Programs Division</v>
          </cell>
        </row>
        <row r="316">
          <cell r="A316" t="str">
            <v xml:space="preserve">                       : PLANNING BRANCH</v>
          </cell>
        </row>
        <row r="318">
          <cell r="A318" t="str">
            <v>*Based on the report of POEA's Labor Assistance Center on the actual departures of OFWs at the international airports.</v>
          </cell>
        </row>
      </sheetData>
      <sheetData sheetId="1" refreshError="1"/>
      <sheetData sheetId="2"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able 1"/>
      <sheetName val="STOCK"/>
      <sheetName val="SPNF Acuerdo Incl. Int."/>
      <sheetName val="Codigos"/>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C Table"/>
      <sheetName val="specs"/>
      <sheetName val="prices"/>
      <sheetName val="Data"/>
      <sheetName val="refbal"/>
      <sheetName val="overview"/>
      <sheetName val="USrefining"/>
      <sheetName val="fcst prices"/>
      <sheetName val="fcst prices (2)"/>
      <sheetName val="asian prices"/>
      <sheetName val="Demand elas (2)"/>
      <sheetName val="India Prices"/>
      <sheetName val="Thailand"/>
      <sheetName val="Diffs"/>
      <sheetName val="crackadds"/>
      <sheetName val="refutil"/>
      <sheetName val="CDUcountry"/>
      <sheetName val="FCC Detail"/>
      <sheetName val="Hydrocrdetail"/>
      <sheetName val="cokedetail"/>
      <sheetName val="posscce"/>
      <sheetName val="Posscdu"/>
      <sheetName val="CCECountry"/>
      <sheetName val="CDUtotal"/>
      <sheetName val="china demand"/>
      <sheetName val="china"/>
      <sheetName val="regdemgro"/>
      <sheetName val="intenisty"/>
      <sheetName val="fcstdemand"/>
      <sheetName val="opechighoilgdp"/>
      <sheetName val="nonopec"/>
      <sheetName val="canadacosts"/>
      <sheetName val="refcapvddemand"/>
      <sheetName val="pricefcsts"/>
      <sheetName val="inflation oecd"/>
      <sheetName val="wage inflation"/>
      <sheetName val="wtimaya"/>
      <sheetName val="Europrodchange"/>
      <sheetName val="EU25 mogas diesel"/>
      <sheetName val="usmogas"/>
      <sheetName val="russiaexporteconomic"/>
      <sheetName val="russiaprodavail"/>
      <sheetName val="Sheet1"/>
      <sheetName val="sterm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1">
          <cell r="D1" t="str">
            <v>DETAILS: NON-OPEC PRODUCTION   000 b/d</v>
          </cell>
        </row>
        <row r="2">
          <cell r="D2">
            <v>39393.745037152781</v>
          </cell>
        </row>
        <row r="4">
          <cell r="E4">
            <v>1985</v>
          </cell>
          <cell r="F4">
            <v>1986</v>
          </cell>
          <cell r="G4">
            <v>1987</v>
          </cell>
          <cell r="H4">
            <v>1988</v>
          </cell>
          <cell r="I4">
            <v>1989</v>
          </cell>
          <cell r="J4">
            <v>1990</v>
          </cell>
          <cell r="K4">
            <v>1991</v>
          </cell>
          <cell r="L4">
            <v>1992</v>
          </cell>
          <cell r="M4">
            <v>1993</v>
          </cell>
          <cell r="N4">
            <v>1994</v>
          </cell>
          <cell r="O4">
            <v>1995</v>
          </cell>
          <cell r="P4">
            <v>1996</v>
          </cell>
          <cell r="Q4">
            <v>1997</v>
          </cell>
          <cell r="R4">
            <v>1998</v>
          </cell>
          <cell r="S4">
            <v>1999</v>
          </cell>
          <cell r="T4">
            <v>2000</v>
          </cell>
          <cell r="U4">
            <v>2001</v>
          </cell>
          <cell r="V4">
            <v>2002</v>
          </cell>
          <cell r="W4">
            <v>2003</v>
          </cell>
          <cell r="X4">
            <v>2004</v>
          </cell>
          <cell r="Y4">
            <v>2005</v>
          </cell>
          <cell r="Z4">
            <v>2006</v>
          </cell>
          <cell r="AA4">
            <v>2007</v>
          </cell>
          <cell r="AB4">
            <v>2008</v>
          </cell>
          <cell r="AC4">
            <v>2009</v>
          </cell>
          <cell r="AD4">
            <v>2010</v>
          </cell>
        </row>
        <row r="5">
          <cell r="D5" t="str">
            <v>N. AMERICA</v>
          </cell>
        </row>
        <row r="6">
          <cell r="D6" t="str">
            <v>USA</v>
          </cell>
          <cell r="E6">
            <v>10640</v>
          </cell>
          <cell r="F6">
            <v>10290</v>
          </cell>
          <cell r="G6">
            <v>10010</v>
          </cell>
          <cell r="H6">
            <v>9820</v>
          </cell>
          <cell r="I6">
            <v>9220</v>
          </cell>
          <cell r="J6">
            <v>8995</v>
          </cell>
          <cell r="K6">
            <v>9165</v>
          </cell>
          <cell r="L6">
            <v>8995</v>
          </cell>
          <cell r="M6">
            <v>8835</v>
          </cell>
          <cell r="N6">
            <v>8645</v>
          </cell>
          <cell r="O6">
            <v>8600</v>
          </cell>
          <cell r="P6">
            <v>8615</v>
          </cell>
          <cell r="Q6">
            <v>8610</v>
          </cell>
          <cell r="R6">
            <v>8395</v>
          </cell>
          <cell r="S6">
            <v>8105</v>
          </cell>
          <cell r="T6">
            <v>8130</v>
          </cell>
          <cell r="U6">
            <v>8100</v>
          </cell>
          <cell r="V6">
            <v>8115</v>
          </cell>
          <cell r="W6">
            <v>7825</v>
          </cell>
          <cell r="X6">
            <v>7650</v>
          </cell>
          <cell r="Y6">
            <v>7255</v>
          </cell>
          <cell r="Z6">
            <v>7330</v>
          </cell>
          <cell r="AA6">
            <v>7550</v>
          </cell>
          <cell r="AB6">
            <v>7625</v>
          </cell>
          <cell r="AC6">
            <v>7700</v>
          </cell>
          <cell r="AD6">
            <v>7750</v>
          </cell>
        </row>
        <row r="7">
          <cell r="D7" t="str">
            <v>Canada</v>
          </cell>
          <cell r="E7">
            <v>1840</v>
          </cell>
          <cell r="F7">
            <v>1815</v>
          </cell>
          <cell r="G7">
            <v>1900</v>
          </cell>
          <cell r="H7">
            <v>1990</v>
          </cell>
          <cell r="I7">
            <v>1945</v>
          </cell>
          <cell r="J7">
            <v>1970</v>
          </cell>
          <cell r="K7">
            <v>1975</v>
          </cell>
          <cell r="L7">
            <v>2025</v>
          </cell>
          <cell r="M7">
            <v>2160</v>
          </cell>
          <cell r="N7">
            <v>2270</v>
          </cell>
          <cell r="O7">
            <v>2390</v>
          </cell>
          <cell r="P7">
            <v>2395</v>
          </cell>
          <cell r="Q7">
            <v>2490</v>
          </cell>
          <cell r="R7">
            <v>2620</v>
          </cell>
          <cell r="S7">
            <v>2570</v>
          </cell>
          <cell r="T7">
            <v>2700</v>
          </cell>
          <cell r="U7">
            <v>2755</v>
          </cell>
          <cell r="V7">
            <v>2885</v>
          </cell>
          <cell r="W7">
            <v>3005</v>
          </cell>
          <cell r="X7">
            <v>3090</v>
          </cell>
          <cell r="Y7">
            <v>3020</v>
          </cell>
          <cell r="Z7">
            <v>3245</v>
          </cell>
          <cell r="AA7">
            <v>3400</v>
          </cell>
          <cell r="AB7">
            <v>3500</v>
          </cell>
          <cell r="AC7">
            <v>3600</v>
          </cell>
          <cell r="AD7">
            <v>3700</v>
          </cell>
        </row>
        <row r="8">
          <cell r="D8" t="str">
            <v>TOTAL</v>
          </cell>
          <cell r="E8">
            <v>12480</v>
          </cell>
          <cell r="F8">
            <v>12105</v>
          </cell>
          <cell r="G8">
            <v>11910</v>
          </cell>
          <cell r="H8">
            <v>11810</v>
          </cell>
          <cell r="I8">
            <v>11165</v>
          </cell>
          <cell r="J8">
            <v>10965</v>
          </cell>
          <cell r="K8">
            <v>11140</v>
          </cell>
          <cell r="L8">
            <v>11020</v>
          </cell>
          <cell r="M8">
            <v>10995</v>
          </cell>
          <cell r="N8">
            <v>10915</v>
          </cell>
          <cell r="O8">
            <v>10990</v>
          </cell>
          <cell r="P8">
            <v>11010</v>
          </cell>
          <cell r="Q8">
            <v>11100</v>
          </cell>
          <cell r="R8">
            <v>11015</v>
          </cell>
          <cell r="S8">
            <v>10675</v>
          </cell>
          <cell r="T8">
            <v>10830</v>
          </cell>
          <cell r="U8">
            <v>10855</v>
          </cell>
          <cell r="V8">
            <v>11000</v>
          </cell>
          <cell r="W8">
            <v>10830</v>
          </cell>
          <cell r="X8">
            <v>10740</v>
          </cell>
          <cell r="Y8">
            <v>10275</v>
          </cell>
          <cell r="Z8">
            <v>10575</v>
          </cell>
          <cell r="AA8">
            <v>10950</v>
          </cell>
          <cell r="AB8">
            <v>11125</v>
          </cell>
          <cell r="AC8">
            <v>11300</v>
          </cell>
          <cell r="AD8">
            <v>11450</v>
          </cell>
        </row>
        <row r="10">
          <cell r="D10" t="str">
            <v>W. EUROPE</v>
          </cell>
        </row>
        <row r="11">
          <cell r="D11" t="str">
            <v>Austria</v>
          </cell>
          <cell r="E11">
            <v>20</v>
          </cell>
          <cell r="F11">
            <v>20</v>
          </cell>
          <cell r="G11">
            <v>20</v>
          </cell>
          <cell r="H11">
            <v>25</v>
          </cell>
          <cell r="I11">
            <v>25</v>
          </cell>
          <cell r="J11">
            <v>25</v>
          </cell>
          <cell r="K11">
            <v>25</v>
          </cell>
          <cell r="L11">
            <v>25</v>
          </cell>
          <cell r="M11">
            <v>25</v>
          </cell>
          <cell r="N11">
            <v>25</v>
          </cell>
          <cell r="O11">
            <v>25</v>
          </cell>
          <cell r="P11">
            <v>20</v>
          </cell>
          <cell r="Q11">
            <v>20</v>
          </cell>
          <cell r="R11">
            <v>20</v>
          </cell>
          <cell r="S11">
            <v>20</v>
          </cell>
          <cell r="T11">
            <v>20</v>
          </cell>
          <cell r="U11">
            <v>20</v>
          </cell>
          <cell r="V11">
            <v>20</v>
          </cell>
          <cell r="W11">
            <v>20</v>
          </cell>
          <cell r="X11">
            <v>20</v>
          </cell>
          <cell r="Y11">
            <v>20</v>
          </cell>
          <cell r="Z11">
            <v>20</v>
          </cell>
          <cell r="AA11">
            <v>20</v>
          </cell>
          <cell r="AB11">
            <v>15</v>
          </cell>
          <cell r="AC11">
            <v>15</v>
          </cell>
          <cell r="AD11">
            <v>15</v>
          </cell>
        </row>
        <row r="12">
          <cell r="D12" t="str">
            <v>Denmark</v>
          </cell>
          <cell r="E12">
            <v>60</v>
          </cell>
          <cell r="F12">
            <v>75</v>
          </cell>
          <cell r="G12">
            <v>95</v>
          </cell>
          <cell r="H12">
            <v>95</v>
          </cell>
          <cell r="I12">
            <v>110</v>
          </cell>
          <cell r="J12">
            <v>120</v>
          </cell>
          <cell r="K12">
            <v>140</v>
          </cell>
          <cell r="L12">
            <v>160</v>
          </cell>
          <cell r="M12">
            <v>170</v>
          </cell>
          <cell r="N12">
            <v>185</v>
          </cell>
          <cell r="O12">
            <v>185</v>
          </cell>
          <cell r="P12">
            <v>210</v>
          </cell>
          <cell r="Q12">
            <v>230</v>
          </cell>
          <cell r="R12">
            <v>235</v>
          </cell>
          <cell r="S12">
            <v>300</v>
          </cell>
          <cell r="T12">
            <v>365</v>
          </cell>
          <cell r="U12">
            <v>345</v>
          </cell>
          <cell r="V12">
            <v>375</v>
          </cell>
          <cell r="W12">
            <v>375</v>
          </cell>
          <cell r="X12">
            <v>385</v>
          </cell>
          <cell r="Y12">
            <v>375</v>
          </cell>
          <cell r="Z12">
            <v>340</v>
          </cell>
          <cell r="AA12">
            <v>325</v>
          </cell>
          <cell r="AB12">
            <v>315</v>
          </cell>
          <cell r="AC12">
            <v>300</v>
          </cell>
          <cell r="AD12">
            <v>285</v>
          </cell>
        </row>
        <row r="13">
          <cell r="D13" t="str">
            <v>France</v>
          </cell>
          <cell r="E13">
            <v>70</v>
          </cell>
          <cell r="F13">
            <v>75</v>
          </cell>
          <cell r="G13">
            <v>80</v>
          </cell>
          <cell r="H13">
            <v>85</v>
          </cell>
          <cell r="I13">
            <v>80</v>
          </cell>
          <cell r="J13">
            <v>80</v>
          </cell>
          <cell r="K13">
            <v>70</v>
          </cell>
          <cell r="L13">
            <v>70</v>
          </cell>
          <cell r="M13">
            <v>70</v>
          </cell>
          <cell r="N13">
            <v>70</v>
          </cell>
          <cell r="O13">
            <v>65</v>
          </cell>
          <cell r="P13">
            <v>50</v>
          </cell>
          <cell r="Q13">
            <v>45</v>
          </cell>
          <cell r="R13">
            <v>40</v>
          </cell>
          <cell r="S13">
            <v>40</v>
          </cell>
          <cell r="T13">
            <v>40</v>
          </cell>
          <cell r="U13">
            <v>35</v>
          </cell>
          <cell r="V13">
            <v>35</v>
          </cell>
          <cell r="W13">
            <v>30</v>
          </cell>
          <cell r="X13">
            <v>30</v>
          </cell>
          <cell r="Y13">
            <v>25</v>
          </cell>
          <cell r="Z13">
            <v>25</v>
          </cell>
          <cell r="AA13">
            <v>25</v>
          </cell>
          <cell r="AB13">
            <v>20</v>
          </cell>
          <cell r="AC13">
            <v>20</v>
          </cell>
          <cell r="AD13">
            <v>20</v>
          </cell>
        </row>
        <row r="14">
          <cell r="D14" t="str">
            <v>Germany</v>
          </cell>
          <cell r="E14">
            <v>80</v>
          </cell>
          <cell r="F14">
            <v>80</v>
          </cell>
          <cell r="G14">
            <v>75</v>
          </cell>
          <cell r="H14">
            <v>75</v>
          </cell>
          <cell r="I14">
            <v>75</v>
          </cell>
          <cell r="J14">
            <v>70</v>
          </cell>
          <cell r="K14">
            <v>70</v>
          </cell>
          <cell r="L14">
            <v>70</v>
          </cell>
          <cell r="M14">
            <v>70</v>
          </cell>
          <cell r="N14">
            <v>70</v>
          </cell>
          <cell r="O14">
            <v>75</v>
          </cell>
          <cell r="P14">
            <v>75</v>
          </cell>
          <cell r="Q14">
            <v>75</v>
          </cell>
          <cell r="R14">
            <v>75</v>
          </cell>
          <cell r="S14">
            <v>75</v>
          </cell>
          <cell r="T14">
            <v>85</v>
          </cell>
          <cell r="U14">
            <v>85</v>
          </cell>
          <cell r="V14">
            <v>90</v>
          </cell>
          <cell r="W14">
            <v>95</v>
          </cell>
          <cell r="X14">
            <v>105</v>
          </cell>
          <cell r="Y14">
            <v>115</v>
          </cell>
          <cell r="Z14">
            <v>115</v>
          </cell>
          <cell r="AA14">
            <v>110</v>
          </cell>
          <cell r="AB14">
            <v>105</v>
          </cell>
          <cell r="AC14">
            <v>105</v>
          </cell>
          <cell r="AD14">
            <v>105</v>
          </cell>
        </row>
        <row r="15">
          <cell r="D15" t="str">
            <v>Greece</v>
          </cell>
          <cell r="E15">
            <v>25</v>
          </cell>
          <cell r="F15">
            <v>25</v>
          </cell>
          <cell r="G15">
            <v>25</v>
          </cell>
          <cell r="H15">
            <v>20</v>
          </cell>
          <cell r="I15">
            <v>20</v>
          </cell>
          <cell r="J15">
            <v>15</v>
          </cell>
          <cell r="K15">
            <v>15</v>
          </cell>
          <cell r="L15">
            <v>15</v>
          </cell>
          <cell r="M15">
            <v>15</v>
          </cell>
          <cell r="N15">
            <v>15</v>
          </cell>
          <cell r="O15">
            <v>10</v>
          </cell>
          <cell r="P15">
            <v>10</v>
          </cell>
          <cell r="Q15">
            <v>10</v>
          </cell>
          <cell r="R15">
            <v>5</v>
          </cell>
          <cell r="S15">
            <v>0</v>
          </cell>
          <cell r="T15">
            <v>5</v>
          </cell>
          <cell r="U15">
            <v>5</v>
          </cell>
          <cell r="V15">
            <v>5</v>
          </cell>
          <cell r="W15">
            <v>5</v>
          </cell>
          <cell r="X15">
            <v>5</v>
          </cell>
          <cell r="Y15">
            <v>5</v>
          </cell>
          <cell r="Z15">
            <v>5</v>
          </cell>
          <cell r="AA15">
            <v>5</v>
          </cell>
          <cell r="AB15">
            <v>5</v>
          </cell>
          <cell r="AC15">
            <v>5</v>
          </cell>
          <cell r="AD15">
            <v>5</v>
          </cell>
        </row>
        <row r="16">
          <cell r="D16" t="str">
            <v>Italy</v>
          </cell>
          <cell r="E16">
            <v>45</v>
          </cell>
          <cell r="F16">
            <v>50</v>
          </cell>
          <cell r="G16">
            <v>75</v>
          </cell>
          <cell r="H16">
            <v>90</v>
          </cell>
          <cell r="I16">
            <v>90</v>
          </cell>
          <cell r="J16">
            <v>90</v>
          </cell>
          <cell r="K16">
            <v>95</v>
          </cell>
          <cell r="L16">
            <v>90</v>
          </cell>
          <cell r="M16">
            <v>85</v>
          </cell>
          <cell r="N16">
            <v>90</v>
          </cell>
          <cell r="O16">
            <v>95</v>
          </cell>
          <cell r="P16">
            <v>105</v>
          </cell>
          <cell r="Q16">
            <v>115</v>
          </cell>
          <cell r="R16">
            <v>110</v>
          </cell>
          <cell r="S16">
            <v>85</v>
          </cell>
          <cell r="T16">
            <v>80</v>
          </cell>
          <cell r="U16">
            <v>65</v>
          </cell>
          <cell r="V16">
            <v>85</v>
          </cell>
          <cell r="W16">
            <v>90</v>
          </cell>
          <cell r="X16">
            <v>110</v>
          </cell>
          <cell r="Y16">
            <v>125</v>
          </cell>
          <cell r="Z16">
            <v>130</v>
          </cell>
          <cell r="AA16">
            <v>125</v>
          </cell>
          <cell r="AB16">
            <v>125</v>
          </cell>
          <cell r="AC16">
            <v>125</v>
          </cell>
          <cell r="AD16">
            <v>125</v>
          </cell>
        </row>
        <row r="17">
          <cell r="D17" t="str">
            <v>Netherlands</v>
          </cell>
          <cell r="E17">
            <v>80</v>
          </cell>
          <cell r="F17">
            <v>95</v>
          </cell>
          <cell r="G17">
            <v>90</v>
          </cell>
          <cell r="H17">
            <v>80</v>
          </cell>
          <cell r="I17">
            <v>75</v>
          </cell>
          <cell r="J17">
            <v>80</v>
          </cell>
          <cell r="K17">
            <v>75</v>
          </cell>
          <cell r="L17">
            <v>65</v>
          </cell>
          <cell r="M17">
            <v>60</v>
          </cell>
          <cell r="N17">
            <v>65</v>
          </cell>
          <cell r="O17">
            <v>70</v>
          </cell>
          <cell r="P17">
            <v>65</v>
          </cell>
          <cell r="Q17">
            <v>60</v>
          </cell>
          <cell r="R17">
            <v>55</v>
          </cell>
          <cell r="S17">
            <v>55</v>
          </cell>
          <cell r="T17">
            <v>50</v>
          </cell>
          <cell r="U17">
            <v>50</v>
          </cell>
          <cell r="V17">
            <v>65</v>
          </cell>
          <cell r="W17">
            <v>65</v>
          </cell>
          <cell r="X17">
            <v>60</v>
          </cell>
          <cell r="Y17">
            <v>55</v>
          </cell>
          <cell r="Z17">
            <v>50</v>
          </cell>
          <cell r="AA17">
            <v>50</v>
          </cell>
          <cell r="AB17">
            <v>50</v>
          </cell>
          <cell r="AC17">
            <v>45</v>
          </cell>
          <cell r="AD17">
            <v>45</v>
          </cell>
        </row>
        <row r="18">
          <cell r="D18" t="str">
            <v>Norway</v>
          </cell>
          <cell r="E18">
            <v>815</v>
          </cell>
          <cell r="F18">
            <v>885</v>
          </cell>
          <cell r="G18">
            <v>1020</v>
          </cell>
          <cell r="H18">
            <v>1165</v>
          </cell>
          <cell r="I18">
            <v>1510</v>
          </cell>
          <cell r="J18">
            <v>1685</v>
          </cell>
          <cell r="K18">
            <v>1950</v>
          </cell>
          <cell r="L18">
            <v>2230</v>
          </cell>
          <cell r="M18">
            <v>2395</v>
          </cell>
          <cell r="N18">
            <v>2675</v>
          </cell>
          <cell r="O18">
            <v>2920</v>
          </cell>
          <cell r="P18">
            <v>3240</v>
          </cell>
          <cell r="Q18">
            <v>3275</v>
          </cell>
          <cell r="R18">
            <v>3155</v>
          </cell>
          <cell r="S18">
            <v>3135</v>
          </cell>
          <cell r="T18">
            <v>3325</v>
          </cell>
          <cell r="U18">
            <v>3410</v>
          </cell>
          <cell r="V18">
            <v>3365</v>
          </cell>
          <cell r="W18">
            <v>3260</v>
          </cell>
          <cell r="X18">
            <v>3195</v>
          </cell>
          <cell r="Y18">
            <v>3015</v>
          </cell>
          <cell r="Z18">
            <v>2995</v>
          </cell>
          <cell r="AA18">
            <v>2950</v>
          </cell>
          <cell r="AB18">
            <v>2875</v>
          </cell>
          <cell r="AC18">
            <v>2800</v>
          </cell>
          <cell r="AD18">
            <v>2725</v>
          </cell>
        </row>
        <row r="19">
          <cell r="D19" t="str">
            <v>Spain</v>
          </cell>
          <cell r="E19">
            <v>45</v>
          </cell>
          <cell r="F19">
            <v>40</v>
          </cell>
          <cell r="G19">
            <v>35</v>
          </cell>
          <cell r="H19">
            <v>30</v>
          </cell>
          <cell r="I19">
            <v>25</v>
          </cell>
          <cell r="J19">
            <v>20</v>
          </cell>
          <cell r="K19">
            <v>20</v>
          </cell>
          <cell r="L19">
            <v>20</v>
          </cell>
          <cell r="M19">
            <v>20</v>
          </cell>
          <cell r="N19">
            <v>20</v>
          </cell>
          <cell r="O19">
            <v>15</v>
          </cell>
          <cell r="P19">
            <v>15</v>
          </cell>
          <cell r="Q19">
            <v>15</v>
          </cell>
          <cell r="R19">
            <v>15</v>
          </cell>
          <cell r="S19">
            <v>5</v>
          </cell>
          <cell r="T19">
            <v>5</v>
          </cell>
          <cell r="U19">
            <v>5</v>
          </cell>
          <cell r="V19">
            <v>5</v>
          </cell>
          <cell r="W19">
            <v>5</v>
          </cell>
          <cell r="X19">
            <v>5</v>
          </cell>
          <cell r="Y19">
            <v>5</v>
          </cell>
          <cell r="Z19">
            <v>5</v>
          </cell>
          <cell r="AA19">
            <v>5</v>
          </cell>
          <cell r="AB19">
            <v>5</v>
          </cell>
          <cell r="AC19">
            <v>5</v>
          </cell>
          <cell r="AD19">
            <v>5</v>
          </cell>
        </row>
        <row r="20">
          <cell r="D20" t="str">
            <v>Turkey</v>
          </cell>
          <cell r="E20">
            <v>40</v>
          </cell>
          <cell r="F20">
            <v>45</v>
          </cell>
          <cell r="G20">
            <v>50</v>
          </cell>
          <cell r="H20">
            <v>50</v>
          </cell>
          <cell r="I20">
            <v>55</v>
          </cell>
          <cell r="J20">
            <v>70</v>
          </cell>
          <cell r="K20">
            <v>85</v>
          </cell>
          <cell r="L20">
            <v>80</v>
          </cell>
          <cell r="M20">
            <v>75</v>
          </cell>
          <cell r="N20">
            <v>75</v>
          </cell>
          <cell r="O20">
            <v>65</v>
          </cell>
          <cell r="P20">
            <v>65</v>
          </cell>
          <cell r="Q20">
            <v>70</v>
          </cell>
          <cell r="R20">
            <v>70</v>
          </cell>
          <cell r="S20">
            <v>70</v>
          </cell>
          <cell r="T20">
            <v>70</v>
          </cell>
          <cell r="U20">
            <v>55</v>
          </cell>
          <cell r="V20">
            <v>50</v>
          </cell>
          <cell r="W20">
            <v>45</v>
          </cell>
          <cell r="X20">
            <v>45</v>
          </cell>
          <cell r="Y20">
            <v>45</v>
          </cell>
          <cell r="Z20">
            <v>45</v>
          </cell>
          <cell r="AA20">
            <v>45</v>
          </cell>
          <cell r="AB20">
            <v>45</v>
          </cell>
          <cell r="AC20">
            <v>45</v>
          </cell>
          <cell r="AD20">
            <v>45</v>
          </cell>
        </row>
        <row r="21">
          <cell r="D21" t="str">
            <v>UK</v>
          </cell>
          <cell r="E21">
            <v>2655</v>
          </cell>
          <cell r="F21">
            <v>2675</v>
          </cell>
          <cell r="G21">
            <v>2590</v>
          </cell>
          <cell r="H21">
            <v>2400</v>
          </cell>
          <cell r="I21">
            <v>1950</v>
          </cell>
          <cell r="J21">
            <v>1940</v>
          </cell>
          <cell r="K21">
            <v>1925</v>
          </cell>
          <cell r="L21">
            <v>1990</v>
          </cell>
          <cell r="M21">
            <v>2100</v>
          </cell>
          <cell r="N21">
            <v>2675</v>
          </cell>
          <cell r="O21">
            <v>2795</v>
          </cell>
          <cell r="P21">
            <v>2790</v>
          </cell>
          <cell r="Q21">
            <v>2775</v>
          </cell>
          <cell r="R21">
            <v>2830</v>
          </cell>
          <cell r="S21">
            <v>2885</v>
          </cell>
          <cell r="T21">
            <v>2685</v>
          </cell>
          <cell r="U21">
            <v>2510</v>
          </cell>
          <cell r="V21">
            <v>2490</v>
          </cell>
          <cell r="W21">
            <v>2295</v>
          </cell>
          <cell r="X21">
            <v>2055</v>
          </cell>
          <cell r="Y21">
            <v>1800</v>
          </cell>
          <cell r="Z21">
            <v>1690</v>
          </cell>
          <cell r="AA21">
            <v>1600</v>
          </cell>
          <cell r="AB21">
            <v>1500</v>
          </cell>
          <cell r="AC21">
            <v>1400</v>
          </cell>
          <cell r="AD21">
            <v>1300</v>
          </cell>
        </row>
        <row r="22">
          <cell r="O22">
            <v>25</v>
          </cell>
          <cell r="P22">
            <v>25</v>
          </cell>
          <cell r="Q22">
            <v>25</v>
          </cell>
          <cell r="R22">
            <v>25</v>
          </cell>
          <cell r="S22">
            <v>25</v>
          </cell>
          <cell r="T22">
            <v>25</v>
          </cell>
          <cell r="U22">
            <v>25</v>
          </cell>
          <cell r="V22">
            <v>25</v>
          </cell>
          <cell r="W22">
            <v>25</v>
          </cell>
          <cell r="X22">
            <v>25</v>
          </cell>
          <cell r="Y22">
            <v>25</v>
          </cell>
          <cell r="Z22">
            <v>25</v>
          </cell>
          <cell r="AA22">
            <v>25</v>
          </cell>
          <cell r="AB22">
            <v>25</v>
          </cell>
          <cell r="AC22">
            <v>25</v>
          </cell>
          <cell r="AD22">
            <v>25</v>
          </cell>
        </row>
        <row r="24">
          <cell r="D24" t="str">
            <v>UK + Norway</v>
          </cell>
          <cell r="E24">
            <v>3470</v>
          </cell>
          <cell r="F24">
            <v>3560</v>
          </cell>
          <cell r="G24">
            <v>3610</v>
          </cell>
          <cell r="H24">
            <v>3565</v>
          </cell>
          <cell r="I24">
            <v>3460</v>
          </cell>
          <cell r="J24">
            <v>3625</v>
          </cell>
          <cell r="K24">
            <v>3875</v>
          </cell>
          <cell r="L24">
            <v>4220</v>
          </cell>
          <cell r="M24">
            <v>4495</v>
          </cell>
          <cell r="N24">
            <v>5350</v>
          </cell>
          <cell r="O24">
            <v>5715</v>
          </cell>
          <cell r="P24">
            <v>6030</v>
          </cell>
          <cell r="Q24">
            <v>6050</v>
          </cell>
          <cell r="R24">
            <v>5985</v>
          </cell>
          <cell r="S24">
            <v>6020</v>
          </cell>
          <cell r="T24">
            <v>6010</v>
          </cell>
          <cell r="U24">
            <v>5920</v>
          </cell>
          <cell r="V24">
            <v>5855</v>
          </cell>
          <cell r="W24">
            <v>5555</v>
          </cell>
          <cell r="X24">
            <v>5250</v>
          </cell>
          <cell r="Y24">
            <v>4815</v>
          </cell>
          <cell r="Z24">
            <v>4685</v>
          </cell>
          <cell r="AA24">
            <v>4550</v>
          </cell>
          <cell r="AB24">
            <v>4375</v>
          </cell>
          <cell r="AC24">
            <v>4200</v>
          </cell>
          <cell r="AD24">
            <v>4025</v>
          </cell>
        </row>
        <row r="25">
          <cell r="D25" t="str">
            <v>Other W.Europe</v>
          </cell>
          <cell r="E25">
            <v>465</v>
          </cell>
          <cell r="F25">
            <v>505</v>
          </cell>
          <cell r="G25">
            <v>545</v>
          </cell>
          <cell r="H25">
            <v>550</v>
          </cell>
          <cell r="I25">
            <v>555</v>
          </cell>
          <cell r="J25">
            <v>570</v>
          </cell>
          <cell r="K25">
            <v>595</v>
          </cell>
          <cell r="L25">
            <v>595</v>
          </cell>
          <cell r="M25">
            <v>590</v>
          </cell>
          <cell r="N25">
            <v>615</v>
          </cell>
          <cell r="O25">
            <v>630</v>
          </cell>
          <cell r="P25">
            <v>640</v>
          </cell>
          <cell r="Q25">
            <v>665</v>
          </cell>
          <cell r="R25">
            <v>650</v>
          </cell>
          <cell r="S25">
            <v>675</v>
          </cell>
          <cell r="T25">
            <v>745</v>
          </cell>
          <cell r="U25">
            <v>690</v>
          </cell>
          <cell r="V25">
            <v>755</v>
          </cell>
          <cell r="W25">
            <v>755</v>
          </cell>
          <cell r="X25">
            <v>790</v>
          </cell>
          <cell r="Y25">
            <v>795</v>
          </cell>
          <cell r="Z25">
            <v>760</v>
          </cell>
          <cell r="AA25">
            <v>735</v>
          </cell>
          <cell r="AB25">
            <v>710</v>
          </cell>
          <cell r="AC25">
            <v>690</v>
          </cell>
          <cell r="AD25">
            <v>675</v>
          </cell>
        </row>
        <row r="26">
          <cell r="D26" t="str">
            <v>Total W.Europe</v>
          </cell>
          <cell r="E26">
            <v>3935</v>
          </cell>
          <cell r="F26">
            <v>4065</v>
          </cell>
          <cell r="G26">
            <v>4155</v>
          </cell>
          <cell r="H26">
            <v>4115</v>
          </cell>
          <cell r="I26">
            <v>4015</v>
          </cell>
          <cell r="J26">
            <v>4195</v>
          </cell>
          <cell r="K26">
            <v>4470</v>
          </cell>
          <cell r="L26">
            <v>4815</v>
          </cell>
          <cell r="M26">
            <v>5085</v>
          </cell>
          <cell r="N26">
            <v>5965</v>
          </cell>
          <cell r="O26">
            <v>6345</v>
          </cell>
          <cell r="P26">
            <v>6670</v>
          </cell>
          <cell r="Q26">
            <v>6715</v>
          </cell>
          <cell r="R26">
            <v>6635</v>
          </cell>
          <cell r="S26">
            <v>6695</v>
          </cell>
          <cell r="T26">
            <v>6755</v>
          </cell>
          <cell r="U26">
            <v>6610</v>
          </cell>
          <cell r="V26">
            <v>6610</v>
          </cell>
          <cell r="W26">
            <v>6310</v>
          </cell>
          <cell r="X26">
            <v>6040</v>
          </cell>
          <cell r="Y26">
            <v>5610</v>
          </cell>
          <cell r="Z26">
            <v>5445</v>
          </cell>
          <cell r="AA26">
            <v>5285</v>
          </cell>
          <cell r="AB26">
            <v>5085</v>
          </cell>
          <cell r="AC26">
            <v>4890</v>
          </cell>
          <cell r="AD26">
            <v>4700</v>
          </cell>
        </row>
        <row r="29">
          <cell r="D29" t="str">
            <v>DETAILS: NON-OPEC PRODUCTION   000 b/d</v>
          </cell>
        </row>
        <row r="30">
          <cell r="D30">
            <v>39393.745037152781</v>
          </cell>
        </row>
        <row r="32">
          <cell r="E32">
            <v>1985</v>
          </cell>
          <cell r="F32">
            <v>1986</v>
          </cell>
          <cell r="G32">
            <v>1987</v>
          </cell>
          <cell r="H32">
            <v>1988</v>
          </cell>
          <cell r="I32">
            <v>1989</v>
          </cell>
          <cell r="J32">
            <v>1990</v>
          </cell>
          <cell r="K32">
            <v>1991</v>
          </cell>
          <cell r="L32">
            <v>1992</v>
          </cell>
          <cell r="M32">
            <v>1993</v>
          </cell>
          <cell r="N32">
            <v>1994</v>
          </cell>
          <cell r="O32">
            <v>1995</v>
          </cell>
          <cell r="P32">
            <v>1996</v>
          </cell>
          <cell r="Q32">
            <v>1997</v>
          </cell>
          <cell r="R32">
            <v>1998</v>
          </cell>
          <cell r="S32">
            <v>1999</v>
          </cell>
          <cell r="T32">
            <v>2000</v>
          </cell>
          <cell r="U32">
            <v>2001</v>
          </cell>
          <cell r="V32">
            <v>2002</v>
          </cell>
          <cell r="W32">
            <v>2003</v>
          </cell>
          <cell r="X32">
            <v>2004</v>
          </cell>
          <cell r="Y32">
            <v>2005</v>
          </cell>
          <cell r="Z32">
            <v>2006</v>
          </cell>
          <cell r="AA32">
            <v>2007</v>
          </cell>
          <cell r="AB32">
            <v>2008</v>
          </cell>
          <cell r="AC32">
            <v>2009</v>
          </cell>
          <cell r="AD32">
            <v>2010</v>
          </cell>
        </row>
        <row r="33">
          <cell r="D33" t="str">
            <v>LATIN AMERICA</v>
          </cell>
        </row>
        <row r="34">
          <cell r="D34" t="str">
            <v>Argentina</v>
          </cell>
          <cell r="E34">
            <v>500</v>
          </cell>
          <cell r="F34">
            <v>475</v>
          </cell>
          <cell r="G34">
            <v>460</v>
          </cell>
          <cell r="H34">
            <v>480</v>
          </cell>
          <cell r="I34">
            <v>500</v>
          </cell>
          <cell r="J34">
            <v>515</v>
          </cell>
          <cell r="K34">
            <v>530</v>
          </cell>
          <cell r="L34">
            <v>585</v>
          </cell>
          <cell r="M34">
            <v>625</v>
          </cell>
          <cell r="N34">
            <v>685</v>
          </cell>
          <cell r="O34">
            <v>755</v>
          </cell>
          <cell r="P34">
            <v>805</v>
          </cell>
          <cell r="Q34">
            <v>880</v>
          </cell>
          <cell r="R34">
            <v>890</v>
          </cell>
          <cell r="S34">
            <v>845</v>
          </cell>
          <cell r="T34">
            <v>815</v>
          </cell>
          <cell r="U34">
            <v>860</v>
          </cell>
          <cell r="V34">
            <v>840</v>
          </cell>
          <cell r="W34">
            <v>825</v>
          </cell>
          <cell r="X34">
            <v>780</v>
          </cell>
          <cell r="Y34">
            <v>765</v>
          </cell>
          <cell r="Z34">
            <v>725</v>
          </cell>
          <cell r="AA34">
            <v>700</v>
          </cell>
          <cell r="AB34">
            <v>650</v>
          </cell>
          <cell r="AC34">
            <v>625</v>
          </cell>
          <cell r="AD34">
            <v>600</v>
          </cell>
        </row>
        <row r="35">
          <cell r="D35" t="str">
            <v>Bolivia</v>
          </cell>
          <cell r="E35">
            <v>25</v>
          </cell>
          <cell r="F35">
            <v>25</v>
          </cell>
          <cell r="G35">
            <v>25</v>
          </cell>
          <cell r="H35">
            <v>25</v>
          </cell>
          <cell r="I35">
            <v>25</v>
          </cell>
          <cell r="J35">
            <v>20</v>
          </cell>
          <cell r="K35">
            <v>20</v>
          </cell>
          <cell r="L35">
            <v>20</v>
          </cell>
          <cell r="M35">
            <v>20</v>
          </cell>
          <cell r="N35">
            <v>25</v>
          </cell>
          <cell r="O35">
            <v>35</v>
          </cell>
          <cell r="P35">
            <v>35</v>
          </cell>
          <cell r="Q35">
            <v>35</v>
          </cell>
          <cell r="R35">
            <v>45</v>
          </cell>
          <cell r="S35">
            <v>40</v>
          </cell>
          <cell r="T35">
            <v>30</v>
          </cell>
          <cell r="U35">
            <v>30</v>
          </cell>
          <cell r="V35">
            <v>30</v>
          </cell>
          <cell r="W35">
            <v>30</v>
          </cell>
          <cell r="X35">
            <v>35</v>
          </cell>
          <cell r="Y35">
            <v>35</v>
          </cell>
          <cell r="Z35">
            <v>35</v>
          </cell>
          <cell r="AA35">
            <v>30</v>
          </cell>
          <cell r="AB35">
            <v>25</v>
          </cell>
          <cell r="AC35">
            <v>25</v>
          </cell>
          <cell r="AD35">
            <v>25</v>
          </cell>
        </row>
        <row r="36">
          <cell r="D36" t="str">
            <v>Brazil</v>
          </cell>
          <cell r="E36">
            <v>710</v>
          </cell>
          <cell r="F36">
            <v>800</v>
          </cell>
          <cell r="G36">
            <v>785</v>
          </cell>
          <cell r="H36">
            <v>795</v>
          </cell>
          <cell r="I36">
            <v>860</v>
          </cell>
          <cell r="J36">
            <v>885</v>
          </cell>
          <cell r="K36">
            <v>880</v>
          </cell>
          <cell r="L36">
            <v>875</v>
          </cell>
          <cell r="M36">
            <v>900</v>
          </cell>
          <cell r="N36">
            <v>925</v>
          </cell>
          <cell r="O36">
            <v>940</v>
          </cell>
          <cell r="P36">
            <v>1025</v>
          </cell>
          <cell r="Q36">
            <v>1065</v>
          </cell>
          <cell r="R36">
            <v>1255</v>
          </cell>
          <cell r="S36">
            <v>1355</v>
          </cell>
          <cell r="T36">
            <v>1495</v>
          </cell>
          <cell r="U36">
            <v>1575</v>
          </cell>
          <cell r="V36">
            <v>1745</v>
          </cell>
          <cell r="W36">
            <v>1725</v>
          </cell>
          <cell r="X36">
            <v>1740</v>
          </cell>
          <cell r="Y36">
            <v>1955</v>
          </cell>
          <cell r="Z36">
            <v>2250</v>
          </cell>
          <cell r="AA36">
            <v>2350</v>
          </cell>
          <cell r="AB36">
            <v>2425</v>
          </cell>
          <cell r="AC36">
            <v>2500</v>
          </cell>
          <cell r="AD36">
            <v>2550</v>
          </cell>
        </row>
        <row r="37">
          <cell r="D37" t="str">
            <v>Chile</v>
          </cell>
          <cell r="E37">
            <v>40</v>
          </cell>
          <cell r="F37">
            <v>40</v>
          </cell>
          <cell r="G37">
            <v>40</v>
          </cell>
          <cell r="H37">
            <v>30</v>
          </cell>
          <cell r="I37">
            <v>30</v>
          </cell>
          <cell r="J37">
            <v>25</v>
          </cell>
          <cell r="K37">
            <v>20</v>
          </cell>
          <cell r="L37">
            <v>15</v>
          </cell>
          <cell r="M37">
            <v>15</v>
          </cell>
          <cell r="N37">
            <v>15</v>
          </cell>
          <cell r="O37">
            <v>20</v>
          </cell>
          <cell r="P37">
            <v>20</v>
          </cell>
          <cell r="Q37">
            <v>20</v>
          </cell>
          <cell r="R37">
            <v>20</v>
          </cell>
          <cell r="S37">
            <v>20</v>
          </cell>
          <cell r="T37">
            <v>20</v>
          </cell>
          <cell r="U37">
            <v>20</v>
          </cell>
          <cell r="V37">
            <v>15</v>
          </cell>
          <cell r="W37">
            <v>15</v>
          </cell>
          <cell r="X37">
            <v>15</v>
          </cell>
          <cell r="Y37">
            <v>15</v>
          </cell>
          <cell r="Z37">
            <v>20</v>
          </cell>
          <cell r="AA37">
            <v>20</v>
          </cell>
          <cell r="AB37">
            <v>20</v>
          </cell>
          <cell r="AC37">
            <v>20</v>
          </cell>
          <cell r="AD37">
            <v>20</v>
          </cell>
        </row>
        <row r="38">
          <cell r="D38" t="str">
            <v>Colombia</v>
          </cell>
          <cell r="E38">
            <v>180</v>
          </cell>
          <cell r="F38">
            <v>305</v>
          </cell>
          <cell r="G38">
            <v>390</v>
          </cell>
          <cell r="H38">
            <v>375</v>
          </cell>
          <cell r="I38">
            <v>410</v>
          </cell>
          <cell r="J38">
            <v>450</v>
          </cell>
          <cell r="K38">
            <v>450</v>
          </cell>
          <cell r="L38">
            <v>455</v>
          </cell>
          <cell r="M38">
            <v>465</v>
          </cell>
          <cell r="N38">
            <v>465</v>
          </cell>
          <cell r="O38">
            <v>595</v>
          </cell>
          <cell r="P38">
            <v>635</v>
          </cell>
          <cell r="Q38">
            <v>660</v>
          </cell>
          <cell r="R38">
            <v>765</v>
          </cell>
          <cell r="S38">
            <v>825</v>
          </cell>
          <cell r="T38">
            <v>700</v>
          </cell>
          <cell r="U38">
            <v>615</v>
          </cell>
          <cell r="V38">
            <v>590</v>
          </cell>
          <cell r="W38">
            <v>550</v>
          </cell>
          <cell r="X38">
            <v>530</v>
          </cell>
          <cell r="Y38">
            <v>520</v>
          </cell>
          <cell r="Z38">
            <v>500</v>
          </cell>
          <cell r="AA38">
            <v>475</v>
          </cell>
          <cell r="AB38">
            <v>450</v>
          </cell>
          <cell r="AC38">
            <v>425</v>
          </cell>
          <cell r="AD38">
            <v>400</v>
          </cell>
        </row>
        <row r="39">
          <cell r="D39" t="str">
            <v>Cuba</v>
          </cell>
          <cell r="E39">
            <v>15</v>
          </cell>
          <cell r="F39">
            <v>15</v>
          </cell>
          <cell r="G39">
            <v>15</v>
          </cell>
          <cell r="H39">
            <v>15</v>
          </cell>
          <cell r="I39">
            <v>15</v>
          </cell>
          <cell r="J39">
            <v>15</v>
          </cell>
          <cell r="K39">
            <v>15</v>
          </cell>
          <cell r="L39">
            <v>15</v>
          </cell>
          <cell r="M39">
            <v>25</v>
          </cell>
          <cell r="N39">
            <v>25</v>
          </cell>
          <cell r="O39">
            <v>25</v>
          </cell>
          <cell r="P39">
            <v>25</v>
          </cell>
          <cell r="Q39">
            <v>25</v>
          </cell>
          <cell r="R39">
            <v>30</v>
          </cell>
          <cell r="S39">
            <v>40</v>
          </cell>
          <cell r="T39">
            <v>45</v>
          </cell>
          <cell r="U39">
            <v>50</v>
          </cell>
          <cell r="V39">
            <v>65</v>
          </cell>
          <cell r="W39">
            <v>70</v>
          </cell>
          <cell r="X39">
            <v>80</v>
          </cell>
          <cell r="Y39">
            <v>85</v>
          </cell>
          <cell r="Z39">
            <v>85</v>
          </cell>
          <cell r="AA39">
            <v>85</v>
          </cell>
          <cell r="AB39">
            <v>85</v>
          </cell>
          <cell r="AC39">
            <v>85</v>
          </cell>
          <cell r="AD39">
            <v>85</v>
          </cell>
        </row>
        <row r="40">
          <cell r="D40" t="str">
            <v>Ecuador</v>
          </cell>
          <cell r="E40">
            <v>280</v>
          </cell>
          <cell r="F40">
            <v>255</v>
          </cell>
          <cell r="G40">
            <v>160</v>
          </cell>
          <cell r="H40">
            <v>310</v>
          </cell>
          <cell r="I40">
            <v>285</v>
          </cell>
          <cell r="J40">
            <v>300</v>
          </cell>
          <cell r="K40">
            <v>300</v>
          </cell>
          <cell r="L40">
            <v>320</v>
          </cell>
          <cell r="M40">
            <v>345</v>
          </cell>
          <cell r="N40">
            <v>380</v>
          </cell>
          <cell r="O40">
            <v>390</v>
          </cell>
          <cell r="P40">
            <v>385</v>
          </cell>
          <cell r="Q40">
            <v>395</v>
          </cell>
          <cell r="R40">
            <v>385</v>
          </cell>
          <cell r="S40">
            <v>380</v>
          </cell>
          <cell r="T40">
            <v>410</v>
          </cell>
          <cell r="U40">
            <v>440</v>
          </cell>
          <cell r="V40">
            <v>400</v>
          </cell>
          <cell r="W40">
            <v>430</v>
          </cell>
          <cell r="X40">
            <v>535</v>
          </cell>
          <cell r="Y40">
            <v>520</v>
          </cell>
          <cell r="Z40">
            <v>535</v>
          </cell>
          <cell r="AA40">
            <v>550</v>
          </cell>
          <cell r="AB40">
            <v>560</v>
          </cell>
          <cell r="AC40">
            <v>555</v>
          </cell>
          <cell r="AD40">
            <v>550</v>
          </cell>
        </row>
        <row r="41">
          <cell r="D41" t="str">
            <v>Guatemala</v>
          </cell>
          <cell r="E41">
            <v>5</v>
          </cell>
          <cell r="F41">
            <v>5</v>
          </cell>
          <cell r="G41">
            <v>5</v>
          </cell>
          <cell r="H41">
            <v>5</v>
          </cell>
          <cell r="I41">
            <v>5</v>
          </cell>
          <cell r="J41">
            <v>5</v>
          </cell>
          <cell r="K41">
            <v>5</v>
          </cell>
          <cell r="L41">
            <v>5</v>
          </cell>
          <cell r="M41">
            <v>5</v>
          </cell>
          <cell r="N41">
            <v>5</v>
          </cell>
          <cell r="O41">
            <v>10</v>
          </cell>
          <cell r="P41">
            <v>15</v>
          </cell>
          <cell r="Q41">
            <v>20</v>
          </cell>
          <cell r="R41">
            <v>20</v>
          </cell>
          <cell r="S41">
            <v>20</v>
          </cell>
          <cell r="T41">
            <v>20</v>
          </cell>
          <cell r="U41">
            <v>20</v>
          </cell>
          <cell r="V41">
            <v>20</v>
          </cell>
          <cell r="W41">
            <v>20</v>
          </cell>
          <cell r="X41">
            <v>25</v>
          </cell>
          <cell r="Y41">
            <v>25</v>
          </cell>
          <cell r="Z41">
            <v>25</v>
          </cell>
          <cell r="AA41">
            <v>25</v>
          </cell>
          <cell r="AB41">
            <v>25</v>
          </cell>
          <cell r="AC41">
            <v>25</v>
          </cell>
          <cell r="AD41">
            <v>25</v>
          </cell>
        </row>
        <row r="42">
          <cell r="D42" t="str">
            <v>Mexico</v>
          </cell>
          <cell r="E42">
            <v>2915</v>
          </cell>
          <cell r="F42">
            <v>2770</v>
          </cell>
          <cell r="G42">
            <v>2880</v>
          </cell>
          <cell r="H42">
            <v>2880</v>
          </cell>
          <cell r="I42">
            <v>2895</v>
          </cell>
          <cell r="J42">
            <v>2975</v>
          </cell>
          <cell r="K42">
            <v>3140</v>
          </cell>
          <cell r="L42">
            <v>3130</v>
          </cell>
          <cell r="M42">
            <v>3140</v>
          </cell>
          <cell r="N42">
            <v>3150</v>
          </cell>
          <cell r="O42">
            <v>3065</v>
          </cell>
          <cell r="P42">
            <v>3295</v>
          </cell>
          <cell r="Q42">
            <v>3415</v>
          </cell>
          <cell r="R42">
            <v>3500</v>
          </cell>
          <cell r="S42">
            <v>3345</v>
          </cell>
          <cell r="T42">
            <v>3450</v>
          </cell>
          <cell r="U42">
            <v>3560</v>
          </cell>
          <cell r="V42">
            <v>3585</v>
          </cell>
          <cell r="W42">
            <v>3790</v>
          </cell>
          <cell r="X42">
            <v>3825</v>
          </cell>
          <cell r="Y42">
            <v>3765</v>
          </cell>
          <cell r="Z42">
            <v>3775</v>
          </cell>
          <cell r="AA42">
            <v>3800</v>
          </cell>
          <cell r="AB42">
            <v>3825</v>
          </cell>
          <cell r="AC42">
            <v>3850</v>
          </cell>
          <cell r="AD42">
            <v>3875</v>
          </cell>
        </row>
        <row r="43">
          <cell r="D43" t="str">
            <v>Peru</v>
          </cell>
          <cell r="E43">
            <v>195</v>
          </cell>
          <cell r="F43">
            <v>180</v>
          </cell>
          <cell r="G43">
            <v>165</v>
          </cell>
          <cell r="H43">
            <v>145</v>
          </cell>
          <cell r="I43">
            <v>130</v>
          </cell>
          <cell r="J43">
            <v>130</v>
          </cell>
          <cell r="K43">
            <v>115</v>
          </cell>
          <cell r="L43">
            <v>115</v>
          </cell>
          <cell r="M43">
            <v>130</v>
          </cell>
          <cell r="N43">
            <v>130</v>
          </cell>
          <cell r="O43">
            <v>125</v>
          </cell>
          <cell r="P43">
            <v>120</v>
          </cell>
          <cell r="Q43">
            <v>120</v>
          </cell>
          <cell r="R43">
            <v>115</v>
          </cell>
          <cell r="S43">
            <v>105</v>
          </cell>
          <cell r="T43">
            <v>100</v>
          </cell>
          <cell r="U43">
            <v>95</v>
          </cell>
          <cell r="V43">
            <v>95</v>
          </cell>
          <cell r="W43">
            <v>90</v>
          </cell>
          <cell r="X43">
            <v>95</v>
          </cell>
          <cell r="Y43">
            <v>110</v>
          </cell>
          <cell r="Z43">
            <v>110</v>
          </cell>
          <cell r="AA43">
            <v>115</v>
          </cell>
          <cell r="AB43">
            <v>120</v>
          </cell>
          <cell r="AC43">
            <v>125</v>
          </cell>
          <cell r="AD43">
            <v>125</v>
          </cell>
        </row>
        <row r="44">
          <cell r="D44" t="str">
            <v>Suriname</v>
          </cell>
          <cell r="E44">
            <v>0</v>
          </cell>
          <cell r="F44">
            <v>0</v>
          </cell>
          <cell r="G44">
            <v>0</v>
          </cell>
          <cell r="H44">
            <v>0</v>
          </cell>
          <cell r="I44">
            <v>0</v>
          </cell>
          <cell r="J44">
            <v>0</v>
          </cell>
          <cell r="K44">
            <v>5</v>
          </cell>
          <cell r="L44">
            <v>5</v>
          </cell>
          <cell r="M44">
            <v>5</v>
          </cell>
          <cell r="N44">
            <v>5</v>
          </cell>
          <cell r="O44">
            <v>5</v>
          </cell>
          <cell r="P44">
            <v>5</v>
          </cell>
          <cell r="Q44">
            <v>5</v>
          </cell>
          <cell r="R44">
            <v>5</v>
          </cell>
          <cell r="S44">
            <v>5</v>
          </cell>
          <cell r="T44">
            <v>5</v>
          </cell>
          <cell r="U44">
            <v>5</v>
          </cell>
          <cell r="V44">
            <v>5</v>
          </cell>
          <cell r="W44">
            <v>5</v>
          </cell>
          <cell r="X44">
            <v>5</v>
          </cell>
          <cell r="Y44">
            <v>5</v>
          </cell>
          <cell r="Z44">
            <v>5</v>
          </cell>
          <cell r="AA44">
            <v>5</v>
          </cell>
          <cell r="AB44">
            <v>5</v>
          </cell>
          <cell r="AC44">
            <v>5</v>
          </cell>
          <cell r="AD44">
            <v>5</v>
          </cell>
        </row>
        <row r="45">
          <cell r="D45" t="str">
            <v>Trinidad</v>
          </cell>
          <cell r="E45">
            <v>175</v>
          </cell>
          <cell r="F45">
            <v>170</v>
          </cell>
          <cell r="G45">
            <v>155</v>
          </cell>
          <cell r="H45">
            <v>150</v>
          </cell>
          <cell r="I45">
            <v>150</v>
          </cell>
          <cell r="J45">
            <v>150</v>
          </cell>
          <cell r="K45">
            <v>145</v>
          </cell>
          <cell r="L45">
            <v>140</v>
          </cell>
          <cell r="M45">
            <v>120</v>
          </cell>
          <cell r="N45">
            <v>130</v>
          </cell>
          <cell r="O45">
            <v>140</v>
          </cell>
          <cell r="P45">
            <v>140</v>
          </cell>
          <cell r="Q45">
            <v>135</v>
          </cell>
          <cell r="R45">
            <v>135</v>
          </cell>
          <cell r="S45">
            <v>140</v>
          </cell>
          <cell r="T45">
            <v>140</v>
          </cell>
          <cell r="U45">
            <v>135</v>
          </cell>
          <cell r="V45">
            <v>150</v>
          </cell>
          <cell r="W45">
            <v>170</v>
          </cell>
          <cell r="X45">
            <v>160</v>
          </cell>
          <cell r="Y45">
            <v>195</v>
          </cell>
          <cell r="Z45">
            <v>190</v>
          </cell>
          <cell r="AA45">
            <v>200</v>
          </cell>
          <cell r="AB45">
            <v>210</v>
          </cell>
          <cell r="AC45">
            <v>220</v>
          </cell>
          <cell r="AD45">
            <v>220</v>
          </cell>
        </row>
        <row r="46">
          <cell r="D46" t="str">
            <v>TOTAL</v>
          </cell>
          <cell r="E46">
            <v>5040</v>
          </cell>
          <cell r="F46">
            <v>5040</v>
          </cell>
          <cell r="G46">
            <v>5080</v>
          </cell>
          <cell r="H46">
            <v>5210</v>
          </cell>
          <cell r="I46">
            <v>5305</v>
          </cell>
          <cell r="J46">
            <v>5470</v>
          </cell>
          <cell r="K46">
            <v>5625</v>
          </cell>
          <cell r="L46">
            <v>5680</v>
          </cell>
          <cell r="M46">
            <v>5795</v>
          </cell>
          <cell r="N46">
            <v>5940</v>
          </cell>
          <cell r="O46">
            <v>6105</v>
          </cell>
          <cell r="P46">
            <v>6505</v>
          </cell>
          <cell r="Q46">
            <v>6775</v>
          </cell>
          <cell r="R46">
            <v>7165</v>
          </cell>
          <cell r="S46">
            <v>7120</v>
          </cell>
          <cell r="T46">
            <v>7230</v>
          </cell>
          <cell r="U46">
            <v>7405</v>
          </cell>
          <cell r="V46">
            <v>7540</v>
          </cell>
          <cell r="W46">
            <v>7720</v>
          </cell>
          <cell r="X46">
            <v>7825</v>
          </cell>
          <cell r="Y46">
            <v>7995</v>
          </cell>
          <cell r="Z46">
            <v>8255</v>
          </cell>
          <cell r="AA46">
            <v>8355</v>
          </cell>
          <cell r="AB46">
            <v>8400</v>
          </cell>
          <cell r="AC46">
            <v>8460</v>
          </cell>
          <cell r="AD46">
            <v>8480</v>
          </cell>
        </row>
        <row r="47">
          <cell r="Y47">
            <v>2265</v>
          </cell>
          <cell r="Z47">
            <v>2205</v>
          </cell>
          <cell r="AA47">
            <v>2180</v>
          </cell>
          <cell r="AB47">
            <v>2125</v>
          </cell>
          <cell r="AC47">
            <v>2085</v>
          </cell>
          <cell r="AD47">
            <v>2010</v>
          </cell>
        </row>
        <row r="49">
          <cell r="D49" t="str">
            <v>AFRICA</v>
          </cell>
        </row>
        <row r="50">
          <cell r="D50" t="str">
            <v>Angola</v>
          </cell>
          <cell r="E50">
            <v>245</v>
          </cell>
          <cell r="F50">
            <v>280</v>
          </cell>
          <cell r="G50">
            <v>345</v>
          </cell>
          <cell r="H50">
            <v>450</v>
          </cell>
          <cell r="I50">
            <v>455</v>
          </cell>
          <cell r="J50">
            <v>480</v>
          </cell>
          <cell r="K50">
            <v>500</v>
          </cell>
          <cell r="L50">
            <v>550</v>
          </cell>
          <cell r="M50">
            <v>510</v>
          </cell>
          <cell r="N50">
            <v>545</v>
          </cell>
          <cell r="O50">
            <v>650</v>
          </cell>
          <cell r="P50">
            <v>715</v>
          </cell>
          <cell r="Q50">
            <v>720</v>
          </cell>
          <cell r="R50">
            <v>740</v>
          </cell>
          <cell r="S50">
            <v>775</v>
          </cell>
          <cell r="T50">
            <v>755</v>
          </cell>
          <cell r="U50">
            <v>705</v>
          </cell>
          <cell r="V50">
            <v>885</v>
          </cell>
          <cell r="W50">
            <v>880</v>
          </cell>
          <cell r="X50">
            <v>995</v>
          </cell>
          <cell r="Y50">
            <v>1255</v>
          </cell>
          <cell r="Z50">
            <v>1475</v>
          </cell>
          <cell r="AA50">
            <v>1550</v>
          </cell>
          <cell r="AB50">
            <v>1625</v>
          </cell>
          <cell r="AC50">
            <v>1700</v>
          </cell>
          <cell r="AD50">
            <v>1800</v>
          </cell>
        </row>
        <row r="51">
          <cell r="D51" t="str">
            <v>Benin</v>
          </cell>
          <cell r="E51">
            <v>5</v>
          </cell>
          <cell r="F51">
            <v>5</v>
          </cell>
          <cell r="G51">
            <v>5</v>
          </cell>
          <cell r="H51">
            <v>5</v>
          </cell>
          <cell r="I51">
            <v>5</v>
          </cell>
          <cell r="J51">
            <v>5</v>
          </cell>
          <cell r="K51">
            <v>5</v>
          </cell>
          <cell r="L51">
            <v>5</v>
          </cell>
          <cell r="M51">
            <v>5</v>
          </cell>
          <cell r="N51">
            <v>5</v>
          </cell>
          <cell r="O51">
            <v>5</v>
          </cell>
          <cell r="P51">
            <v>5</v>
          </cell>
          <cell r="Q51">
            <v>5</v>
          </cell>
          <cell r="R51">
            <v>5</v>
          </cell>
          <cell r="S51">
            <v>5</v>
          </cell>
          <cell r="T51">
            <v>5</v>
          </cell>
          <cell r="U51">
            <v>5</v>
          </cell>
          <cell r="V51">
            <v>5</v>
          </cell>
          <cell r="W51">
            <v>5</v>
          </cell>
          <cell r="X51">
            <v>5</v>
          </cell>
          <cell r="Y51">
            <v>5</v>
          </cell>
          <cell r="Z51">
            <v>5</v>
          </cell>
          <cell r="AA51">
            <v>5</v>
          </cell>
          <cell r="AB51">
            <v>5</v>
          </cell>
          <cell r="AC51">
            <v>5</v>
          </cell>
          <cell r="AD51">
            <v>5</v>
          </cell>
        </row>
        <row r="52">
          <cell r="D52" t="str">
            <v>Cameroon</v>
          </cell>
          <cell r="E52">
            <v>180</v>
          </cell>
          <cell r="F52">
            <v>175</v>
          </cell>
          <cell r="G52">
            <v>170</v>
          </cell>
          <cell r="H52">
            <v>170</v>
          </cell>
          <cell r="I52">
            <v>170</v>
          </cell>
          <cell r="J52">
            <v>170</v>
          </cell>
          <cell r="K52">
            <v>160</v>
          </cell>
          <cell r="L52">
            <v>140</v>
          </cell>
          <cell r="M52">
            <v>120</v>
          </cell>
          <cell r="N52">
            <v>110</v>
          </cell>
          <cell r="O52">
            <v>100</v>
          </cell>
          <cell r="P52">
            <v>95</v>
          </cell>
          <cell r="Q52">
            <v>100</v>
          </cell>
          <cell r="R52">
            <v>100</v>
          </cell>
          <cell r="S52">
            <v>100</v>
          </cell>
          <cell r="T52">
            <v>100</v>
          </cell>
          <cell r="U52">
            <v>80</v>
          </cell>
          <cell r="V52">
            <v>80</v>
          </cell>
          <cell r="W52">
            <v>65</v>
          </cell>
          <cell r="X52">
            <v>70</v>
          </cell>
          <cell r="Y52">
            <v>80</v>
          </cell>
          <cell r="Z52">
            <v>85</v>
          </cell>
          <cell r="AA52">
            <v>90</v>
          </cell>
          <cell r="AB52">
            <v>95</v>
          </cell>
          <cell r="AC52">
            <v>100</v>
          </cell>
          <cell r="AD52">
            <v>100</v>
          </cell>
        </row>
        <row r="53">
          <cell r="D53" t="str">
            <v>Chad</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10</v>
          </cell>
          <cell r="W53">
            <v>30</v>
          </cell>
          <cell r="X53">
            <v>180</v>
          </cell>
          <cell r="Y53">
            <v>180</v>
          </cell>
          <cell r="Z53">
            <v>215</v>
          </cell>
          <cell r="AA53">
            <v>225</v>
          </cell>
          <cell r="AB53">
            <v>225</v>
          </cell>
          <cell r="AC53">
            <v>225</v>
          </cell>
          <cell r="AD53">
            <v>225</v>
          </cell>
        </row>
        <row r="54">
          <cell r="D54" t="str">
            <v>Congo</v>
          </cell>
          <cell r="E54">
            <v>110</v>
          </cell>
          <cell r="F54">
            <v>115</v>
          </cell>
          <cell r="G54">
            <v>125</v>
          </cell>
          <cell r="H54">
            <v>135</v>
          </cell>
          <cell r="I54">
            <v>155</v>
          </cell>
          <cell r="J54">
            <v>155</v>
          </cell>
          <cell r="K54">
            <v>160</v>
          </cell>
          <cell r="L54">
            <v>180</v>
          </cell>
          <cell r="M54">
            <v>200</v>
          </cell>
          <cell r="N54">
            <v>195</v>
          </cell>
          <cell r="O54">
            <v>175</v>
          </cell>
          <cell r="P54">
            <v>210</v>
          </cell>
          <cell r="Q54">
            <v>265</v>
          </cell>
          <cell r="R54">
            <v>240</v>
          </cell>
          <cell r="S54">
            <v>245</v>
          </cell>
          <cell r="T54">
            <v>270</v>
          </cell>
          <cell r="U54">
            <v>270</v>
          </cell>
          <cell r="V54">
            <v>255</v>
          </cell>
          <cell r="W54">
            <v>250</v>
          </cell>
          <cell r="X54">
            <v>240</v>
          </cell>
          <cell r="Y54">
            <v>240</v>
          </cell>
          <cell r="Z54">
            <v>240</v>
          </cell>
          <cell r="AA54">
            <v>240</v>
          </cell>
          <cell r="AB54">
            <v>240</v>
          </cell>
          <cell r="AC54">
            <v>240</v>
          </cell>
          <cell r="AD54">
            <v>240</v>
          </cell>
        </row>
        <row r="55">
          <cell r="D55" t="str">
            <v>Equatorial Guinea</v>
          </cell>
          <cell r="E55">
            <v>0</v>
          </cell>
          <cell r="F55">
            <v>0</v>
          </cell>
          <cell r="G55">
            <v>0</v>
          </cell>
          <cell r="H55">
            <v>0</v>
          </cell>
          <cell r="I55">
            <v>0</v>
          </cell>
          <cell r="J55">
            <v>0</v>
          </cell>
          <cell r="K55">
            <v>0</v>
          </cell>
          <cell r="L55">
            <v>0</v>
          </cell>
          <cell r="M55">
            <v>0</v>
          </cell>
          <cell r="N55">
            <v>0</v>
          </cell>
          <cell r="O55">
            <v>0</v>
          </cell>
          <cell r="P55">
            <v>10</v>
          </cell>
          <cell r="Q55">
            <v>50</v>
          </cell>
          <cell r="R55">
            <v>85</v>
          </cell>
          <cell r="S55">
            <v>90</v>
          </cell>
          <cell r="T55">
            <v>110</v>
          </cell>
          <cell r="U55">
            <v>185</v>
          </cell>
          <cell r="V55">
            <v>200</v>
          </cell>
          <cell r="W55">
            <v>245</v>
          </cell>
          <cell r="X55">
            <v>340</v>
          </cell>
          <cell r="Y55">
            <v>360</v>
          </cell>
          <cell r="Z55">
            <v>370</v>
          </cell>
          <cell r="AA55">
            <v>385</v>
          </cell>
          <cell r="AB55">
            <v>400</v>
          </cell>
          <cell r="AC55">
            <v>425</v>
          </cell>
          <cell r="AD55">
            <v>450</v>
          </cell>
        </row>
        <row r="56">
          <cell r="D56" t="str">
            <v>Egypt</v>
          </cell>
          <cell r="E56">
            <v>905</v>
          </cell>
          <cell r="F56">
            <v>825</v>
          </cell>
          <cell r="G56">
            <v>935</v>
          </cell>
          <cell r="H56">
            <v>885</v>
          </cell>
          <cell r="I56">
            <v>885</v>
          </cell>
          <cell r="J56">
            <v>905</v>
          </cell>
          <cell r="K56">
            <v>905</v>
          </cell>
          <cell r="L56">
            <v>915</v>
          </cell>
          <cell r="M56">
            <v>945</v>
          </cell>
          <cell r="N56">
            <v>935</v>
          </cell>
          <cell r="O56">
            <v>955</v>
          </cell>
          <cell r="P56">
            <v>985</v>
          </cell>
          <cell r="Q56">
            <v>895</v>
          </cell>
          <cell r="R56">
            <v>870</v>
          </cell>
          <cell r="S56">
            <v>855</v>
          </cell>
          <cell r="T56">
            <v>815</v>
          </cell>
          <cell r="U56">
            <v>760</v>
          </cell>
          <cell r="V56">
            <v>750</v>
          </cell>
          <cell r="W56">
            <v>730</v>
          </cell>
          <cell r="X56">
            <v>710</v>
          </cell>
          <cell r="Y56">
            <v>690</v>
          </cell>
          <cell r="Z56">
            <v>665</v>
          </cell>
          <cell r="AA56">
            <v>650</v>
          </cell>
          <cell r="AB56">
            <v>625</v>
          </cell>
          <cell r="AC56">
            <v>600</v>
          </cell>
          <cell r="AD56">
            <v>575</v>
          </cell>
        </row>
        <row r="57">
          <cell r="D57" t="str">
            <v>Gabon</v>
          </cell>
          <cell r="E57">
            <v>175</v>
          </cell>
          <cell r="F57">
            <v>175</v>
          </cell>
          <cell r="G57">
            <v>180</v>
          </cell>
          <cell r="H57">
            <v>170</v>
          </cell>
          <cell r="I57">
            <v>185</v>
          </cell>
          <cell r="J57">
            <v>300</v>
          </cell>
          <cell r="K57">
            <v>300</v>
          </cell>
          <cell r="L57">
            <v>300</v>
          </cell>
          <cell r="M57">
            <v>295</v>
          </cell>
          <cell r="N57">
            <v>320</v>
          </cell>
          <cell r="O57">
            <v>345</v>
          </cell>
          <cell r="P57">
            <v>370</v>
          </cell>
          <cell r="Q57">
            <v>370</v>
          </cell>
          <cell r="R57">
            <v>365</v>
          </cell>
          <cell r="S57">
            <v>330</v>
          </cell>
          <cell r="T57">
            <v>300</v>
          </cell>
          <cell r="U57">
            <v>275</v>
          </cell>
          <cell r="V57">
            <v>250</v>
          </cell>
          <cell r="W57">
            <v>240</v>
          </cell>
          <cell r="X57">
            <v>235</v>
          </cell>
          <cell r="Y57">
            <v>230</v>
          </cell>
          <cell r="Z57">
            <v>240</v>
          </cell>
          <cell r="AA57">
            <v>245</v>
          </cell>
          <cell r="AB57">
            <v>250</v>
          </cell>
          <cell r="AC57">
            <v>250</v>
          </cell>
          <cell r="AD57">
            <v>250</v>
          </cell>
        </row>
        <row r="58">
          <cell r="D58" t="str">
            <v>Ivory Coast</v>
          </cell>
          <cell r="E58">
            <v>25</v>
          </cell>
          <cell r="F58">
            <v>25</v>
          </cell>
          <cell r="G58">
            <v>15</v>
          </cell>
          <cell r="H58">
            <v>15</v>
          </cell>
          <cell r="I58">
            <v>15</v>
          </cell>
          <cell r="J58">
            <v>5</v>
          </cell>
          <cell r="K58">
            <v>5</v>
          </cell>
          <cell r="L58">
            <v>5</v>
          </cell>
          <cell r="M58">
            <v>5</v>
          </cell>
          <cell r="N58">
            <v>5</v>
          </cell>
          <cell r="O58">
            <v>10</v>
          </cell>
          <cell r="P58">
            <v>10</v>
          </cell>
          <cell r="Q58">
            <v>10</v>
          </cell>
          <cell r="R58">
            <v>15</v>
          </cell>
          <cell r="S58">
            <v>20</v>
          </cell>
          <cell r="T58">
            <v>20</v>
          </cell>
          <cell r="U58">
            <v>20</v>
          </cell>
          <cell r="V58">
            <v>20</v>
          </cell>
          <cell r="W58">
            <v>20</v>
          </cell>
          <cell r="X58">
            <v>35</v>
          </cell>
          <cell r="Y58">
            <v>50</v>
          </cell>
          <cell r="Z58">
            <v>95</v>
          </cell>
          <cell r="AA58">
            <v>100</v>
          </cell>
          <cell r="AB58">
            <v>100</v>
          </cell>
          <cell r="AC58">
            <v>100</v>
          </cell>
          <cell r="AD58">
            <v>100</v>
          </cell>
        </row>
        <row r="59">
          <cell r="D59" t="str">
            <v>Madagascar</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5</v>
          </cell>
          <cell r="AC59">
            <v>30</v>
          </cell>
          <cell r="AD59">
            <v>50</v>
          </cell>
        </row>
        <row r="60">
          <cell r="D60" t="str">
            <v>Mauritania</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40</v>
          </cell>
          <cell r="AA60">
            <v>75</v>
          </cell>
          <cell r="AB60">
            <v>125</v>
          </cell>
          <cell r="AC60">
            <v>175</v>
          </cell>
          <cell r="AD60">
            <v>200</v>
          </cell>
        </row>
        <row r="61">
          <cell r="D61" t="str">
            <v>Morocco</v>
          </cell>
          <cell r="E61">
            <v>5</v>
          </cell>
          <cell r="F61">
            <v>5</v>
          </cell>
          <cell r="G61">
            <v>5</v>
          </cell>
          <cell r="H61">
            <v>5</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5</v>
          </cell>
          <cell r="X61">
            <v>5</v>
          </cell>
          <cell r="Y61">
            <v>5</v>
          </cell>
          <cell r="Z61">
            <v>5</v>
          </cell>
          <cell r="AA61">
            <v>5</v>
          </cell>
          <cell r="AB61">
            <v>10</v>
          </cell>
          <cell r="AC61">
            <v>10</v>
          </cell>
          <cell r="AD61">
            <v>10</v>
          </cell>
        </row>
        <row r="62">
          <cell r="D62" t="str">
            <v>Sudan</v>
          </cell>
          <cell r="E62">
            <v>0</v>
          </cell>
          <cell r="F62">
            <v>0</v>
          </cell>
          <cell r="G62">
            <v>0</v>
          </cell>
          <cell r="H62">
            <v>0</v>
          </cell>
          <cell r="I62">
            <v>0</v>
          </cell>
          <cell r="J62">
            <v>5</v>
          </cell>
          <cell r="K62">
            <v>10</v>
          </cell>
          <cell r="L62">
            <v>10</v>
          </cell>
          <cell r="M62">
            <v>10</v>
          </cell>
          <cell r="N62">
            <v>15</v>
          </cell>
          <cell r="O62">
            <v>15</v>
          </cell>
          <cell r="P62">
            <v>15</v>
          </cell>
          <cell r="Q62">
            <v>15</v>
          </cell>
          <cell r="R62">
            <v>15</v>
          </cell>
          <cell r="S62">
            <v>65</v>
          </cell>
          <cell r="T62">
            <v>170</v>
          </cell>
          <cell r="U62">
            <v>210</v>
          </cell>
          <cell r="V62">
            <v>240</v>
          </cell>
          <cell r="W62">
            <v>265</v>
          </cell>
          <cell r="X62">
            <v>300</v>
          </cell>
          <cell r="Y62">
            <v>345</v>
          </cell>
          <cell r="Z62">
            <v>525</v>
          </cell>
          <cell r="AA62">
            <v>550</v>
          </cell>
          <cell r="AB62">
            <v>520</v>
          </cell>
          <cell r="AC62">
            <v>540</v>
          </cell>
          <cell r="AD62">
            <v>550</v>
          </cell>
        </row>
        <row r="63">
          <cell r="D63" t="str">
            <v>Tunisia</v>
          </cell>
          <cell r="E63">
            <v>115</v>
          </cell>
          <cell r="F63">
            <v>110</v>
          </cell>
          <cell r="G63">
            <v>105</v>
          </cell>
          <cell r="H63">
            <v>105</v>
          </cell>
          <cell r="I63">
            <v>105</v>
          </cell>
          <cell r="J63">
            <v>95</v>
          </cell>
          <cell r="K63">
            <v>105</v>
          </cell>
          <cell r="L63">
            <v>110</v>
          </cell>
          <cell r="M63">
            <v>100</v>
          </cell>
          <cell r="N63">
            <v>95</v>
          </cell>
          <cell r="O63">
            <v>95</v>
          </cell>
          <cell r="P63">
            <v>90</v>
          </cell>
          <cell r="Q63">
            <v>85</v>
          </cell>
          <cell r="R63">
            <v>85</v>
          </cell>
          <cell r="S63">
            <v>85</v>
          </cell>
          <cell r="T63">
            <v>80</v>
          </cell>
          <cell r="U63">
            <v>75</v>
          </cell>
          <cell r="V63">
            <v>80</v>
          </cell>
          <cell r="W63">
            <v>80</v>
          </cell>
          <cell r="X63">
            <v>85</v>
          </cell>
          <cell r="Y63">
            <v>70</v>
          </cell>
          <cell r="Z63">
            <v>65</v>
          </cell>
          <cell r="AA63">
            <v>65</v>
          </cell>
          <cell r="AB63">
            <v>60</v>
          </cell>
          <cell r="AC63">
            <v>60</v>
          </cell>
          <cell r="AD63">
            <v>60</v>
          </cell>
        </row>
        <row r="64">
          <cell r="D64" t="str">
            <v>Zaire</v>
          </cell>
          <cell r="E64">
            <v>35</v>
          </cell>
          <cell r="F64">
            <v>35</v>
          </cell>
          <cell r="G64">
            <v>30</v>
          </cell>
          <cell r="H64">
            <v>30</v>
          </cell>
          <cell r="I64">
            <v>30</v>
          </cell>
          <cell r="J64">
            <v>30</v>
          </cell>
          <cell r="K64">
            <v>25</v>
          </cell>
          <cell r="L64">
            <v>25</v>
          </cell>
          <cell r="M64">
            <v>25</v>
          </cell>
          <cell r="N64">
            <v>25</v>
          </cell>
          <cell r="O64">
            <v>30</v>
          </cell>
          <cell r="P64">
            <v>30</v>
          </cell>
          <cell r="Q64">
            <v>30</v>
          </cell>
          <cell r="R64">
            <v>25</v>
          </cell>
          <cell r="S64">
            <v>25</v>
          </cell>
          <cell r="T64">
            <v>25</v>
          </cell>
          <cell r="U64">
            <v>25</v>
          </cell>
          <cell r="V64">
            <v>25</v>
          </cell>
          <cell r="W64">
            <v>25</v>
          </cell>
          <cell r="X64">
            <v>20</v>
          </cell>
          <cell r="Y64">
            <v>20</v>
          </cell>
          <cell r="Z64">
            <v>20</v>
          </cell>
          <cell r="AA64">
            <v>20</v>
          </cell>
          <cell r="AB64">
            <v>20</v>
          </cell>
          <cell r="AC64">
            <v>20</v>
          </cell>
          <cell r="AD64">
            <v>20</v>
          </cell>
        </row>
        <row r="65">
          <cell r="D65" t="str">
            <v>South Africa *</v>
          </cell>
          <cell r="E65">
            <v>75</v>
          </cell>
          <cell r="F65">
            <v>75</v>
          </cell>
          <cell r="G65">
            <v>75</v>
          </cell>
          <cell r="H65">
            <v>80</v>
          </cell>
          <cell r="I65">
            <v>90</v>
          </cell>
          <cell r="J65">
            <v>100</v>
          </cell>
          <cell r="K65">
            <v>100</v>
          </cell>
          <cell r="L65">
            <v>105</v>
          </cell>
          <cell r="M65">
            <v>130</v>
          </cell>
          <cell r="N65">
            <v>160</v>
          </cell>
          <cell r="O65">
            <v>165</v>
          </cell>
          <cell r="P65">
            <v>160</v>
          </cell>
          <cell r="Q65">
            <v>160</v>
          </cell>
          <cell r="R65">
            <v>160</v>
          </cell>
          <cell r="S65">
            <v>160</v>
          </cell>
          <cell r="T65">
            <v>160</v>
          </cell>
          <cell r="U65">
            <v>160</v>
          </cell>
          <cell r="V65">
            <v>190</v>
          </cell>
          <cell r="W65">
            <v>195</v>
          </cell>
          <cell r="X65">
            <v>225</v>
          </cell>
          <cell r="Y65">
            <v>200</v>
          </cell>
          <cell r="Z65">
            <v>195</v>
          </cell>
          <cell r="AA65">
            <v>200</v>
          </cell>
          <cell r="AB65">
            <v>200</v>
          </cell>
          <cell r="AC65">
            <v>200</v>
          </cell>
          <cell r="AD65">
            <v>200</v>
          </cell>
        </row>
        <row r="66">
          <cell r="D66" t="str">
            <v>TOTAL</v>
          </cell>
          <cell r="E66">
            <v>1875</v>
          </cell>
          <cell r="F66">
            <v>1825</v>
          </cell>
          <cell r="G66">
            <v>1990</v>
          </cell>
          <cell r="H66">
            <v>2050</v>
          </cell>
          <cell r="I66">
            <v>2095</v>
          </cell>
          <cell r="J66">
            <v>2250</v>
          </cell>
          <cell r="K66">
            <v>2275</v>
          </cell>
          <cell r="L66">
            <v>2345</v>
          </cell>
          <cell r="M66">
            <v>2345</v>
          </cell>
          <cell r="N66">
            <v>2410</v>
          </cell>
          <cell r="O66">
            <v>2545</v>
          </cell>
          <cell r="P66">
            <v>2695</v>
          </cell>
          <cell r="Q66">
            <v>2705</v>
          </cell>
          <cell r="R66">
            <v>2705</v>
          </cell>
          <cell r="S66">
            <v>2755</v>
          </cell>
          <cell r="T66">
            <v>2810</v>
          </cell>
          <cell r="U66">
            <v>2770</v>
          </cell>
          <cell r="V66">
            <v>2990</v>
          </cell>
          <cell r="W66">
            <v>3035</v>
          </cell>
          <cell r="X66">
            <v>3445</v>
          </cell>
          <cell r="Y66">
            <v>3730</v>
          </cell>
          <cell r="Z66">
            <v>4240</v>
          </cell>
          <cell r="AA66">
            <v>4405</v>
          </cell>
          <cell r="AB66">
            <v>4505</v>
          </cell>
          <cell r="AC66">
            <v>4680</v>
          </cell>
          <cell r="AD66">
            <v>4835</v>
          </cell>
        </row>
        <row r="67">
          <cell r="Y67">
            <v>2420</v>
          </cell>
          <cell r="Z67">
            <v>2785</v>
          </cell>
          <cell r="AA67">
            <v>2935</v>
          </cell>
          <cell r="AB67">
            <v>3085</v>
          </cell>
          <cell r="AC67">
            <v>3240</v>
          </cell>
          <cell r="AD67">
            <v>3390</v>
          </cell>
        </row>
        <row r="68">
          <cell r="D68" t="str">
            <v>* Synthetic Liquids Production</v>
          </cell>
          <cell r="Y68">
            <v>1310</v>
          </cell>
          <cell r="Z68">
            <v>1455</v>
          </cell>
          <cell r="AA68">
            <v>1470</v>
          </cell>
          <cell r="AB68">
            <v>1420</v>
          </cell>
          <cell r="AC68">
            <v>1440</v>
          </cell>
          <cell r="AD68">
            <v>1445</v>
          </cell>
        </row>
        <row r="71">
          <cell r="D71" t="str">
            <v>DETAILS: NON-OPEC PRODUCTION   000 b/d</v>
          </cell>
        </row>
        <row r="72">
          <cell r="D72">
            <v>39393.745037384258</v>
          </cell>
        </row>
        <row r="74">
          <cell r="E74">
            <v>1985</v>
          </cell>
          <cell r="F74">
            <v>1986</v>
          </cell>
          <cell r="G74">
            <v>1987</v>
          </cell>
          <cell r="H74">
            <v>1988</v>
          </cell>
          <cell r="I74">
            <v>1989</v>
          </cell>
          <cell r="J74">
            <v>1990</v>
          </cell>
          <cell r="K74">
            <v>1991</v>
          </cell>
          <cell r="L74">
            <v>1992</v>
          </cell>
          <cell r="M74">
            <v>1993</v>
          </cell>
          <cell r="N74">
            <v>1994</v>
          </cell>
          <cell r="O74">
            <v>1995</v>
          </cell>
          <cell r="P74">
            <v>1996</v>
          </cell>
          <cell r="Q74">
            <v>1997</v>
          </cell>
          <cell r="R74">
            <v>1998</v>
          </cell>
          <cell r="S74">
            <v>1999</v>
          </cell>
          <cell r="T74">
            <v>2000</v>
          </cell>
          <cell r="U74">
            <v>2001</v>
          </cell>
          <cell r="V74">
            <v>2002</v>
          </cell>
          <cell r="W74">
            <v>2003</v>
          </cell>
          <cell r="X74">
            <v>2004</v>
          </cell>
          <cell r="Y74">
            <v>2005</v>
          </cell>
          <cell r="Z74">
            <v>2006</v>
          </cell>
          <cell r="AA74">
            <v>2007</v>
          </cell>
          <cell r="AB74">
            <v>2008</v>
          </cell>
          <cell r="AC74">
            <v>2009</v>
          </cell>
          <cell r="AD74">
            <v>2010</v>
          </cell>
        </row>
        <row r="75">
          <cell r="D75" t="str">
            <v>MIDDLE EAST</v>
          </cell>
        </row>
        <row r="76">
          <cell r="D76" t="str">
            <v>Bahrain</v>
          </cell>
          <cell r="E76">
            <v>45</v>
          </cell>
          <cell r="F76">
            <v>45</v>
          </cell>
          <cell r="G76">
            <v>45</v>
          </cell>
          <cell r="H76">
            <v>45</v>
          </cell>
          <cell r="I76">
            <v>45</v>
          </cell>
          <cell r="J76">
            <v>45</v>
          </cell>
          <cell r="K76">
            <v>40</v>
          </cell>
          <cell r="L76">
            <v>40</v>
          </cell>
          <cell r="M76">
            <v>40</v>
          </cell>
          <cell r="N76">
            <v>40</v>
          </cell>
          <cell r="O76">
            <v>145</v>
          </cell>
          <cell r="P76">
            <v>150</v>
          </cell>
          <cell r="Q76">
            <v>170</v>
          </cell>
          <cell r="R76">
            <v>170</v>
          </cell>
          <cell r="S76">
            <v>165</v>
          </cell>
          <cell r="T76">
            <v>165</v>
          </cell>
          <cell r="U76">
            <v>160</v>
          </cell>
          <cell r="V76">
            <v>195</v>
          </cell>
          <cell r="W76">
            <v>200</v>
          </cell>
          <cell r="X76">
            <v>200</v>
          </cell>
          <cell r="Y76">
            <v>200</v>
          </cell>
          <cell r="Z76">
            <v>200</v>
          </cell>
          <cell r="AA76">
            <v>225</v>
          </cell>
          <cell r="AB76">
            <v>250</v>
          </cell>
          <cell r="AC76">
            <v>250</v>
          </cell>
          <cell r="AD76">
            <v>250</v>
          </cell>
        </row>
        <row r="77">
          <cell r="D77" t="str">
            <v>Oman</v>
          </cell>
          <cell r="E77">
            <v>495</v>
          </cell>
          <cell r="F77">
            <v>555</v>
          </cell>
          <cell r="G77">
            <v>580</v>
          </cell>
          <cell r="H77">
            <v>620</v>
          </cell>
          <cell r="I77">
            <v>640</v>
          </cell>
          <cell r="J77">
            <v>685</v>
          </cell>
          <cell r="K77">
            <v>710</v>
          </cell>
          <cell r="L77">
            <v>740</v>
          </cell>
          <cell r="M77">
            <v>780</v>
          </cell>
          <cell r="N77">
            <v>810</v>
          </cell>
          <cell r="O77">
            <v>855</v>
          </cell>
          <cell r="P77">
            <v>890</v>
          </cell>
          <cell r="Q77">
            <v>905</v>
          </cell>
          <cell r="R77">
            <v>900</v>
          </cell>
          <cell r="S77">
            <v>905</v>
          </cell>
          <cell r="T77">
            <v>950</v>
          </cell>
          <cell r="U77">
            <v>965</v>
          </cell>
          <cell r="V77">
            <v>900</v>
          </cell>
          <cell r="W77">
            <v>820</v>
          </cell>
          <cell r="X77">
            <v>765</v>
          </cell>
          <cell r="Y77">
            <v>780</v>
          </cell>
          <cell r="Z77">
            <v>740</v>
          </cell>
          <cell r="AA77">
            <v>700</v>
          </cell>
          <cell r="AB77">
            <v>665</v>
          </cell>
          <cell r="AC77">
            <v>630</v>
          </cell>
          <cell r="AD77">
            <v>675</v>
          </cell>
        </row>
        <row r="78">
          <cell r="D78" t="str">
            <v>Syria</v>
          </cell>
          <cell r="E78">
            <v>175</v>
          </cell>
          <cell r="F78">
            <v>175</v>
          </cell>
          <cell r="G78">
            <v>235</v>
          </cell>
          <cell r="H78">
            <v>270</v>
          </cell>
          <cell r="I78">
            <v>325</v>
          </cell>
          <cell r="J78">
            <v>390</v>
          </cell>
          <cell r="K78">
            <v>470</v>
          </cell>
          <cell r="L78">
            <v>525</v>
          </cell>
          <cell r="M78">
            <v>575</v>
          </cell>
          <cell r="N78">
            <v>580</v>
          </cell>
          <cell r="O78">
            <v>610</v>
          </cell>
          <cell r="P78">
            <v>605</v>
          </cell>
          <cell r="Q78">
            <v>580</v>
          </cell>
          <cell r="R78">
            <v>555</v>
          </cell>
          <cell r="S78">
            <v>535</v>
          </cell>
          <cell r="T78">
            <v>525</v>
          </cell>
          <cell r="U78">
            <v>515</v>
          </cell>
          <cell r="V78">
            <v>510</v>
          </cell>
          <cell r="W78">
            <v>525</v>
          </cell>
          <cell r="X78">
            <v>505</v>
          </cell>
          <cell r="Y78">
            <v>475</v>
          </cell>
          <cell r="Z78">
            <v>450</v>
          </cell>
          <cell r="AA78">
            <v>425</v>
          </cell>
          <cell r="AB78">
            <v>410</v>
          </cell>
          <cell r="AC78">
            <v>390</v>
          </cell>
          <cell r="AD78">
            <v>375</v>
          </cell>
        </row>
        <row r="79">
          <cell r="D79" t="str">
            <v>Yemen</v>
          </cell>
          <cell r="E79">
            <v>0</v>
          </cell>
          <cell r="F79">
            <v>0</v>
          </cell>
          <cell r="G79">
            <v>10</v>
          </cell>
          <cell r="H79">
            <v>170</v>
          </cell>
          <cell r="I79">
            <v>190</v>
          </cell>
          <cell r="J79">
            <v>190</v>
          </cell>
          <cell r="K79">
            <v>200</v>
          </cell>
          <cell r="L79">
            <v>190</v>
          </cell>
          <cell r="M79">
            <v>225</v>
          </cell>
          <cell r="N79">
            <v>340</v>
          </cell>
          <cell r="O79">
            <v>350</v>
          </cell>
          <cell r="P79">
            <v>350</v>
          </cell>
          <cell r="Q79">
            <v>390</v>
          </cell>
          <cell r="R79">
            <v>395</v>
          </cell>
          <cell r="S79">
            <v>420</v>
          </cell>
          <cell r="T79">
            <v>450</v>
          </cell>
          <cell r="U79">
            <v>470</v>
          </cell>
          <cell r="V79">
            <v>455</v>
          </cell>
          <cell r="W79">
            <v>440</v>
          </cell>
          <cell r="X79">
            <v>415</v>
          </cell>
          <cell r="Y79">
            <v>395</v>
          </cell>
          <cell r="Z79">
            <v>390</v>
          </cell>
          <cell r="AA79">
            <v>375</v>
          </cell>
          <cell r="AB79">
            <v>360</v>
          </cell>
          <cell r="AC79">
            <v>345</v>
          </cell>
          <cell r="AD79">
            <v>325</v>
          </cell>
        </row>
        <row r="80">
          <cell r="D80" t="str">
            <v>TOTAL</v>
          </cell>
          <cell r="E80">
            <v>715</v>
          </cell>
          <cell r="F80">
            <v>775</v>
          </cell>
          <cell r="G80">
            <v>870</v>
          </cell>
          <cell r="H80">
            <v>1105</v>
          </cell>
          <cell r="I80">
            <v>1200</v>
          </cell>
          <cell r="J80">
            <v>1310</v>
          </cell>
          <cell r="K80">
            <v>1420</v>
          </cell>
          <cell r="L80">
            <v>1495</v>
          </cell>
          <cell r="M80">
            <v>1620</v>
          </cell>
          <cell r="N80">
            <v>1770</v>
          </cell>
          <cell r="O80">
            <v>1960</v>
          </cell>
          <cell r="P80">
            <v>1995</v>
          </cell>
          <cell r="Q80">
            <v>2045</v>
          </cell>
          <cell r="R80">
            <v>2020</v>
          </cell>
          <cell r="S80">
            <v>2025</v>
          </cell>
          <cell r="T80">
            <v>2090</v>
          </cell>
          <cell r="U80">
            <v>2110</v>
          </cell>
          <cell r="V80">
            <v>2060</v>
          </cell>
          <cell r="W80">
            <v>1985</v>
          </cell>
          <cell r="X80">
            <v>1885</v>
          </cell>
          <cell r="Y80">
            <v>1850</v>
          </cell>
          <cell r="Z80">
            <v>1780</v>
          </cell>
          <cell r="AA80">
            <v>1725</v>
          </cell>
          <cell r="AB80">
            <v>1685</v>
          </cell>
          <cell r="AC80">
            <v>1615</v>
          </cell>
          <cell r="AD80">
            <v>1625</v>
          </cell>
        </row>
        <row r="83">
          <cell r="D83" t="str">
            <v>ASIA-PACIFIC</v>
          </cell>
          <cell r="E83">
            <v>1985</v>
          </cell>
          <cell r="F83">
            <v>1986</v>
          </cell>
          <cell r="G83">
            <v>1987</v>
          </cell>
          <cell r="H83">
            <v>1988</v>
          </cell>
          <cell r="I83">
            <v>1989</v>
          </cell>
          <cell r="J83">
            <v>1990</v>
          </cell>
          <cell r="K83">
            <v>1991</v>
          </cell>
          <cell r="L83">
            <v>1992</v>
          </cell>
          <cell r="M83">
            <v>1993</v>
          </cell>
          <cell r="N83">
            <v>1994</v>
          </cell>
          <cell r="O83">
            <v>1995</v>
          </cell>
          <cell r="P83">
            <v>1996</v>
          </cell>
          <cell r="Q83">
            <v>1997</v>
          </cell>
          <cell r="R83">
            <v>1998</v>
          </cell>
          <cell r="S83">
            <v>1999</v>
          </cell>
          <cell r="T83">
            <v>2000</v>
          </cell>
          <cell r="U83">
            <v>2001</v>
          </cell>
          <cell r="V83">
            <v>2002</v>
          </cell>
          <cell r="W83">
            <v>2003</v>
          </cell>
          <cell r="X83">
            <v>2004</v>
          </cell>
          <cell r="Y83">
            <v>2005</v>
          </cell>
          <cell r="Z83">
            <v>2006</v>
          </cell>
          <cell r="AA83">
            <v>2007</v>
          </cell>
          <cell r="AB83">
            <v>2008</v>
          </cell>
          <cell r="AC83">
            <v>2009</v>
          </cell>
          <cell r="AD83">
            <v>2010</v>
          </cell>
        </row>
        <row r="84">
          <cell r="D84" t="str">
            <v>Australia</v>
          </cell>
          <cell r="E84">
            <v>645</v>
          </cell>
          <cell r="F84">
            <v>580</v>
          </cell>
          <cell r="G84">
            <v>615</v>
          </cell>
          <cell r="H84">
            <v>585</v>
          </cell>
          <cell r="I84">
            <v>545</v>
          </cell>
          <cell r="J84">
            <v>625</v>
          </cell>
          <cell r="K84">
            <v>590</v>
          </cell>
          <cell r="L84">
            <v>590</v>
          </cell>
          <cell r="M84">
            <v>555</v>
          </cell>
          <cell r="N84">
            <v>615</v>
          </cell>
          <cell r="O84">
            <v>585</v>
          </cell>
          <cell r="P84">
            <v>600</v>
          </cell>
          <cell r="Q84">
            <v>595</v>
          </cell>
          <cell r="R84">
            <v>595</v>
          </cell>
          <cell r="S84">
            <v>600</v>
          </cell>
          <cell r="T84">
            <v>795</v>
          </cell>
          <cell r="U84">
            <v>720</v>
          </cell>
          <cell r="V84">
            <v>700</v>
          </cell>
          <cell r="W84">
            <v>605</v>
          </cell>
          <cell r="X84">
            <v>535</v>
          </cell>
          <cell r="Y84">
            <v>545</v>
          </cell>
          <cell r="Z84">
            <v>530</v>
          </cell>
          <cell r="AA84">
            <v>525</v>
          </cell>
          <cell r="AB84">
            <v>550</v>
          </cell>
          <cell r="AC84">
            <v>550</v>
          </cell>
          <cell r="AD84">
            <v>550</v>
          </cell>
        </row>
        <row r="85">
          <cell r="D85" t="str">
            <v>Bangladesh</v>
          </cell>
          <cell r="E85">
            <v>0</v>
          </cell>
          <cell r="F85">
            <v>5</v>
          </cell>
          <cell r="G85">
            <v>5</v>
          </cell>
          <cell r="H85">
            <v>5</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row>
        <row r="86">
          <cell r="D86" t="str">
            <v>Brunei</v>
          </cell>
          <cell r="E86">
            <v>170</v>
          </cell>
          <cell r="F86">
            <v>165</v>
          </cell>
          <cell r="G86">
            <v>165</v>
          </cell>
          <cell r="H86">
            <v>155</v>
          </cell>
          <cell r="I86">
            <v>150</v>
          </cell>
          <cell r="J86">
            <v>150</v>
          </cell>
          <cell r="K86">
            <v>160</v>
          </cell>
          <cell r="L86">
            <v>160</v>
          </cell>
          <cell r="M86">
            <v>160</v>
          </cell>
          <cell r="N86">
            <v>165</v>
          </cell>
          <cell r="O86">
            <v>165</v>
          </cell>
          <cell r="P86">
            <v>160</v>
          </cell>
          <cell r="Q86">
            <v>150</v>
          </cell>
          <cell r="R86">
            <v>140</v>
          </cell>
          <cell r="S86">
            <v>160</v>
          </cell>
          <cell r="T86">
            <v>175</v>
          </cell>
          <cell r="U86">
            <v>185</v>
          </cell>
          <cell r="V86">
            <v>195</v>
          </cell>
          <cell r="W86">
            <v>200</v>
          </cell>
          <cell r="X86">
            <v>195</v>
          </cell>
          <cell r="Y86">
            <v>190</v>
          </cell>
          <cell r="Z86">
            <v>190</v>
          </cell>
          <cell r="AA86">
            <v>190</v>
          </cell>
          <cell r="AB86">
            <v>190</v>
          </cell>
          <cell r="AC86">
            <v>190</v>
          </cell>
          <cell r="AD86">
            <v>190</v>
          </cell>
        </row>
        <row r="87">
          <cell r="D87" t="str">
            <v>Burma</v>
          </cell>
          <cell r="E87">
            <v>30</v>
          </cell>
          <cell r="F87">
            <v>25</v>
          </cell>
          <cell r="G87">
            <v>20</v>
          </cell>
          <cell r="H87">
            <v>15</v>
          </cell>
          <cell r="I87">
            <v>15</v>
          </cell>
          <cell r="J87">
            <v>15</v>
          </cell>
          <cell r="K87">
            <v>10</v>
          </cell>
          <cell r="L87">
            <v>15</v>
          </cell>
          <cell r="M87">
            <v>15</v>
          </cell>
          <cell r="N87">
            <v>15</v>
          </cell>
          <cell r="O87">
            <v>15</v>
          </cell>
          <cell r="P87">
            <v>15</v>
          </cell>
          <cell r="Q87">
            <v>15</v>
          </cell>
          <cell r="R87">
            <v>15</v>
          </cell>
          <cell r="S87">
            <v>15</v>
          </cell>
          <cell r="T87">
            <v>15</v>
          </cell>
          <cell r="U87">
            <v>15</v>
          </cell>
          <cell r="V87">
            <v>15</v>
          </cell>
          <cell r="W87">
            <v>15</v>
          </cell>
          <cell r="X87">
            <v>20</v>
          </cell>
          <cell r="Y87">
            <v>20</v>
          </cell>
          <cell r="Z87">
            <v>20</v>
          </cell>
          <cell r="AA87">
            <v>20</v>
          </cell>
          <cell r="AB87">
            <v>25</v>
          </cell>
          <cell r="AC87">
            <v>25</v>
          </cell>
          <cell r="AD87">
            <v>25</v>
          </cell>
        </row>
        <row r="88">
          <cell r="D88" t="str">
            <v>Cambodia</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5</v>
          </cell>
          <cell r="AA88">
            <v>5</v>
          </cell>
          <cell r="AB88">
            <v>10</v>
          </cell>
          <cell r="AC88">
            <v>10</v>
          </cell>
          <cell r="AD88">
            <v>15</v>
          </cell>
        </row>
        <row r="89">
          <cell r="D89" t="str">
            <v>China</v>
          </cell>
          <cell r="E89">
            <v>2505</v>
          </cell>
          <cell r="F89">
            <v>2620</v>
          </cell>
          <cell r="G89">
            <v>2690</v>
          </cell>
          <cell r="H89">
            <v>2740</v>
          </cell>
          <cell r="I89">
            <v>2760</v>
          </cell>
          <cell r="J89">
            <v>2770</v>
          </cell>
          <cell r="K89">
            <v>2775</v>
          </cell>
          <cell r="L89">
            <v>2820</v>
          </cell>
          <cell r="M89">
            <v>2900</v>
          </cell>
          <cell r="N89">
            <v>2960</v>
          </cell>
          <cell r="O89">
            <v>2990</v>
          </cell>
          <cell r="P89">
            <v>3115</v>
          </cell>
          <cell r="Q89">
            <v>3190</v>
          </cell>
          <cell r="R89">
            <v>3190</v>
          </cell>
          <cell r="S89">
            <v>3185</v>
          </cell>
          <cell r="T89">
            <v>3230</v>
          </cell>
          <cell r="U89">
            <v>3300</v>
          </cell>
          <cell r="V89">
            <v>3395</v>
          </cell>
          <cell r="W89">
            <v>3410</v>
          </cell>
          <cell r="X89">
            <v>3485</v>
          </cell>
          <cell r="Y89">
            <v>3630</v>
          </cell>
          <cell r="Z89">
            <v>3625</v>
          </cell>
          <cell r="AA89">
            <v>3625</v>
          </cell>
          <cell r="AB89">
            <v>3650</v>
          </cell>
          <cell r="AC89">
            <v>3650</v>
          </cell>
          <cell r="AD89">
            <v>3650</v>
          </cell>
        </row>
        <row r="90">
          <cell r="D90" t="str">
            <v>East Timor</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45</v>
          </cell>
          <cell r="Y90">
            <v>100</v>
          </cell>
          <cell r="Z90">
            <v>105</v>
          </cell>
          <cell r="AA90">
            <v>100</v>
          </cell>
          <cell r="AB90">
            <v>100</v>
          </cell>
          <cell r="AC90">
            <v>100</v>
          </cell>
          <cell r="AD90">
            <v>100</v>
          </cell>
        </row>
        <row r="91">
          <cell r="D91" t="str">
            <v>India</v>
          </cell>
          <cell r="E91">
            <v>620</v>
          </cell>
          <cell r="F91">
            <v>650</v>
          </cell>
          <cell r="G91">
            <v>630</v>
          </cell>
          <cell r="H91">
            <v>660</v>
          </cell>
          <cell r="I91">
            <v>705</v>
          </cell>
          <cell r="J91">
            <v>700</v>
          </cell>
          <cell r="K91">
            <v>655</v>
          </cell>
          <cell r="L91">
            <v>600</v>
          </cell>
          <cell r="M91">
            <v>575</v>
          </cell>
          <cell r="N91">
            <v>675</v>
          </cell>
          <cell r="O91">
            <v>770</v>
          </cell>
          <cell r="P91">
            <v>740</v>
          </cell>
          <cell r="Q91">
            <v>765</v>
          </cell>
          <cell r="R91">
            <v>750</v>
          </cell>
          <cell r="S91">
            <v>745</v>
          </cell>
          <cell r="T91">
            <v>735</v>
          </cell>
          <cell r="U91">
            <v>740</v>
          </cell>
          <cell r="V91">
            <v>780</v>
          </cell>
          <cell r="W91">
            <v>785</v>
          </cell>
          <cell r="X91">
            <v>800</v>
          </cell>
          <cell r="Y91">
            <v>770</v>
          </cell>
          <cell r="Z91">
            <v>785</v>
          </cell>
          <cell r="AA91">
            <v>800</v>
          </cell>
          <cell r="AB91">
            <v>850</v>
          </cell>
          <cell r="AC91">
            <v>950</v>
          </cell>
          <cell r="AD91">
            <v>950</v>
          </cell>
        </row>
        <row r="92">
          <cell r="D92" t="str">
            <v>Japan</v>
          </cell>
          <cell r="E92">
            <v>15</v>
          </cell>
          <cell r="F92">
            <v>15</v>
          </cell>
          <cell r="G92">
            <v>15</v>
          </cell>
          <cell r="H92">
            <v>15</v>
          </cell>
          <cell r="I92">
            <v>15</v>
          </cell>
          <cell r="J92">
            <v>15</v>
          </cell>
          <cell r="K92">
            <v>15</v>
          </cell>
          <cell r="L92">
            <v>15</v>
          </cell>
          <cell r="M92">
            <v>15</v>
          </cell>
          <cell r="N92">
            <v>15</v>
          </cell>
          <cell r="O92">
            <v>20</v>
          </cell>
          <cell r="P92">
            <v>20</v>
          </cell>
          <cell r="Q92">
            <v>20</v>
          </cell>
          <cell r="R92">
            <v>20</v>
          </cell>
          <cell r="S92">
            <v>20</v>
          </cell>
          <cell r="T92">
            <v>20</v>
          </cell>
          <cell r="U92">
            <v>20</v>
          </cell>
          <cell r="V92">
            <v>20</v>
          </cell>
          <cell r="W92">
            <v>15</v>
          </cell>
          <cell r="X92">
            <v>15</v>
          </cell>
          <cell r="Y92">
            <v>15</v>
          </cell>
          <cell r="Z92">
            <v>15</v>
          </cell>
          <cell r="AA92">
            <v>15</v>
          </cell>
          <cell r="AB92">
            <v>15</v>
          </cell>
          <cell r="AC92">
            <v>15</v>
          </cell>
          <cell r="AD92">
            <v>15</v>
          </cell>
        </row>
        <row r="93">
          <cell r="D93" t="str">
            <v>Malaysia</v>
          </cell>
          <cell r="E93">
            <v>440</v>
          </cell>
          <cell r="F93">
            <v>500</v>
          </cell>
          <cell r="G93">
            <v>470</v>
          </cell>
          <cell r="H93">
            <v>540</v>
          </cell>
          <cell r="I93">
            <v>600</v>
          </cell>
          <cell r="J93">
            <v>620</v>
          </cell>
          <cell r="K93">
            <v>650</v>
          </cell>
          <cell r="L93">
            <v>660</v>
          </cell>
          <cell r="M93">
            <v>640</v>
          </cell>
          <cell r="N93">
            <v>645</v>
          </cell>
          <cell r="O93">
            <v>775</v>
          </cell>
          <cell r="P93">
            <v>775</v>
          </cell>
          <cell r="Q93">
            <v>775</v>
          </cell>
          <cell r="R93">
            <v>780</v>
          </cell>
          <cell r="S93">
            <v>750</v>
          </cell>
          <cell r="T93">
            <v>750</v>
          </cell>
          <cell r="U93">
            <v>750</v>
          </cell>
          <cell r="V93">
            <v>760</v>
          </cell>
          <cell r="W93">
            <v>825</v>
          </cell>
          <cell r="X93">
            <v>860</v>
          </cell>
          <cell r="Y93">
            <v>830</v>
          </cell>
          <cell r="Z93">
            <v>845</v>
          </cell>
          <cell r="AA93">
            <v>850</v>
          </cell>
          <cell r="AB93">
            <v>850</v>
          </cell>
          <cell r="AC93">
            <v>850</v>
          </cell>
          <cell r="AD93">
            <v>850</v>
          </cell>
        </row>
        <row r="94">
          <cell r="D94" t="str">
            <v>New Zealand</v>
          </cell>
          <cell r="E94">
            <v>60</v>
          </cell>
          <cell r="F94">
            <v>65</v>
          </cell>
          <cell r="G94">
            <v>70</v>
          </cell>
          <cell r="H94">
            <v>70</v>
          </cell>
          <cell r="I94">
            <v>80</v>
          </cell>
          <cell r="J94">
            <v>80</v>
          </cell>
          <cell r="K94">
            <v>80</v>
          </cell>
          <cell r="L94">
            <v>80</v>
          </cell>
          <cell r="M94">
            <v>80</v>
          </cell>
          <cell r="N94">
            <v>80</v>
          </cell>
          <cell r="O94">
            <v>45</v>
          </cell>
          <cell r="P94">
            <v>55</v>
          </cell>
          <cell r="Q94">
            <v>65</v>
          </cell>
          <cell r="R94">
            <v>55</v>
          </cell>
          <cell r="S94">
            <v>50</v>
          </cell>
          <cell r="T94">
            <v>45</v>
          </cell>
          <cell r="U94">
            <v>40</v>
          </cell>
          <cell r="V94">
            <v>40</v>
          </cell>
          <cell r="W94">
            <v>30</v>
          </cell>
          <cell r="X94">
            <v>25</v>
          </cell>
          <cell r="Y94">
            <v>25</v>
          </cell>
          <cell r="Z94">
            <v>25</v>
          </cell>
          <cell r="AA94">
            <v>20</v>
          </cell>
          <cell r="AB94">
            <v>20</v>
          </cell>
          <cell r="AC94">
            <v>20</v>
          </cell>
          <cell r="AD94">
            <v>20</v>
          </cell>
        </row>
        <row r="95">
          <cell r="D95" t="str">
            <v>Pakistan</v>
          </cell>
          <cell r="E95">
            <v>35</v>
          </cell>
          <cell r="F95">
            <v>40</v>
          </cell>
          <cell r="G95">
            <v>40</v>
          </cell>
          <cell r="H95">
            <v>45</v>
          </cell>
          <cell r="I95">
            <v>45</v>
          </cell>
          <cell r="J95">
            <v>60</v>
          </cell>
          <cell r="K95">
            <v>70</v>
          </cell>
          <cell r="L95">
            <v>75</v>
          </cell>
          <cell r="M95">
            <v>65</v>
          </cell>
          <cell r="N95">
            <v>60</v>
          </cell>
          <cell r="O95">
            <v>55</v>
          </cell>
          <cell r="P95">
            <v>55</v>
          </cell>
          <cell r="Q95">
            <v>55</v>
          </cell>
          <cell r="R95">
            <v>55</v>
          </cell>
          <cell r="S95">
            <v>55</v>
          </cell>
          <cell r="T95">
            <v>55</v>
          </cell>
          <cell r="U95">
            <v>60</v>
          </cell>
          <cell r="V95">
            <v>65</v>
          </cell>
          <cell r="W95">
            <v>60</v>
          </cell>
          <cell r="X95">
            <v>60</v>
          </cell>
          <cell r="Y95">
            <v>65</v>
          </cell>
          <cell r="Z95">
            <v>65</v>
          </cell>
          <cell r="AA95">
            <v>75</v>
          </cell>
          <cell r="AB95">
            <v>75</v>
          </cell>
          <cell r="AC95">
            <v>80</v>
          </cell>
          <cell r="AD95">
            <v>80</v>
          </cell>
        </row>
        <row r="96">
          <cell r="D96" t="str">
            <v>Papua New Guinea</v>
          </cell>
          <cell r="E96">
            <v>0</v>
          </cell>
          <cell r="F96">
            <v>0</v>
          </cell>
          <cell r="G96">
            <v>0</v>
          </cell>
          <cell r="H96">
            <v>0</v>
          </cell>
          <cell r="I96">
            <v>0</v>
          </cell>
          <cell r="J96">
            <v>0</v>
          </cell>
          <cell r="K96">
            <v>5</v>
          </cell>
          <cell r="L96">
            <v>40</v>
          </cell>
          <cell r="M96">
            <v>125</v>
          </cell>
          <cell r="N96">
            <v>125</v>
          </cell>
          <cell r="O96">
            <v>100</v>
          </cell>
          <cell r="P96">
            <v>105</v>
          </cell>
          <cell r="Q96">
            <v>85</v>
          </cell>
          <cell r="R96">
            <v>80</v>
          </cell>
          <cell r="S96">
            <v>90</v>
          </cell>
          <cell r="T96">
            <v>70</v>
          </cell>
          <cell r="U96">
            <v>55</v>
          </cell>
          <cell r="V96">
            <v>45</v>
          </cell>
          <cell r="W96">
            <v>50</v>
          </cell>
          <cell r="X96">
            <v>45</v>
          </cell>
          <cell r="Y96">
            <v>45</v>
          </cell>
          <cell r="Z96">
            <v>45</v>
          </cell>
          <cell r="AA96">
            <v>40</v>
          </cell>
          <cell r="AB96">
            <v>40</v>
          </cell>
          <cell r="AC96">
            <v>40</v>
          </cell>
          <cell r="AD96">
            <v>40</v>
          </cell>
        </row>
        <row r="97">
          <cell r="D97" t="str">
            <v>Philippines</v>
          </cell>
          <cell r="E97">
            <v>10</v>
          </cell>
          <cell r="F97">
            <v>5</v>
          </cell>
          <cell r="G97">
            <v>5</v>
          </cell>
          <cell r="H97">
            <v>5</v>
          </cell>
          <cell r="I97">
            <v>5</v>
          </cell>
          <cell r="J97">
            <v>5</v>
          </cell>
          <cell r="K97">
            <v>5</v>
          </cell>
          <cell r="L97">
            <v>5</v>
          </cell>
          <cell r="M97">
            <v>5</v>
          </cell>
          <cell r="N97">
            <v>5</v>
          </cell>
          <cell r="O97">
            <v>5</v>
          </cell>
          <cell r="P97">
            <v>0</v>
          </cell>
          <cell r="Q97">
            <v>0</v>
          </cell>
          <cell r="R97">
            <v>0</v>
          </cell>
          <cell r="S97">
            <v>0</v>
          </cell>
          <cell r="T97">
            <v>0</v>
          </cell>
          <cell r="U97">
            <v>10</v>
          </cell>
          <cell r="V97">
            <v>25</v>
          </cell>
          <cell r="W97">
            <v>25</v>
          </cell>
          <cell r="X97">
            <v>25</v>
          </cell>
          <cell r="Y97">
            <v>25</v>
          </cell>
          <cell r="Z97">
            <v>25</v>
          </cell>
          <cell r="AA97">
            <v>25</v>
          </cell>
          <cell r="AB97">
            <v>25</v>
          </cell>
          <cell r="AC97">
            <v>25</v>
          </cell>
          <cell r="AD97">
            <v>25</v>
          </cell>
        </row>
        <row r="98">
          <cell r="D98" t="str">
            <v>Taiwan</v>
          </cell>
          <cell r="E98">
            <v>5</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row>
        <row r="99">
          <cell r="D99" t="str">
            <v>Thailand</v>
          </cell>
          <cell r="E99">
            <v>35</v>
          </cell>
          <cell r="F99">
            <v>35</v>
          </cell>
          <cell r="G99">
            <v>30</v>
          </cell>
          <cell r="H99">
            <v>40</v>
          </cell>
          <cell r="I99">
            <v>40</v>
          </cell>
          <cell r="J99">
            <v>40</v>
          </cell>
          <cell r="K99">
            <v>45</v>
          </cell>
          <cell r="L99">
            <v>50</v>
          </cell>
          <cell r="M99">
            <v>60</v>
          </cell>
          <cell r="N99">
            <v>65</v>
          </cell>
          <cell r="O99">
            <v>105</v>
          </cell>
          <cell r="P99">
            <v>140</v>
          </cell>
          <cell r="Q99">
            <v>145</v>
          </cell>
          <cell r="R99">
            <v>150</v>
          </cell>
          <cell r="S99">
            <v>160</v>
          </cell>
          <cell r="T99">
            <v>195</v>
          </cell>
          <cell r="U99">
            <v>210</v>
          </cell>
          <cell r="V99">
            <v>225</v>
          </cell>
          <cell r="W99">
            <v>260</v>
          </cell>
          <cell r="X99">
            <v>255</v>
          </cell>
          <cell r="Y99">
            <v>290</v>
          </cell>
          <cell r="Z99">
            <v>325</v>
          </cell>
          <cell r="AA99">
            <v>300</v>
          </cell>
          <cell r="AB99">
            <v>300</v>
          </cell>
          <cell r="AC99">
            <v>300</v>
          </cell>
          <cell r="AD99">
            <v>300</v>
          </cell>
        </row>
        <row r="100">
          <cell r="D100" t="str">
            <v>Vietnam</v>
          </cell>
          <cell r="E100">
            <v>0</v>
          </cell>
          <cell r="F100">
            <v>0</v>
          </cell>
          <cell r="G100">
            <v>5</v>
          </cell>
          <cell r="H100">
            <v>15</v>
          </cell>
          <cell r="I100">
            <v>40</v>
          </cell>
          <cell r="J100">
            <v>55</v>
          </cell>
          <cell r="K100">
            <v>80</v>
          </cell>
          <cell r="L100">
            <v>100</v>
          </cell>
          <cell r="M100">
            <v>125</v>
          </cell>
          <cell r="N100">
            <v>145</v>
          </cell>
          <cell r="O100">
            <v>170</v>
          </cell>
          <cell r="P100">
            <v>175</v>
          </cell>
          <cell r="Q100">
            <v>195</v>
          </cell>
          <cell r="R100">
            <v>245</v>
          </cell>
          <cell r="S100">
            <v>305</v>
          </cell>
          <cell r="T100">
            <v>325</v>
          </cell>
          <cell r="U100">
            <v>355</v>
          </cell>
          <cell r="V100">
            <v>355</v>
          </cell>
          <cell r="W100">
            <v>365</v>
          </cell>
          <cell r="X100">
            <v>420</v>
          </cell>
          <cell r="Y100">
            <v>400</v>
          </cell>
          <cell r="Z100">
            <v>440</v>
          </cell>
          <cell r="AA100">
            <v>450</v>
          </cell>
          <cell r="AB100">
            <v>450</v>
          </cell>
          <cell r="AC100">
            <v>450</v>
          </cell>
          <cell r="AD100">
            <v>450</v>
          </cell>
        </row>
        <row r="101">
          <cell r="D101" t="str">
            <v>TOTAL</v>
          </cell>
          <cell r="E101">
            <v>4570</v>
          </cell>
          <cell r="F101">
            <v>4705</v>
          </cell>
          <cell r="G101">
            <v>4760</v>
          </cell>
          <cell r="H101">
            <v>4890</v>
          </cell>
          <cell r="I101">
            <v>5000</v>
          </cell>
          <cell r="J101">
            <v>5135</v>
          </cell>
          <cell r="K101">
            <v>5140</v>
          </cell>
          <cell r="L101">
            <v>5210</v>
          </cell>
          <cell r="M101">
            <v>5320</v>
          </cell>
          <cell r="N101">
            <v>5570</v>
          </cell>
          <cell r="O101">
            <v>5800</v>
          </cell>
          <cell r="P101">
            <v>5955</v>
          </cell>
          <cell r="Q101">
            <v>6055</v>
          </cell>
          <cell r="R101">
            <v>6075</v>
          </cell>
          <cell r="S101">
            <v>6135</v>
          </cell>
          <cell r="T101">
            <v>6410</v>
          </cell>
          <cell r="U101">
            <v>6460</v>
          </cell>
          <cell r="V101">
            <v>6620</v>
          </cell>
          <cell r="W101">
            <v>6645</v>
          </cell>
          <cell r="X101">
            <v>6785</v>
          </cell>
          <cell r="Y101">
            <v>6950</v>
          </cell>
          <cell r="Z101">
            <v>7045</v>
          </cell>
          <cell r="AA101">
            <v>7040</v>
          </cell>
          <cell r="AB101">
            <v>7150</v>
          </cell>
          <cell r="AC101">
            <v>7255</v>
          </cell>
          <cell r="AD101">
            <v>7260</v>
          </cell>
        </row>
        <row r="103">
          <cell r="K103">
            <v>6640</v>
          </cell>
          <cell r="L103">
            <v>6610</v>
          </cell>
          <cell r="M103">
            <v>6620</v>
          </cell>
          <cell r="N103">
            <v>6870</v>
          </cell>
          <cell r="O103">
            <v>7100</v>
          </cell>
          <cell r="P103">
            <v>7355</v>
          </cell>
          <cell r="Q103">
            <v>7455</v>
          </cell>
          <cell r="R103">
            <v>7375</v>
          </cell>
          <cell r="S103">
            <v>7435</v>
          </cell>
          <cell r="T103">
            <v>7710</v>
          </cell>
          <cell r="U103">
            <v>7660</v>
          </cell>
          <cell r="V103">
            <v>7720</v>
          </cell>
          <cell r="W103">
            <v>7645</v>
          </cell>
          <cell r="X103">
            <v>7785</v>
          </cell>
          <cell r="Y103">
            <v>7850</v>
          </cell>
          <cell r="Z103">
            <v>8045</v>
          </cell>
          <cell r="AA103">
            <v>7940</v>
          </cell>
          <cell r="AB103">
            <v>8050</v>
          </cell>
          <cell r="AC103">
            <v>8155</v>
          </cell>
          <cell r="AD103">
            <v>8260</v>
          </cell>
        </row>
        <row r="104">
          <cell r="D104" t="str">
            <v>DETAILS: NON-OPEC PRODUCTION   000 b/d</v>
          </cell>
        </row>
        <row r="105">
          <cell r="D105">
            <v>39393.745037384258</v>
          </cell>
        </row>
        <row r="107">
          <cell r="E107">
            <v>1985</v>
          </cell>
          <cell r="F107">
            <v>1986</v>
          </cell>
          <cell r="G107">
            <v>1987</v>
          </cell>
          <cell r="H107">
            <v>1988</v>
          </cell>
          <cell r="I107">
            <v>1989</v>
          </cell>
          <cell r="J107">
            <v>1990</v>
          </cell>
          <cell r="K107">
            <v>1991</v>
          </cell>
          <cell r="L107">
            <v>1992</v>
          </cell>
          <cell r="M107">
            <v>1993</v>
          </cell>
          <cell r="N107">
            <v>1994</v>
          </cell>
          <cell r="O107">
            <v>1995</v>
          </cell>
          <cell r="P107">
            <v>1996</v>
          </cell>
          <cell r="Q107">
            <v>1997</v>
          </cell>
          <cell r="R107">
            <v>1998</v>
          </cell>
          <cell r="S107">
            <v>1999</v>
          </cell>
          <cell r="T107">
            <v>2000</v>
          </cell>
          <cell r="U107">
            <v>2001</v>
          </cell>
          <cell r="V107">
            <v>2002</v>
          </cell>
          <cell r="W107">
            <v>2003</v>
          </cell>
          <cell r="X107">
            <v>2004</v>
          </cell>
          <cell r="Y107">
            <v>2005</v>
          </cell>
          <cell r="Z107">
            <v>2006</v>
          </cell>
          <cell r="AA107">
            <v>2007</v>
          </cell>
          <cell r="AB107">
            <v>2008</v>
          </cell>
          <cell r="AC107">
            <v>2009</v>
          </cell>
          <cell r="AD107">
            <v>2010</v>
          </cell>
        </row>
        <row r="108">
          <cell r="D108" t="str">
            <v>FSU</v>
          </cell>
        </row>
        <row r="109">
          <cell r="D109" t="str">
            <v>Russia</v>
          </cell>
          <cell r="J109">
            <v>10500</v>
          </cell>
          <cell r="K109">
            <v>9500</v>
          </cell>
          <cell r="L109">
            <v>8100</v>
          </cell>
          <cell r="M109">
            <v>7000</v>
          </cell>
          <cell r="N109">
            <v>6350</v>
          </cell>
          <cell r="O109">
            <v>6220</v>
          </cell>
          <cell r="P109">
            <v>6130</v>
          </cell>
          <cell r="Q109">
            <v>6175</v>
          </cell>
          <cell r="R109">
            <v>6085</v>
          </cell>
          <cell r="S109">
            <v>6130</v>
          </cell>
          <cell r="T109">
            <v>6480</v>
          </cell>
          <cell r="U109">
            <v>6985</v>
          </cell>
          <cell r="V109">
            <v>7620</v>
          </cell>
          <cell r="W109">
            <v>8455</v>
          </cell>
          <cell r="X109">
            <v>9190</v>
          </cell>
          <cell r="Y109">
            <v>9445</v>
          </cell>
          <cell r="Z109">
            <v>9725</v>
          </cell>
          <cell r="AA109">
            <v>9850</v>
          </cell>
          <cell r="AB109">
            <v>9950</v>
          </cell>
          <cell r="AC109">
            <v>10150</v>
          </cell>
          <cell r="AD109">
            <v>10300</v>
          </cell>
        </row>
        <row r="110">
          <cell r="D110" t="str">
            <v>Azerbaijan</v>
          </cell>
          <cell r="O110">
            <v>190</v>
          </cell>
          <cell r="P110">
            <v>190</v>
          </cell>
          <cell r="Q110">
            <v>190</v>
          </cell>
          <cell r="R110">
            <v>235</v>
          </cell>
          <cell r="S110">
            <v>280</v>
          </cell>
          <cell r="T110">
            <v>285</v>
          </cell>
          <cell r="U110">
            <v>310</v>
          </cell>
          <cell r="V110">
            <v>315</v>
          </cell>
          <cell r="W110">
            <v>315</v>
          </cell>
          <cell r="X110">
            <v>315</v>
          </cell>
          <cell r="Y110">
            <v>445</v>
          </cell>
          <cell r="Z110">
            <v>550</v>
          </cell>
          <cell r="AA110">
            <v>700</v>
          </cell>
          <cell r="AB110">
            <v>850</v>
          </cell>
          <cell r="AC110">
            <v>1000</v>
          </cell>
          <cell r="AD110">
            <v>1250</v>
          </cell>
        </row>
        <row r="111">
          <cell r="D111" t="str">
            <v>Kazakhstan</v>
          </cell>
          <cell r="O111">
            <v>405</v>
          </cell>
          <cell r="P111">
            <v>460</v>
          </cell>
          <cell r="Q111">
            <v>520</v>
          </cell>
          <cell r="R111">
            <v>525</v>
          </cell>
          <cell r="S111">
            <v>610</v>
          </cell>
          <cell r="T111">
            <v>705</v>
          </cell>
          <cell r="U111">
            <v>800</v>
          </cell>
          <cell r="V111">
            <v>940</v>
          </cell>
          <cell r="W111">
            <v>1025</v>
          </cell>
          <cell r="X111">
            <v>1210</v>
          </cell>
          <cell r="Y111">
            <v>1225</v>
          </cell>
          <cell r="Z111">
            <v>1280</v>
          </cell>
          <cell r="AA111">
            <v>1375</v>
          </cell>
          <cell r="AB111">
            <v>1500</v>
          </cell>
          <cell r="AC111">
            <v>1775</v>
          </cell>
          <cell r="AD111">
            <v>2050</v>
          </cell>
        </row>
        <row r="112">
          <cell r="D112" t="str">
            <v>Turkmenistan</v>
          </cell>
          <cell r="O112">
            <v>85</v>
          </cell>
          <cell r="P112">
            <v>110</v>
          </cell>
          <cell r="Q112">
            <v>95</v>
          </cell>
          <cell r="R112">
            <v>115</v>
          </cell>
          <cell r="S112">
            <v>140</v>
          </cell>
          <cell r="T112">
            <v>145</v>
          </cell>
          <cell r="U112">
            <v>165</v>
          </cell>
          <cell r="V112">
            <v>185</v>
          </cell>
          <cell r="W112">
            <v>205</v>
          </cell>
          <cell r="X112">
            <v>200</v>
          </cell>
          <cell r="Y112">
            <v>205</v>
          </cell>
          <cell r="Z112">
            <v>210</v>
          </cell>
          <cell r="AA112">
            <v>250</v>
          </cell>
          <cell r="AB112">
            <v>320</v>
          </cell>
          <cell r="AC112">
            <v>355</v>
          </cell>
          <cell r="AD112">
            <v>355</v>
          </cell>
        </row>
        <row r="113">
          <cell r="D113" t="str">
            <v>Ukraine</v>
          </cell>
          <cell r="O113">
            <v>75</v>
          </cell>
          <cell r="P113">
            <v>105</v>
          </cell>
          <cell r="Q113">
            <v>90</v>
          </cell>
          <cell r="R113">
            <v>90</v>
          </cell>
          <cell r="S113">
            <v>85</v>
          </cell>
          <cell r="T113">
            <v>85</v>
          </cell>
          <cell r="U113">
            <v>85</v>
          </cell>
          <cell r="V113">
            <v>85</v>
          </cell>
          <cell r="W113">
            <v>85</v>
          </cell>
          <cell r="X113">
            <v>85</v>
          </cell>
          <cell r="Y113">
            <v>85</v>
          </cell>
          <cell r="Z113">
            <v>90</v>
          </cell>
          <cell r="AA113">
            <v>90</v>
          </cell>
          <cell r="AB113">
            <v>95</v>
          </cell>
          <cell r="AC113">
            <v>95</v>
          </cell>
          <cell r="AD113">
            <v>100</v>
          </cell>
        </row>
        <row r="114">
          <cell r="D114" t="str">
            <v>Uzbekistan</v>
          </cell>
          <cell r="O114">
            <v>155</v>
          </cell>
          <cell r="P114">
            <v>155</v>
          </cell>
          <cell r="Q114">
            <v>165</v>
          </cell>
          <cell r="R114">
            <v>155</v>
          </cell>
          <cell r="S114">
            <v>175</v>
          </cell>
          <cell r="T114">
            <v>155</v>
          </cell>
          <cell r="U114">
            <v>145</v>
          </cell>
          <cell r="V114">
            <v>155</v>
          </cell>
          <cell r="W114">
            <v>155</v>
          </cell>
          <cell r="X114">
            <v>140</v>
          </cell>
          <cell r="Y114">
            <v>120</v>
          </cell>
          <cell r="Z114">
            <v>120</v>
          </cell>
          <cell r="AA114">
            <v>130</v>
          </cell>
          <cell r="AB114">
            <v>140</v>
          </cell>
          <cell r="AC114">
            <v>150</v>
          </cell>
          <cell r="AD114">
            <v>150</v>
          </cell>
        </row>
        <row r="115">
          <cell r="D115" t="str">
            <v>Belarus</v>
          </cell>
          <cell r="O115">
            <v>35</v>
          </cell>
          <cell r="P115">
            <v>35</v>
          </cell>
          <cell r="Q115">
            <v>35</v>
          </cell>
          <cell r="R115">
            <v>35</v>
          </cell>
          <cell r="S115">
            <v>35</v>
          </cell>
          <cell r="T115">
            <v>35</v>
          </cell>
          <cell r="U115">
            <v>35</v>
          </cell>
          <cell r="V115">
            <v>35</v>
          </cell>
          <cell r="W115">
            <v>35</v>
          </cell>
          <cell r="X115">
            <v>35</v>
          </cell>
          <cell r="Y115">
            <v>35</v>
          </cell>
          <cell r="Z115">
            <v>35</v>
          </cell>
          <cell r="AA115">
            <v>35</v>
          </cell>
          <cell r="AB115">
            <v>35</v>
          </cell>
          <cell r="AC115">
            <v>35</v>
          </cell>
          <cell r="AD115">
            <v>35</v>
          </cell>
        </row>
        <row r="116">
          <cell r="D116" t="str">
            <v>TOTAL</v>
          </cell>
          <cell r="E116">
            <v>11945</v>
          </cell>
          <cell r="F116">
            <v>12345</v>
          </cell>
          <cell r="G116">
            <v>12540</v>
          </cell>
          <cell r="H116">
            <v>12510</v>
          </cell>
          <cell r="I116">
            <v>12205</v>
          </cell>
          <cell r="J116">
            <v>11535</v>
          </cell>
          <cell r="K116">
            <v>10440</v>
          </cell>
          <cell r="L116">
            <v>9040</v>
          </cell>
          <cell r="M116">
            <v>7870</v>
          </cell>
          <cell r="N116">
            <v>7200</v>
          </cell>
          <cell r="O116">
            <v>7165</v>
          </cell>
          <cell r="P116">
            <v>7185</v>
          </cell>
          <cell r="Q116">
            <v>7270</v>
          </cell>
          <cell r="R116">
            <v>7240</v>
          </cell>
          <cell r="S116">
            <v>7455</v>
          </cell>
          <cell r="T116">
            <v>7890</v>
          </cell>
          <cell r="U116">
            <v>8525</v>
          </cell>
          <cell r="V116">
            <v>9335</v>
          </cell>
          <cell r="W116">
            <v>10275</v>
          </cell>
          <cell r="X116">
            <v>11175</v>
          </cell>
          <cell r="Y116">
            <v>11560</v>
          </cell>
          <cell r="Z116">
            <v>12010</v>
          </cell>
          <cell r="AA116">
            <v>12430</v>
          </cell>
          <cell r="AB116">
            <v>12890</v>
          </cell>
          <cell r="AC116">
            <v>13560</v>
          </cell>
          <cell r="AD116">
            <v>14240</v>
          </cell>
        </row>
        <row r="117">
          <cell r="Y117">
            <v>445</v>
          </cell>
          <cell r="Z117">
            <v>455</v>
          </cell>
          <cell r="AA117">
            <v>505</v>
          </cell>
          <cell r="AB117">
            <v>590</v>
          </cell>
          <cell r="AC117">
            <v>635</v>
          </cell>
          <cell r="AD117">
            <v>640</v>
          </cell>
        </row>
        <row r="119">
          <cell r="D119" t="str">
            <v>EASTERN EUROPE</v>
          </cell>
        </row>
        <row r="120">
          <cell r="D120" t="str">
            <v>Albania</v>
          </cell>
          <cell r="E120">
            <v>55</v>
          </cell>
          <cell r="F120">
            <v>55</v>
          </cell>
          <cell r="G120">
            <v>55</v>
          </cell>
          <cell r="H120">
            <v>45</v>
          </cell>
          <cell r="I120">
            <v>45</v>
          </cell>
          <cell r="J120">
            <v>30</v>
          </cell>
          <cell r="K120">
            <v>20</v>
          </cell>
          <cell r="L120">
            <v>10</v>
          </cell>
          <cell r="M120">
            <v>10</v>
          </cell>
          <cell r="N120">
            <v>10</v>
          </cell>
          <cell r="O120">
            <v>10</v>
          </cell>
          <cell r="P120">
            <v>10</v>
          </cell>
          <cell r="Q120">
            <v>5</v>
          </cell>
          <cell r="R120">
            <v>5</v>
          </cell>
          <cell r="S120">
            <v>5</v>
          </cell>
          <cell r="T120">
            <v>5</v>
          </cell>
          <cell r="U120">
            <v>5</v>
          </cell>
          <cell r="V120">
            <v>5</v>
          </cell>
          <cell r="W120">
            <v>5</v>
          </cell>
          <cell r="X120">
            <v>5</v>
          </cell>
          <cell r="Y120">
            <v>5</v>
          </cell>
        </row>
        <row r="121">
          <cell r="D121" t="str">
            <v>Croatia</v>
          </cell>
          <cell r="O121">
            <v>40</v>
          </cell>
          <cell r="P121">
            <v>35</v>
          </cell>
          <cell r="Q121">
            <v>30</v>
          </cell>
          <cell r="R121">
            <v>30</v>
          </cell>
          <cell r="S121">
            <v>25</v>
          </cell>
          <cell r="T121">
            <v>25</v>
          </cell>
          <cell r="U121">
            <v>20</v>
          </cell>
          <cell r="V121">
            <v>20</v>
          </cell>
          <cell r="W121">
            <v>20</v>
          </cell>
          <cell r="X121">
            <v>20</v>
          </cell>
          <cell r="Y121">
            <v>20</v>
          </cell>
        </row>
        <row r="122">
          <cell r="D122" t="str">
            <v>Hungary</v>
          </cell>
          <cell r="E122">
            <v>35</v>
          </cell>
          <cell r="F122">
            <v>35</v>
          </cell>
          <cell r="G122">
            <v>35</v>
          </cell>
          <cell r="H122">
            <v>40</v>
          </cell>
          <cell r="I122">
            <v>35</v>
          </cell>
          <cell r="J122">
            <v>40</v>
          </cell>
          <cell r="K122">
            <v>35</v>
          </cell>
          <cell r="L122">
            <v>35</v>
          </cell>
          <cell r="M122">
            <v>35</v>
          </cell>
          <cell r="N122">
            <v>40</v>
          </cell>
          <cell r="O122">
            <v>45</v>
          </cell>
          <cell r="P122">
            <v>40</v>
          </cell>
          <cell r="Q122">
            <v>35</v>
          </cell>
          <cell r="R122">
            <v>35</v>
          </cell>
          <cell r="S122">
            <v>35</v>
          </cell>
          <cell r="T122">
            <v>35</v>
          </cell>
          <cell r="U122">
            <v>35</v>
          </cell>
          <cell r="V122">
            <v>30</v>
          </cell>
          <cell r="W122">
            <v>35</v>
          </cell>
          <cell r="X122">
            <v>35</v>
          </cell>
          <cell r="Y122">
            <v>30</v>
          </cell>
        </row>
        <row r="123">
          <cell r="D123" t="str">
            <v>Romania</v>
          </cell>
          <cell r="E123">
            <v>220</v>
          </cell>
          <cell r="F123">
            <v>220</v>
          </cell>
          <cell r="G123">
            <v>215</v>
          </cell>
          <cell r="H123">
            <v>195</v>
          </cell>
          <cell r="I123">
            <v>180</v>
          </cell>
          <cell r="J123">
            <v>165</v>
          </cell>
          <cell r="K123">
            <v>140</v>
          </cell>
          <cell r="L123">
            <v>135</v>
          </cell>
          <cell r="M123">
            <v>135</v>
          </cell>
          <cell r="N123">
            <v>140</v>
          </cell>
          <cell r="O123">
            <v>145</v>
          </cell>
          <cell r="P123">
            <v>145</v>
          </cell>
          <cell r="Q123">
            <v>140</v>
          </cell>
          <cell r="R123">
            <v>130</v>
          </cell>
          <cell r="S123">
            <v>135</v>
          </cell>
          <cell r="T123">
            <v>130</v>
          </cell>
          <cell r="U123">
            <v>130</v>
          </cell>
          <cell r="V123">
            <v>130</v>
          </cell>
          <cell r="W123">
            <v>125</v>
          </cell>
          <cell r="X123">
            <v>120</v>
          </cell>
          <cell r="Y123">
            <v>115</v>
          </cell>
        </row>
        <row r="124">
          <cell r="D124" t="str">
            <v>Serbia-1985-94 Incl Croatia</v>
          </cell>
          <cell r="E124">
            <v>85</v>
          </cell>
          <cell r="F124">
            <v>85</v>
          </cell>
          <cell r="G124">
            <v>80</v>
          </cell>
          <cell r="H124">
            <v>75</v>
          </cell>
          <cell r="I124">
            <v>70</v>
          </cell>
          <cell r="J124">
            <v>65</v>
          </cell>
          <cell r="K124">
            <v>60</v>
          </cell>
          <cell r="L124">
            <v>60</v>
          </cell>
          <cell r="M124">
            <v>60</v>
          </cell>
          <cell r="N124">
            <v>65</v>
          </cell>
          <cell r="O124">
            <v>25</v>
          </cell>
          <cell r="P124">
            <v>20</v>
          </cell>
          <cell r="Q124">
            <v>20</v>
          </cell>
          <cell r="R124">
            <v>20</v>
          </cell>
          <cell r="S124">
            <v>20</v>
          </cell>
          <cell r="T124">
            <v>20</v>
          </cell>
          <cell r="U124">
            <v>20</v>
          </cell>
          <cell r="V124">
            <v>15</v>
          </cell>
          <cell r="W124">
            <v>15</v>
          </cell>
          <cell r="X124">
            <v>15</v>
          </cell>
          <cell r="Y124">
            <v>15</v>
          </cell>
        </row>
        <row r="125">
          <cell r="D125" t="str">
            <v>Other</v>
          </cell>
          <cell r="E125">
            <v>10</v>
          </cell>
          <cell r="F125">
            <v>10</v>
          </cell>
          <cell r="G125">
            <v>10</v>
          </cell>
          <cell r="H125">
            <v>10</v>
          </cell>
          <cell r="I125">
            <v>10</v>
          </cell>
          <cell r="J125">
            <v>10</v>
          </cell>
          <cell r="K125">
            <v>10</v>
          </cell>
          <cell r="L125">
            <v>10</v>
          </cell>
          <cell r="M125">
            <v>10</v>
          </cell>
          <cell r="N125">
            <v>10</v>
          </cell>
          <cell r="O125">
            <v>15</v>
          </cell>
          <cell r="P125">
            <v>15</v>
          </cell>
          <cell r="Q125">
            <v>15</v>
          </cell>
          <cell r="R125">
            <v>15</v>
          </cell>
          <cell r="S125">
            <v>15</v>
          </cell>
          <cell r="T125">
            <v>20</v>
          </cell>
          <cell r="U125">
            <v>30</v>
          </cell>
          <cell r="V125">
            <v>25</v>
          </cell>
          <cell r="W125">
            <v>25</v>
          </cell>
          <cell r="X125">
            <v>35</v>
          </cell>
          <cell r="Y125">
            <v>35</v>
          </cell>
        </row>
        <row r="126">
          <cell r="D126" t="str">
            <v>TOTAL</v>
          </cell>
          <cell r="E126">
            <v>405</v>
          </cell>
          <cell r="F126">
            <v>405</v>
          </cell>
          <cell r="G126">
            <v>395</v>
          </cell>
          <cell r="H126">
            <v>365</v>
          </cell>
          <cell r="I126">
            <v>340</v>
          </cell>
          <cell r="J126">
            <v>310</v>
          </cell>
          <cell r="K126">
            <v>265</v>
          </cell>
          <cell r="L126">
            <v>250</v>
          </cell>
          <cell r="M126">
            <v>250</v>
          </cell>
          <cell r="N126">
            <v>265</v>
          </cell>
          <cell r="O126">
            <v>280</v>
          </cell>
          <cell r="P126">
            <v>265</v>
          </cell>
          <cell r="Q126">
            <v>245</v>
          </cell>
          <cell r="R126">
            <v>235</v>
          </cell>
          <cell r="S126">
            <v>235</v>
          </cell>
          <cell r="T126">
            <v>235</v>
          </cell>
          <cell r="U126">
            <v>240</v>
          </cell>
          <cell r="V126">
            <v>225</v>
          </cell>
          <cell r="W126">
            <v>225</v>
          </cell>
          <cell r="X126">
            <v>230</v>
          </cell>
          <cell r="Y126">
            <v>220</v>
          </cell>
          <cell r="Z126">
            <v>215</v>
          </cell>
          <cell r="AA126">
            <v>225</v>
          </cell>
          <cell r="AB126">
            <v>225</v>
          </cell>
          <cell r="AC126">
            <v>225</v>
          </cell>
          <cell r="AD126">
            <v>225</v>
          </cell>
        </row>
        <row r="130">
          <cell r="D130" t="str">
            <v>TOTAL NON OPEC</v>
          </cell>
          <cell r="E130">
            <v>40965</v>
          </cell>
          <cell r="F130">
            <v>41265</v>
          </cell>
          <cell r="G130">
            <v>41700</v>
          </cell>
          <cell r="H130">
            <v>42055</v>
          </cell>
          <cell r="I130">
            <v>41325</v>
          </cell>
          <cell r="J130">
            <v>41170</v>
          </cell>
          <cell r="K130">
            <v>40775</v>
          </cell>
          <cell r="L130">
            <v>39855</v>
          </cell>
          <cell r="M130">
            <v>39280</v>
          </cell>
          <cell r="N130">
            <v>40035</v>
          </cell>
          <cell r="O130">
            <v>41190</v>
          </cell>
          <cell r="P130">
            <v>42280</v>
          </cell>
          <cell r="Q130">
            <v>42910</v>
          </cell>
          <cell r="R130">
            <v>43090</v>
          </cell>
          <cell r="S130">
            <v>43095</v>
          </cell>
          <cell r="T130">
            <v>44250</v>
          </cell>
          <cell r="U130">
            <v>44975</v>
          </cell>
          <cell r="V130">
            <v>46380</v>
          </cell>
          <cell r="W130">
            <v>47025</v>
          </cell>
          <cell r="X130">
            <v>48125</v>
          </cell>
          <cell r="Y130">
            <v>48190</v>
          </cell>
          <cell r="Z130">
            <v>49565</v>
          </cell>
          <cell r="AA130">
            <v>50415</v>
          </cell>
          <cell r="AB130">
            <v>51065</v>
          </cell>
          <cell r="AC130">
            <v>51985</v>
          </cell>
          <cell r="AD130">
            <v>52815</v>
          </cell>
        </row>
        <row r="132">
          <cell r="F132">
            <v>0.3</v>
          </cell>
          <cell r="G132">
            <v>0.435</v>
          </cell>
          <cell r="H132">
            <v>0.35499999999999998</v>
          </cell>
          <cell r="I132">
            <v>-0.73</v>
          </cell>
          <cell r="J132">
            <v>-0.155</v>
          </cell>
          <cell r="K132">
            <v>-0.39500000000000002</v>
          </cell>
          <cell r="L132">
            <v>-0.92</v>
          </cell>
          <cell r="M132">
            <v>-0.57499999999999996</v>
          </cell>
          <cell r="N132">
            <v>0.755</v>
          </cell>
          <cell r="O132">
            <v>1.155</v>
          </cell>
          <cell r="P132">
            <v>1.0900000000000001</v>
          </cell>
          <cell r="Q132">
            <v>0.63</v>
          </cell>
          <cell r="R132">
            <v>0.18</v>
          </cell>
          <cell r="S132">
            <v>5.0000000000000001E-3</v>
          </cell>
          <cell r="T132">
            <v>1.155</v>
          </cell>
          <cell r="U132">
            <v>0.72499999999999998</v>
          </cell>
          <cell r="V132">
            <v>1.405</v>
          </cell>
          <cell r="W132">
            <v>0.64500000000000002</v>
          </cell>
          <cell r="X132">
            <v>1.1000000000000001</v>
          </cell>
          <cell r="Y132">
            <v>6.5000000000000002E-2</v>
          </cell>
          <cell r="Z132">
            <v>1.375</v>
          </cell>
          <cell r="AA132">
            <v>0.85</v>
          </cell>
          <cell r="AB132">
            <v>0.65</v>
          </cell>
          <cell r="AC132">
            <v>0.92</v>
          </cell>
          <cell r="AD132">
            <v>0.83</v>
          </cell>
        </row>
        <row r="133">
          <cell r="D133" t="str">
            <v>OLD</v>
          </cell>
          <cell r="E133">
            <v>40965</v>
          </cell>
          <cell r="F133">
            <v>41265</v>
          </cell>
          <cell r="G133">
            <v>41700</v>
          </cell>
          <cell r="H133">
            <v>42055</v>
          </cell>
          <cell r="I133">
            <v>41325</v>
          </cell>
          <cell r="J133">
            <v>41170</v>
          </cell>
          <cell r="K133">
            <v>40775</v>
          </cell>
          <cell r="L133">
            <v>39855</v>
          </cell>
          <cell r="M133">
            <v>39285</v>
          </cell>
          <cell r="N133">
            <v>40040</v>
          </cell>
          <cell r="O133">
            <v>41005</v>
          </cell>
          <cell r="P133">
            <v>42110</v>
          </cell>
          <cell r="Q133">
            <v>42875</v>
          </cell>
          <cell r="R133">
            <v>43035</v>
          </cell>
          <cell r="S133">
            <v>43090</v>
          </cell>
          <cell r="T133">
            <v>43990</v>
          </cell>
          <cell r="U133">
            <v>44645</v>
          </cell>
          <cell r="V133">
            <v>45940</v>
          </cell>
          <cell r="W133">
            <v>46785</v>
          </cell>
          <cell r="X133">
            <v>47640</v>
          </cell>
          <cell r="Y133">
            <v>48575</v>
          </cell>
          <cell r="Z133">
            <v>49930</v>
          </cell>
          <cell r="AA133">
            <v>51110</v>
          </cell>
          <cell r="AB133">
            <v>51905</v>
          </cell>
          <cell r="AC133">
            <v>52485</v>
          </cell>
          <cell r="AD133">
            <v>53035</v>
          </cell>
        </row>
        <row r="135">
          <cell r="F135">
            <v>0.3</v>
          </cell>
          <cell r="G135">
            <v>0.435</v>
          </cell>
          <cell r="H135">
            <v>0.35499999999999998</v>
          </cell>
          <cell r="I135">
            <v>-0.73</v>
          </cell>
          <cell r="J135">
            <v>-0.155</v>
          </cell>
          <cell r="K135">
            <v>-0.39500000000000002</v>
          </cell>
          <cell r="L135">
            <v>-0.92</v>
          </cell>
          <cell r="M135">
            <v>-0.56999999999999995</v>
          </cell>
          <cell r="N135">
            <v>0.755</v>
          </cell>
          <cell r="O135">
            <v>0.96499999999999997</v>
          </cell>
          <cell r="P135">
            <v>1.105</v>
          </cell>
          <cell r="Q135">
            <v>0.76500000000000001</v>
          </cell>
          <cell r="R135">
            <v>0.16</v>
          </cell>
          <cell r="S135">
            <v>5.5E-2</v>
          </cell>
          <cell r="T135">
            <v>0.9</v>
          </cell>
          <cell r="U135">
            <v>0.65500000000000003</v>
          </cell>
          <cell r="V135">
            <v>1.2949999999999999</v>
          </cell>
          <cell r="W135">
            <v>0.84499999999999997</v>
          </cell>
          <cell r="X135">
            <v>0.85499999999999998</v>
          </cell>
          <cell r="Y135">
            <v>0.93500000000000005</v>
          </cell>
          <cell r="Z135">
            <v>1.355</v>
          </cell>
          <cell r="AA135">
            <v>1.18</v>
          </cell>
          <cell r="AB135">
            <v>0.79500000000000004</v>
          </cell>
          <cell r="AC135">
            <v>0.57999999999999996</v>
          </cell>
          <cell r="AD135">
            <v>0.55000000000000004</v>
          </cell>
        </row>
        <row r="136">
          <cell r="D136" t="str">
            <v>SUMMARY: NON-OPEC PRODUCTION  000 b/d</v>
          </cell>
        </row>
        <row r="137">
          <cell r="D137">
            <v>39393.745037384258</v>
          </cell>
        </row>
        <row r="139">
          <cell r="E139">
            <v>1985</v>
          </cell>
          <cell r="F139">
            <v>1986</v>
          </cell>
          <cell r="G139">
            <v>1987</v>
          </cell>
          <cell r="H139">
            <v>1988</v>
          </cell>
          <cell r="I139">
            <v>1989</v>
          </cell>
          <cell r="J139">
            <v>1990</v>
          </cell>
          <cell r="K139">
            <v>1991</v>
          </cell>
          <cell r="L139">
            <v>1992</v>
          </cell>
          <cell r="M139">
            <v>1993</v>
          </cell>
          <cell r="N139">
            <v>1994</v>
          </cell>
          <cell r="O139">
            <v>1995</v>
          </cell>
          <cell r="P139">
            <v>1996</v>
          </cell>
          <cell r="Q139">
            <v>1997</v>
          </cell>
          <cell r="R139">
            <v>1998</v>
          </cell>
          <cell r="S139">
            <v>1999</v>
          </cell>
          <cell r="T139">
            <v>2000</v>
          </cell>
          <cell r="U139">
            <v>2001</v>
          </cell>
          <cell r="V139">
            <v>2002</v>
          </cell>
          <cell r="W139">
            <v>2003</v>
          </cell>
          <cell r="X139">
            <v>2004</v>
          </cell>
          <cell r="Y139">
            <v>2005</v>
          </cell>
          <cell r="Z139">
            <v>2006</v>
          </cell>
          <cell r="AA139">
            <v>2007</v>
          </cell>
          <cell r="AB139">
            <v>2008</v>
          </cell>
          <cell r="AC139">
            <v>2009</v>
          </cell>
          <cell r="AD139">
            <v>2010</v>
          </cell>
        </row>
        <row r="141">
          <cell r="D141" t="str">
            <v>USA</v>
          </cell>
          <cell r="E141">
            <v>10640</v>
          </cell>
          <cell r="F141">
            <v>10290</v>
          </cell>
          <cell r="G141">
            <v>10010</v>
          </cell>
          <cell r="H141">
            <v>9820</v>
          </cell>
          <cell r="I141">
            <v>9220</v>
          </cell>
          <cell r="J141">
            <v>8995</v>
          </cell>
          <cell r="K141">
            <v>9165</v>
          </cell>
          <cell r="L141">
            <v>8995</v>
          </cell>
          <cell r="M141">
            <v>8835</v>
          </cell>
          <cell r="N141">
            <v>8645</v>
          </cell>
          <cell r="O141">
            <v>8600</v>
          </cell>
          <cell r="P141">
            <v>8615</v>
          </cell>
          <cell r="Q141">
            <v>8610</v>
          </cell>
          <cell r="R141">
            <v>8395</v>
          </cell>
          <cell r="S141">
            <v>8105</v>
          </cell>
          <cell r="T141">
            <v>8130</v>
          </cell>
          <cell r="U141">
            <v>8100</v>
          </cell>
          <cell r="V141">
            <v>8115</v>
          </cell>
          <cell r="W141">
            <v>7825</v>
          </cell>
          <cell r="X141">
            <v>7650</v>
          </cell>
          <cell r="Y141">
            <v>7255</v>
          </cell>
          <cell r="Z141">
            <v>7330</v>
          </cell>
          <cell r="AA141">
            <v>7550</v>
          </cell>
          <cell r="AB141">
            <v>7625</v>
          </cell>
          <cell r="AC141">
            <v>7700</v>
          </cell>
          <cell r="AD141">
            <v>7750</v>
          </cell>
        </row>
        <row r="142">
          <cell r="D142" t="str">
            <v>Canada</v>
          </cell>
          <cell r="E142">
            <v>1840</v>
          </cell>
          <cell r="F142">
            <v>1815</v>
          </cell>
          <cell r="G142">
            <v>1900</v>
          </cell>
          <cell r="H142">
            <v>1990</v>
          </cell>
          <cell r="I142">
            <v>1945</v>
          </cell>
          <cell r="J142">
            <v>1970</v>
          </cell>
          <cell r="K142">
            <v>1975</v>
          </cell>
          <cell r="L142">
            <v>2025</v>
          </cell>
          <cell r="M142">
            <v>2160</v>
          </cell>
          <cell r="N142">
            <v>2270</v>
          </cell>
          <cell r="O142">
            <v>2390</v>
          </cell>
          <cell r="P142">
            <v>2395</v>
          </cell>
          <cell r="Q142">
            <v>2490</v>
          </cell>
          <cell r="R142">
            <v>2620</v>
          </cell>
          <cell r="S142">
            <v>2570</v>
          </cell>
          <cell r="T142">
            <v>2700</v>
          </cell>
          <cell r="U142">
            <v>2755</v>
          </cell>
          <cell r="V142">
            <v>2885</v>
          </cell>
          <cell r="W142">
            <v>3005</v>
          </cell>
          <cell r="X142">
            <v>3090</v>
          </cell>
          <cell r="Y142">
            <v>3020</v>
          </cell>
          <cell r="Z142">
            <v>3245</v>
          </cell>
          <cell r="AA142">
            <v>3400</v>
          </cell>
          <cell r="AB142">
            <v>3500</v>
          </cell>
          <cell r="AC142">
            <v>3600</v>
          </cell>
          <cell r="AD142">
            <v>3700</v>
          </cell>
        </row>
        <row r="143">
          <cell r="D143" t="str">
            <v>N. America</v>
          </cell>
          <cell r="E143">
            <v>12480</v>
          </cell>
          <cell r="F143">
            <v>12105</v>
          </cell>
          <cell r="G143">
            <v>11910</v>
          </cell>
          <cell r="H143">
            <v>11810</v>
          </cell>
          <cell r="I143">
            <v>11165</v>
          </cell>
          <cell r="J143">
            <v>10965</v>
          </cell>
          <cell r="K143">
            <v>11140</v>
          </cell>
          <cell r="L143">
            <v>11020</v>
          </cell>
          <cell r="M143">
            <v>10995</v>
          </cell>
          <cell r="N143">
            <v>10915</v>
          </cell>
          <cell r="O143">
            <v>10990</v>
          </cell>
          <cell r="P143">
            <v>11010</v>
          </cell>
          <cell r="Q143">
            <v>11100</v>
          </cell>
          <cell r="R143">
            <v>11015</v>
          </cell>
          <cell r="S143">
            <v>10675</v>
          </cell>
          <cell r="T143">
            <v>10830</v>
          </cell>
          <cell r="U143">
            <v>10855</v>
          </cell>
          <cell r="V143">
            <v>11000</v>
          </cell>
          <cell r="W143">
            <v>10830</v>
          </cell>
          <cell r="X143">
            <v>10740</v>
          </cell>
          <cell r="Y143">
            <v>10275</v>
          </cell>
          <cell r="Z143">
            <v>10575</v>
          </cell>
          <cell r="AA143">
            <v>10950</v>
          </cell>
          <cell r="AB143">
            <v>11125</v>
          </cell>
          <cell r="AC143">
            <v>11300</v>
          </cell>
          <cell r="AD143">
            <v>11450</v>
          </cell>
        </row>
        <row r="145">
          <cell r="D145" t="str">
            <v>Latin America</v>
          </cell>
          <cell r="E145">
            <v>5040</v>
          </cell>
          <cell r="F145">
            <v>5040</v>
          </cell>
          <cell r="G145">
            <v>5080</v>
          </cell>
          <cell r="H145">
            <v>5210</v>
          </cell>
          <cell r="I145">
            <v>5305</v>
          </cell>
          <cell r="J145">
            <v>5470</v>
          </cell>
          <cell r="K145">
            <v>5625</v>
          </cell>
          <cell r="L145">
            <v>5680</v>
          </cell>
          <cell r="M145">
            <v>5795</v>
          </cell>
          <cell r="N145">
            <v>5940</v>
          </cell>
          <cell r="O145">
            <v>6105</v>
          </cell>
          <cell r="P145">
            <v>6505</v>
          </cell>
          <cell r="Q145">
            <v>6775</v>
          </cell>
          <cell r="R145">
            <v>7165</v>
          </cell>
          <cell r="S145">
            <v>7120</v>
          </cell>
          <cell r="T145">
            <v>7230</v>
          </cell>
          <cell r="U145">
            <v>7405</v>
          </cell>
          <cell r="V145">
            <v>7540</v>
          </cell>
          <cell r="W145">
            <v>7720</v>
          </cell>
          <cell r="X145">
            <v>7825</v>
          </cell>
          <cell r="Y145">
            <v>7995</v>
          </cell>
          <cell r="Z145">
            <v>8255</v>
          </cell>
          <cell r="AA145">
            <v>8355</v>
          </cell>
          <cell r="AB145">
            <v>8400</v>
          </cell>
          <cell r="AC145">
            <v>8460</v>
          </cell>
          <cell r="AD145">
            <v>8480</v>
          </cell>
        </row>
        <row r="146">
          <cell r="D146" t="str">
            <v>Europe</v>
          </cell>
          <cell r="E146">
            <v>4340</v>
          </cell>
          <cell r="F146">
            <v>4470</v>
          </cell>
          <cell r="G146">
            <v>4550</v>
          </cell>
          <cell r="H146">
            <v>4480</v>
          </cell>
          <cell r="I146">
            <v>4355</v>
          </cell>
          <cell r="J146">
            <v>4505</v>
          </cell>
          <cell r="K146">
            <v>4735</v>
          </cell>
          <cell r="L146">
            <v>5065</v>
          </cell>
          <cell r="M146">
            <v>5335</v>
          </cell>
          <cell r="N146">
            <v>6230</v>
          </cell>
          <cell r="O146">
            <v>6625</v>
          </cell>
          <cell r="P146">
            <v>6935</v>
          </cell>
          <cell r="Q146">
            <v>6960</v>
          </cell>
          <cell r="R146">
            <v>6870</v>
          </cell>
          <cell r="S146">
            <v>6930</v>
          </cell>
          <cell r="T146">
            <v>6990</v>
          </cell>
          <cell r="U146">
            <v>6850</v>
          </cell>
          <cell r="V146">
            <v>6835</v>
          </cell>
          <cell r="W146">
            <v>6535</v>
          </cell>
          <cell r="X146">
            <v>6270</v>
          </cell>
          <cell r="Y146">
            <v>5830</v>
          </cell>
          <cell r="Z146">
            <v>5660</v>
          </cell>
          <cell r="AA146">
            <v>5510</v>
          </cell>
          <cell r="AB146">
            <v>5310</v>
          </cell>
          <cell r="AC146">
            <v>5115</v>
          </cell>
          <cell r="AD146">
            <v>4925</v>
          </cell>
        </row>
        <row r="147">
          <cell r="D147" t="str">
            <v>Africa</v>
          </cell>
          <cell r="E147">
            <v>1875</v>
          </cell>
          <cell r="F147">
            <v>1825</v>
          </cell>
          <cell r="G147">
            <v>1990</v>
          </cell>
          <cell r="H147">
            <v>2050</v>
          </cell>
          <cell r="I147">
            <v>2095</v>
          </cell>
          <cell r="J147">
            <v>2250</v>
          </cell>
          <cell r="K147">
            <v>2275</v>
          </cell>
          <cell r="L147">
            <v>2345</v>
          </cell>
          <cell r="M147">
            <v>2345</v>
          </cell>
          <cell r="N147">
            <v>2410</v>
          </cell>
          <cell r="O147">
            <v>2545</v>
          </cell>
          <cell r="P147">
            <v>2695</v>
          </cell>
          <cell r="Q147">
            <v>2705</v>
          </cell>
          <cell r="R147">
            <v>2705</v>
          </cell>
          <cell r="S147">
            <v>2755</v>
          </cell>
          <cell r="T147">
            <v>2810</v>
          </cell>
          <cell r="U147">
            <v>2770</v>
          </cell>
          <cell r="V147">
            <v>2990</v>
          </cell>
          <cell r="W147">
            <v>3035</v>
          </cell>
          <cell r="X147">
            <v>3445</v>
          </cell>
          <cell r="Y147">
            <v>3730</v>
          </cell>
          <cell r="Z147">
            <v>4240</v>
          </cell>
          <cell r="AA147">
            <v>4405</v>
          </cell>
          <cell r="AB147">
            <v>4505</v>
          </cell>
          <cell r="AC147">
            <v>4680</v>
          </cell>
          <cell r="AD147">
            <v>4835</v>
          </cell>
        </row>
        <row r="148">
          <cell r="D148" t="str">
            <v>FSU</v>
          </cell>
          <cell r="E148">
            <v>11945</v>
          </cell>
          <cell r="F148">
            <v>12345</v>
          </cell>
          <cell r="G148">
            <v>12540</v>
          </cell>
          <cell r="H148">
            <v>12510</v>
          </cell>
          <cell r="I148">
            <v>12205</v>
          </cell>
          <cell r="J148">
            <v>11535</v>
          </cell>
          <cell r="K148">
            <v>10440</v>
          </cell>
          <cell r="L148">
            <v>9040</v>
          </cell>
          <cell r="M148">
            <v>7870</v>
          </cell>
          <cell r="N148">
            <v>7200</v>
          </cell>
          <cell r="O148">
            <v>7165</v>
          </cell>
          <cell r="P148">
            <v>7185</v>
          </cell>
          <cell r="Q148">
            <v>7270</v>
          </cell>
          <cell r="R148">
            <v>7240</v>
          </cell>
          <cell r="S148">
            <v>7455</v>
          </cell>
          <cell r="T148">
            <v>7890</v>
          </cell>
          <cell r="U148">
            <v>8525</v>
          </cell>
          <cell r="V148">
            <v>9335</v>
          </cell>
          <cell r="W148">
            <v>10275</v>
          </cell>
          <cell r="X148">
            <v>11175</v>
          </cell>
          <cell r="Y148">
            <v>11560</v>
          </cell>
          <cell r="Z148">
            <v>12010</v>
          </cell>
          <cell r="AA148">
            <v>12430</v>
          </cell>
          <cell r="AB148">
            <v>12890</v>
          </cell>
          <cell r="AC148">
            <v>13560</v>
          </cell>
          <cell r="AD148">
            <v>14240</v>
          </cell>
        </row>
        <row r="150">
          <cell r="D150" t="str">
            <v>Middle East</v>
          </cell>
          <cell r="E150">
            <v>715</v>
          </cell>
          <cell r="F150">
            <v>775</v>
          </cell>
          <cell r="G150">
            <v>870</v>
          </cell>
          <cell r="H150">
            <v>1105</v>
          </cell>
          <cell r="I150">
            <v>1200</v>
          </cell>
          <cell r="J150">
            <v>1310</v>
          </cell>
          <cell r="K150">
            <v>1420</v>
          </cell>
          <cell r="L150">
            <v>1495</v>
          </cell>
          <cell r="M150">
            <v>1620</v>
          </cell>
          <cell r="N150">
            <v>1770</v>
          </cell>
          <cell r="O150">
            <v>1960</v>
          </cell>
          <cell r="P150">
            <v>1995</v>
          </cell>
          <cell r="Q150">
            <v>2045</v>
          </cell>
          <cell r="R150">
            <v>2020</v>
          </cell>
          <cell r="S150">
            <v>2025</v>
          </cell>
          <cell r="T150">
            <v>2090</v>
          </cell>
          <cell r="U150">
            <v>2110</v>
          </cell>
          <cell r="V150">
            <v>2060</v>
          </cell>
          <cell r="W150">
            <v>1985</v>
          </cell>
          <cell r="X150">
            <v>1885</v>
          </cell>
          <cell r="Y150">
            <v>1850</v>
          </cell>
          <cell r="Z150">
            <v>1780</v>
          </cell>
          <cell r="AA150">
            <v>1725</v>
          </cell>
          <cell r="AB150">
            <v>1685</v>
          </cell>
          <cell r="AC150">
            <v>1615</v>
          </cell>
          <cell r="AD150">
            <v>1625</v>
          </cell>
        </row>
        <row r="151">
          <cell r="D151" t="str">
            <v>Asia-Pacific</v>
          </cell>
          <cell r="E151">
            <v>4570</v>
          </cell>
          <cell r="F151">
            <v>4705</v>
          </cell>
          <cell r="G151">
            <v>4760</v>
          </cell>
          <cell r="H151">
            <v>4890</v>
          </cell>
          <cell r="I151">
            <v>5000</v>
          </cell>
          <cell r="J151">
            <v>5135</v>
          </cell>
          <cell r="K151">
            <v>5140</v>
          </cell>
          <cell r="L151">
            <v>5210</v>
          </cell>
          <cell r="M151">
            <v>5320</v>
          </cell>
          <cell r="N151">
            <v>5570</v>
          </cell>
          <cell r="O151">
            <v>5800</v>
          </cell>
          <cell r="P151">
            <v>5955</v>
          </cell>
          <cell r="Q151">
            <v>6055</v>
          </cell>
          <cell r="R151">
            <v>6075</v>
          </cell>
          <cell r="S151">
            <v>6135</v>
          </cell>
          <cell r="T151">
            <v>6410</v>
          </cell>
          <cell r="U151">
            <v>6460</v>
          </cell>
          <cell r="V151">
            <v>6620</v>
          </cell>
          <cell r="W151">
            <v>6645</v>
          </cell>
          <cell r="X151">
            <v>6785</v>
          </cell>
          <cell r="Y151">
            <v>6950</v>
          </cell>
          <cell r="Z151">
            <v>7045</v>
          </cell>
          <cell r="AA151">
            <v>7040</v>
          </cell>
          <cell r="AB151">
            <v>7150</v>
          </cell>
          <cell r="AC151">
            <v>7255</v>
          </cell>
          <cell r="AD151">
            <v>7260</v>
          </cell>
        </row>
        <row r="153">
          <cell r="D153" t="str">
            <v>TOTAL NON OPEC</v>
          </cell>
          <cell r="E153">
            <v>40965</v>
          </cell>
          <cell r="F153">
            <v>41265</v>
          </cell>
          <cell r="G153">
            <v>41700</v>
          </cell>
          <cell r="H153">
            <v>42055</v>
          </cell>
          <cell r="I153">
            <v>41325</v>
          </cell>
          <cell r="J153">
            <v>41170</v>
          </cell>
          <cell r="K153">
            <v>40775</v>
          </cell>
          <cell r="L153">
            <v>39855</v>
          </cell>
          <cell r="M153">
            <v>39280</v>
          </cell>
          <cell r="N153">
            <v>40035</v>
          </cell>
          <cell r="O153">
            <v>41190</v>
          </cell>
          <cell r="P153">
            <v>42280</v>
          </cell>
          <cell r="Q153">
            <v>42910</v>
          </cell>
          <cell r="R153">
            <v>43090</v>
          </cell>
          <cell r="S153">
            <v>43095</v>
          </cell>
          <cell r="T153">
            <v>44250</v>
          </cell>
          <cell r="U153">
            <v>44975</v>
          </cell>
          <cell r="V153">
            <v>46380</v>
          </cell>
          <cell r="W153">
            <v>47025</v>
          </cell>
          <cell r="X153">
            <v>48125</v>
          </cell>
          <cell r="Y153">
            <v>48190</v>
          </cell>
          <cell r="Z153">
            <v>49565</v>
          </cell>
          <cell r="AA153">
            <v>50415</v>
          </cell>
          <cell r="AB153">
            <v>51065</v>
          </cell>
          <cell r="AC153">
            <v>51985</v>
          </cell>
          <cell r="AD153">
            <v>52815</v>
          </cell>
        </row>
        <row r="157">
          <cell r="D157">
            <v>39393.745037384258</v>
          </cell>
          <cell r="T157" t="str">
            <v>Million b/d</v>
          </cell>
        </row>
        <row r="159">
          <cell r="E159">
            <v>1985</v>
          </cell>
          <cell r="F159">
            <v>1986</v>
          </cell>
          <cell r="G159">
            <v>1987</v>
          </cell>
          <cell r="H159">
            <v>1988</v>
          </cell>
          <cell r="I159">
            <v>1989</v>
          </cell>
          <cell r="J159">
            <v>1990</v>
          </cell>
          <cell r="K159">
            <v>1991</v>
          </cell>
          <cell r="L159">
            <v>1992</v>
          </cell>
          <cell r="M159">
            <v>1993</v>
          </cell>
          <cell r="N159">
            <v>1994</v>
          </cell>
          <cell r="O159">
            <v>1995</v>
          </cell>
          <cell r="P159">
            <v>1996</v>
          </cell>
          <cell r="Q159">
            <v>1997</v>
          </cell>
          <cell r="R159">
            <v>1998</v>
          </cell>
          <cell r="S159">
            <v>1999</v>
          </cell>
          <cell r="T159">
            <v>2000</v>
          </cell>
          <cell r="U159">
            <v>2001</v>
          </cell>
          <cell r="V159">
            <v>2002</v>
          </cell>
          <cell r="W159">
            <v>2003</v>
          </cell>
          <cell r="X159">
            <v>2004</v>
          </cell>
          <cell r="Y159">
            <v>2005</v>
          </cell>
          <cell r="Z159">
            <v>2006</v>
          </cell>
          <cell r="AA159">
            <v>2007</v>
          </cell>
          <cell r="AB159">
            <v>2008</v>
          </cell>
          <cell r="AC159">
            <v>2009</v>
          </cell>
          <cell r="AD159">
            <v>2010</v>
          </cell>
        </row>
        <row r="161">
          <cell r="D161" t="str">
            <v>USA</v>
          </cell>
          <cell r="E161">
            <v>10.7</v>
          </cell>
          <cell r="F161">
            <v>10.299999999999999</v>
          </cell>
          <cell r="G161">
            <v>10</v>
          </cell>
          <cell r="H161">
            <v>9.8000000000000007</v>
          </cell>
          <cell r="I161">
            <v>9.2999999999999989</v>
          </cell>
          <cell r="J161">
            <v>9</v>
          </cell>
          <cell r="K161">
            <v>9.1</v>
          </cell>
          <cell r="L161">
            <v>9</v>
          </cell>
          <cell r="M161">
            <v>8.8000000000000007</v>
          </cell>
          <cell r="N161">
            <v>8.6000000000000014</v>
          </cell>
          <cell r="O161">
            <v>8.6</v>
          </cell>
          <cell r="P161">
            <v>8.6</v>
          </cell>
          <cell r="Q161">
            <v>8.6</v>
          </cell>
          <cell r="R161">
            <v>8.4</v>
          </cell>
          <cell r="S161">
            <v>8.1</v>
          </cell>
          <cell r="T161">
            <v>8.1000000000000014</v>
          </cell>
          <cell r="U161">
            <v>8.1000000000000014</v>
          </cell>
          <cell r="V161">
            <v>8.1</v>
          </cell>
          <cell r="W161">
            <v>7.8000000000000007</v>
          </cell>
          <cell r="X161">
            <v>7.6</v>
          </cell>
          <cell r="Y161">
            <v>7.3000000000000007</v>
          </cell>
          <cell r="Z161">
            <v>7.3999999999999995</v>
          </cell>
          <cell r="AA161">
            <v>7.6</v>
          </cell>
          <cell r="AB161">
            <v>7.6</v>
          </cell>
          <cell r="AC161">
            <v>7.7000000000000011</v>
          </cell>
          <cell r="AD161">
            <v>7.8</v>
          </cell>
        </row>
        <row r="162">
          <cell r="D162" t="str">
            <v>Canada</v>
          </cell>
          <cell r="E162">
            <v>1.8</v>
          </cell>
          <cell r="F162">
            <v>1.8</v>
          </cell>
          <cell r="G162">
            <v>1.9</v>
          </cell>
          <cell r="H162">
            <v>2</v>
          </cell>
          <cell r="I162">
            <v>1.9</v>
          </cell>
          <cell r="J162">
            <v>2</v>
          </cell>
          <cell r="K162">
            <v>2</v>
          </cell>
          <cell r="L162">
            <v>2</v>
          </cell>
          <cell r="M162">
            <v>2.2000000000000002</v>
          </cell>
          <cell r="N162">
            <v>2.2999999999999998</v>
          </cell>
          <cell r="O162">
            <v>2.4</v>
          </cell>
          <cell r="P162">
            <v>2.4</v>
          </cell>
          <cell r="Q162">
            <v>2.5</v>
          </cell>
          <cell r="R162">
            <v>2.6</v>
          </cell>
          <cell r="S162">
            <v>2.6</v>
          </cell>
          <cell r="T162">
            <v>2.7</v>
          </cell>
          <cell r="U162">
            <v>2.8</v>
          </cell>
          <cell r="V162">
            <v>2.9</v>
          </cell>
          <cell r="W162">
            <v>3</v>
          </cell>
          <cell r="X162">
            <v>3.1</v>
          </cell>
          <cell r="Y162">
            <v>3</v>
          </cell>
          <cell r="Z162">
            <v>3.2</v>
          </cell>
          <cell r="AA162">
            <v>3.4</v>
          </cell>
          <cell r="AB162">
            <v>3.5</v>
          </cell>
          <cell r="AC162">
            <v>3.6</v>
          </cell>
          <cell r="AD162">
            <v>3.7</v>
          </cell>
        </row>
        <row r="163">
          <cell r="D163" t="str">
            <v>North America</v>
          </cell>
          <cell r="E163">
            <v>12.5</v>
          </cell>
          <cell r="F163">
            <v>12.1</v>
          </cell>
          <cell r="G163">
            <v>11.9</v>
          </cell>
          <cell r="H163">
            <v>11.8</v>
          </cell>
          <cell r="I163">
            <v>11.2</v>
          </cell>
          <cell r="J163">
            <v>11</v>
          </cell>
          <cell r="K163">
            <v>11.1</v>
          </cell>
          <cell r="L163">
            <v>11</v>
          </cell>
          <cell r="M163">
            <v>11</v>
          </cell>
          <cell r="N163">
            <v>10.9</v>
          </cell>
          <cell r="O163">
            <v>11</v>
          </cell>
          <cell r="P163">
            <v>11</v>
          </cell>
          <cell r="Q163">
            <v>11.1</v>
          </cell>
          <cell r="R163">
            <v>11</v>
          </cell>
          <cell r="S163">
            <v>10.7</v>
          </cell>
          <cell r="T163">
            <v>10.8</v>
          </cell>
          <cell r="U163">
            <v>10.9</v>
          </cell>
          <cell r="V163">
            <v>11</v>
          </cell>
          <cell r="W163">
            <v>10.8</v>
          </cell>
          <cell r="X163">
            <v>10.7</v>
          </cell>
          <cell r="Y163">
            <v>10.3</v>
          </cell>
          <cell r="Z163">
            <v>10.6</v>
          </cell>
          <cell r="AA163">
            <v>11</v>
          </cell>
          <cell r="AB163">
            <v>11.1</v>
          </cell>
          <cell r="AC163">
            <v>11.3</v>
          </cell>
          <cell r="AD163">
            <v>11.5</v>
          </cell>
        </row>
        <row r="165">
          <cell r="D165" t="str">
            <v>Latin America</v>
          </cell>
          <cell r="E165">
            <v>5.0999999999999996</v>
          </cell>
          <cell r="F165">
            <v>5.0999999999999934</v>
          </cell>
          <cell r="G165">
            <v>5.0000000000000027</v>
          </cell>
          <cell r="H165">
            <v>5.2000000000000011</v>
          </cell>
          <cell r="I165">
            <v>5.1999999999999975</v>
          </cell>
          <cell r="J165">
            <v>5.5000000000000018</v>
          </cell>
          <cell r="K165">
            <v>5.7999999999999972</v>
          </cell>
          <cell r="L165">
            <v>5.8</v>
          </cell>
          <cell r="M165">
            <v>5.8999999999999977</v>
          </cell>
          <cell r="N165">
            <v>5.9000000000000021</v>
          </cell>
          <cell r="O165">
            <v>6.1000000000000059</v>
          </cell>
          <cell r="P165">
            <v>6.5</v>
          </cell>
          <cell r="Q165">
            <v>6.6999999999999975</v>
          </cell>
          <cell r="R165">
            <v>7.2000000000000046</v>
          </cell>
          <cell r="S165">
            <v>7.1000000000000068</v>
          </cell>
          <cell r="T165">
            <v>7.3000000000000007</v>
          </cell>
          <cell r="U165">
            <v>7.3000000000000025</v>
          </cell>
          <cell r="V165">
            <v>7.6000000000000014</v>
          </cell>
          <cell r="W165">
            <v>7.8000000000000025</v>
          </cell>
          <cell r="X165">
            <v>7.8000000000000105</v>
          </cell>
          <cell r="Y165">
            <v>7.9000000000000075</v>
          </cell>
          <cell r="Z165">
            <v>8.2999999999999972</v>
          </cell>
          <cell r="AA165">
            <v>8.4000000000000021</v>
          </cell>
          <cell r="AB165">
            <v>8.4000000000000057</v>
          </cell>
          <cell r="AC165">
            <v>8.4000000000000021</v>
          </cell>
          <cell r="AD165">
            <v>8.5</v>
          </cell>
        </row>
        <row r="167">
          <cell r="D167" t="str">
            <v>UK</v>
          </cell>
          <cell r="E167">
            <v>2.7</v>
          </cell>
          <cell r="F167">
            <v>2.7</v>
          </cell>
          <cell r="G167">
            <v>2.6</v>
          </cell>
          <cell r="H167">
            <v>2.4</v>
          </cell>
          <cell r="I167">
            <v>2</v>
          </cell>
          <cell r="J167">
            <v>1.9</v>
          </cell>
          <cell r="K167">
            <v>1.9</v>
          </cell>
          <cell r="L167">
            <v>2</v>
          </cell>
          <cell r="M167">
            <v>2.1</v>
          </cell>
          <cell r="N167">
            <v>2.7</v>
          </cell>
          <cell r="O167">
            <v>2.8</v>
          </cell>
          <cell r="P167">
            <v>2.8</v>
          </cell>
          <cell r="Q167">
            <v>2.8</v>
          </cell>
          <cell r="R167">
            <v>2.8</v>
          </cell>
          <cell r="S167">
            <v>2.9</v>
          </cell>
          <cell r="T167">
            <v>2.7</v>
          </cell>
          <cell r="U167">
            <v>2.5</v>
          </cell>
          <cell r="V167">
            <v>2.5</v>
          </cell>
          <cell r="W167">
            <v>2.2999999999999998</v>
          </cell>
          <cell r="X167">
            <v>2.1</v>
          </cell>
          <cell r="Y167">
            <v>1.8</v>
          </cell>
          <cell r="Z167">
            <v>1.7</v>
          </cell>
          <cell r="AA167">
            <v>1.6</v>
          </cell>
          <cell r="AB167">
            <v>1.5</v>
          </cell>
          <cell r="AC167">
            <v>1.4</v>
          </cell>
          <cell r="AD167">
            <v>1.3</v>
          </cell>
        </row>
        <row r="168">
          <cell r="D168" t="str">
            <v>Norway</v>
          </cell>
          <cell r="E168">
            <v>0.79999999999999982</v>
          </cell>
          <cell r="F168">
            <v>0.89999999999999991</v>
          </cell>
          <cell r="G168">
            <v>1</v>
          </cell>
          <cell r="H168">
            <v>1.2000000000000002</v>
          </cell>
          <cell r="I168">
            <v>1.5</v>
          </cell>
          <cell r="J168">
            <v>1.7000000000000002</v>
          </cell>
          <cell r="K168">
            <v>2</v>
          </cell>
          <cell r="L168">
            <v>2.2000000000000002</v>
          </cell>
          <cell r="M168">
            <v>2.4</v>
          </cell>
          <cell r="N168">
            <v>2.7</v>
          </cell>
          <cell r="O168">
            <v>2.9000000000000004</v>
          </cell>
          <cell r="P168">
            <v>3.2</v>
          </cell>
          <cell r="Q168">
            <v>3.3</v>
          </cell>
          <cell r="R168">
            <v>3.2</v>
          </cell>
          <cell r="S168">
            <v>3.1</v>
          </cell>
          <cell r="T168">
            <v>3.3</v>
          </cell>
          <cell r="U168">
            <v>3.4000000000000004</v>
          </cell>
          <cell r="V168">
            <v>3.4000000000000004</v>
          </cell>
          <cell r="W168">
            <v>3.3</v>
          </cell>
          <cell r="X168">
            <v>3.1999999999999997</v>
          </cell>
          <cell r="Y168">
            <v>3</v>
          </cell>
          <cell r="Z168">
            <v>3</v>
          </cell>
          <cell r="AA168">
            <v>2.9999999999999996</v>
          </cell>
          <cell r="AB168">
            <v>2.9000000000000004</v>
          </cell>
          <cell r="AC168">
            <v>2.8000000000000003</v>
          </cell>
          <cell r="AD168">
            <v>2.7</v>
          </cell>
        </row>
        <row r="169">
          <cell r="D169" t="str">
            <v>UK+Norway</v>
          </cell>
          <cell r="E169">
            <v>3.5</v>
          </cell>
          <cell r="F169">
            <v>3.6</v>
          </cell>
          <cell r="G169">
            <v>3.6</v>
          </cell>
          <cell r="H169">
            <v>3.6</v>
          </cell>
          <cell r="I169">
            <v>3.5</v>
          </cell>
          <cell r="J169">
            <v>3.6</v>
          </cell>
          <cell r="K169">
            <v>3.9</v>
          </cell>
          <cell r="L169">
            <v>4.2</v>
          </cell>
          <cell r="M169">
            <v>4.5</v>
          </cell>
          <cell r="N169">
            <v>5.4</v>
          </cell>
          <cell r="O169">
            <v>5.7</v>
          </cell>
          <cell r="P169">
            <v>6</v>
          </cell>
          <cell r="Q169">
            <v>6.1</v>
          </cell>
          <cell r="R169">
            <v>6</v>
          </cell>
          <cell r="S169">
            <v>6</v>
          </cell>
          <cell r="T169">
            <v>6</v>
          </cell>
          <cell r="U169">
            <v>5.9</v>
          </cell>
          <cell r="V169">
            <v>5.9</v>
          </cell>
          <cell r="W169">
            <v>5.6</v>
          </cell>
          <cell r="X169">
            <v>5.3</v>
          </cell>
          <cell r="Y169">
            <v>4.8</v>
          </cell>
          <cell r="Z169">
            <v>4.7</v>
          </cell>
          <cell r="AA169">
            <v>4.5999999999999996</v>
          </cell>
          <cell r="AB169">
            <v>4.4000000000000004</v>
          </cell>
          <cell r="AC169">
            <v>4.2</v>
          </cell>
          <cell r="AD169">
            <v>4</v>
          </cell>
        </row>
        <row r="171">
          <cell r="D171" t="str">
            <v>Other Europe</v>
          </cell>
          <cell r="E171">
            <v>0.79999999999999982</v>
          </cell>
          <cell r="F171">
            <v>0.89999999999999991</v>
          </cell>
          <cell r="G171">
            <v>0.99999999999999956</v>
          </cell>
          <cell r="H171">
            <v>0.89999999999999991</v>
          </cell>
          <cell r="I171">
            <v>0.90000000000000036</v>
          </cell>
          <cell r="J171">
            <v>0.89999999999999991</v>
          </cell>
          <cell r="K171">
            <v>0.80000000000000027</v>
          </cell>
          <cell r="L171">
            <v>0.89999999999999947</v>
          </cell>
          <cell r="M171">
            <v>0.79999999999999982</v>
          </cell>
          <cell r="N171">
            <v>0.79999999999999982</v>
          </cell>
          <cell r="O171">
            <v>0.89999999999999947</v>
          </cell>
          <cell r="P171">
            <v>0.90000000000000036</v>
          </cell>
          <cell r="Q171">
            <v>0.90000000000000036</v>
          </cell>
          <cell r="R171">
            <v>0.90000000000000036</v>
          </cell>
          <cell r="S171">
            <v>0.90000000000000036</v>
          </cell>
          <cell r="T171">
            <v>1</v>
          </cell>
          <cell r="U171">
            <v>1</v>
          </cell>
          <cell r="V171">
            <v>0.89999999999999947</v>
          </cell>
          <cell r="W171">
            <v>0.90000000000000036</v>
          </cell>
          <cell r="X171">
            <v>1</v>
          </cell>
          <cell r="Y171">
            <v>1</v>
          </cell>
          <cell r="Z171">
            <v>1</v>
          </cell>
          <cell r="AA171">
            <v>0.90000000000000036</v>
          </cell>
          <cell r="AB171">
            <v>0.89999999999999947</v>
          </cell>
          <cell r="AC171">
            <v>0.89999999999999947</v>
          </cell>
          <cell r="AD171">
            <v>0.90000000000000036</v>
          </cell>
        </row>
        <row r="173">
          <cell r="D173" t="str">
            <v>Russia</v>
          </cell>
          <cell r="J173">
            <v>10.5</v>
          </cell>
          <cell r="K173">
            <v>9.5</v>
          </cell>
          <cell r="L173">
            <v>8.1</v>
          </cell>
          <cell r="M173">
            <v>7</v>
          </cell>
          <cell r="N173">
            <v>6.4</v>
          </cell>
          <cell r="O173">
            <v>6.2</v>
          </cell>
          <cell r="P173">
            <v>6.1</v>
          </cell>
          <cell r="Q173">
            <v>6.2</v>
          </cell>
          <cell r="R173">
            <v>6.1</v>
          </cell>
          <cell r="S173">
            <v>6.1</v>
          </cell>
          <cell r="T173">
            <v>6.5</v>
          </cell>
          <cell r="U173">
            <v>7</v>
          </cell>
          <cell r="V173">
            <v>7.6</v>
          </cell>
          <cell r="W173">
            <v>8.5</v>
          </cell>
          <cell r="X173">
            <v>9.1999999999999993</v>
          </cell>
          <cell r="Y173">
            <v>9.4</v>
          </cell>
          <cell r="Z173">
            <v>9.6999999999999993</v>
          </cell>
          <cell r="AA173">
            <v>9.9</v>
          </cell>
          <cell r="AB173">
            <v>10</v>
          </cell>
          <cell r="AC173">
            <v>10.199999999999999</v>
          </cell>
          <cell r="AD173">
            <v>10.3</v>
          </cell>
        </row>
        <row r="174">
          <cell r="D174" t="str">
            <v>Caspian</v>
          </cell>
          <cell r="O174">
            <v>0.6</v>
          </cell>
          <cell r="P174">
            <v>0.7</v>
          </cell>
          <cell r="Q174">
            <v>0.7</v>
          </cell>
          <cell r="R174">
            <v>0.8</v>
          </cell>
          <cell r="S174">
            <v>0.9</v>
          </cell>
          <cell r="T174">
            <v>1</v>
          </cell>
          <cell r="U174">
            <v>1.1000000000000001</v>
          </cell>
          <cell r="V174">
            <v>1.3</v>
          </cell>
          <cell r="W174">
            <v>1.3</v>
          </cell>
          <cell r="X174">
            <v>1.5</v>
          </cell>
          <cell r="Y174">
            <v>1.7</v>
          </cell>
          <cell r="Z174">
            <v>1.8</v>
          </cell>
          <cell r="AA174">
            <v>2.1</v>
          </cell>
          <cell r="AB174">
            <v>2.4</v>
          </cell>
          <cell r="AC174">
            <v>2.8</v>
          </cell>
          <cell r="AD174">
            <v>3.3</v>
          </cell>
        </row>
        <row r="175">
          <cell r="D175" t="str">
            <v>Other FSU</v>
          </cell>
          <cell r="O175">
            <v>0.4</v>
          </cell>
          <cell r="P175">
            <v>0.40000000000000058</v>
          </cell>
          <cell r="Q175">
            <v>0.39999999999999969</v>
          </cell>
          <cell r="R175">
            <v>0.30000000000000049</v>
          </cell>
          <cell r="S175">
            <v>0.50000000000000033</v>
          </cell>
          <cell r="T175">
            <v>0.40000000000000036</v>
          </cell>
          <cell r="U175">
            <v>0.39999999999999991</v>
          </cell>
          <cell r="V175">
            <v>0.40000000000000102</v>
          </cell>
          <cell r="W175">
            <v>0.50000000000000067</v>
          </cell>
          <cell r="X175">
            <v>0.5</v>
          </cell>
          <cell r="Y175">
            <v>0.49999999999999933</v>
          </cell>
          <cell r="Z175">
            <v>0.50000000000000067</v>
          </cell>
          <cell r="AA175">
            <v>0.39999999999999991</v>
          </cell>
          <cell r="AB175">
            <v>0.50000000000000044</v>
          </cell>
          <cell r="AC175">
            <v>0.60000000000000053</v>
          </cell>
          <cell r="AD175">
            <v>0.59999999999999876</v>
          </cell>
        </row>
        <row r="176">
          <cell r="D176" t="str">
            <v>Total FSU</v>
          </cell>
          <cell r="E176">
            <v>11.9</v>
          </cell>
          <cell r="F176">
            <v>12.3</v>
          </cell>
          <cell r="G176">
            <v>12.5</v>
          </cell>
          <cell r="H176">
            <v>12.5</v>
          </cell>
          <cell r="I176">
            <v>12.2</v>
          </cell>
          <cell r="J176">
            <v>11.5</v>
          </cell>
          <cell r="K176">
            <v>10.4</v>
          </cell>
          <cell r="L176">
            <v>9</v>
          </cell>
          <cell r="M176">
            <v>7.9</v>
          </cell>
          <cell r="N176">
            <v>7.2</v>
          </cell>
          <cell r="O176">
            <v>7.2</v>
          </cell>
          <cell r="P176">
            <v>7.2</v>
          </cell>
          <cell r="Q176">
            <v>7.3</v>
          </cell>
          <cell r="R176">
            <v>7.2</v>
          </cell>
          <cell r="S176">
            <v>7.5</v>
          </cell>
          <cell r="T176">
            <v>7.9</v>
          </cell>
          <cell r="U176">
            <v>8.5</v>
          </cell>
          <cell r="V176">
            <v>9.3000000000000007</v>
          </cell>
          <cell r="W176">
            <v>10.3</v>
          </cell>
          <cell r="X176">
            <v>11.2</v>
          </cell>
          <cell r="Y176">
            <v>11.6</v>
          </cell>
          <cell r="Z176">
            <v>12</v>
          </cell>
          <cell r="AA176">
            <v>12.4</v>
          </cell>
          <cell r="AB176">
            <v>12.9</v>
          </cell>
          <cell r="AC176">
            <v>13.6</v>
          </cell>
          <cell r="AD176">
            <v>14.2</v>
          </cell>
        </row>
        <row r="178">
          <cell r="D178" t="str">
            <v>Africa</v>
          </cell>
          <cell r="E178">
            <v>1.9</v>
          </cell>
          <cell r="F178">
            <v>1.8</v>
          </cell>
          <cell r="G178">
            <v>2</v>
          </cell>
          <cell r="H178">
            <v>2.1</v>
          </cell>
          <cell r="I178">
            <v>2.1</v>
          </cell>
          <cell r="J178">
            <v>2.2999999999999998</v>
          </cell>
          <cell r="K178">
            <v>2.2999999999999998</v>
          </cell>
          <cell r="L178">
            <v>2.2999999999999998</v>
          </cell>
          <cell r="M178">
            <v>2.2999999999999998</v>
          </cell>
          <cell r="N178">
            <v>2.4</v>
          </cell>
          <cell r="O178">
            <v>2.5</v>
          </cell>
          <cell r="P178">
            <v>2.7</v>
          </cell>
          <cell r="Q178">
            <v>2.7</v>
          </cell>
          <cell r="R178">
            <v>2.7</v>
          </cell>
          <cell r="S178">
            <v>2.8</v>
          </cell>
          <cell r="T178">
            <v>2.8</v>
          </cell>
          <cell r="U178">
            <v>2.8</v>
          </cell>
          <cell r="V178">
            <v>3</v>
          </cell>
          <cell r="W178">
            <v>3</v>
          </cell>
          <cell r="X178">
            <v>3.4</v>
          </cell>
          <cell r="Y178">
            <v>3.7</v>
          </cell>
          <cell r="Z178">
            <v>4.2</v>
          </cell>
          <cell r="AA178">
            <v>4.4000000000000004</v>
          </cell>
          <cell r="AB178">
            <v>4.5</v>
          </cell>
          <cell r="AC178">
            <v>4.7</v>
          </cell>
          <cell r="AD178">
            <v>4.8</v>
          </cell>
        </row>
        <row r="180">
          <cell r="D180" t="str">
            <v>Middle East</v>
          </cell>
          <cell r="E180">
            <v>0.7</v>
          </cell>
          <cell r="F180">
            <v>0.8</v>
          </cell>
          <cell r="G180">
            <v>0.9</v>
          </cell>
          <cell r="H180">
            <v>1.1000000000000001</v>
          </cell>
          <cell r="I180">
            <v>1.2</v>
          </cell>
          <cell r="J180">
            <v>1.3</v>
          </cell>
          <cell r="K180">
            <v>1.4</v>
          </cell>
          <cell r="L180">
            <v>1.5</v>
          </cell>
          <cell r="M180">
            <v>1.6</v>
          </cell>
          <cell r="N180">
            <v>1.8</v>
          </cell>
          <cell r="O180">
            <v>2</v>
          </cell>
          <cell r="P180">
            <v>2</v>
          </cell>
          <cell r="Q180">
            <v>2</v>
          </cell>
          <cell r="R180">
            <v>2</v>
          </cell>
          <cell r="S180">
            <v>2</v>
          </cell>
          <cell r="T180">
            <v>2.1</v>
          </cell>
          <cell r="U180">
            <v>2.1</v>
          </cell>
          <cell r="V180">
            <v>2.1</v>
          </cell>
          <cell r="W180">
            <v>2</v>
          </cell>
          <cell r="X180">
            <v>1.9</v>
          </cell>
          <cell r="Y180">
            <v>1.9</v>
          </cell>
          <cell r="Z180">
            <v>1.8</v>
          </cell>
          <cell r="AA180">
            <v>1.7</v>
          </cell>
          <cell r="AB180">
            <v>1.7</v>
          </cell>
          <cell r="AC180">
            <v>1.6</v>
          </cell>
          <cell r="AD180">
            <v>1.6</v>
          </cell>
        </row>
        <row r="181">
          <cell r="D181" t="str">
            <v>Asia-Pacific</v>
          </cell>
          <cell r="E181">
            <v>4.5999999999999996</v>
          </cell>
          <cell r="F181">
            <v>4.7</v>
          </cell>
          <cell r="G181">
            <v>4.8</v>
          </cell>
          <cell r="H181">
            <v>4.9000000000000004</v>
          </cell>
          <cell r="I181">
            <v>5</v>
          </cell>
          <cell r="J181">
            <v>5.0999999999999996</v>
          </cell>
          <cell r="K181">
            <v>5.0999999999999996</v>
          </cell>
          <cell r="L181">
            <v>5.2</v>
          </cell>
          <cell r="M181">
            <v>5.3</v>
          </cell>
          <cell r="N181">
            <v>5.6</v>
          </cell>
          <cell r="O181">
            <v>5.8</v>
          </cell>
          <cell r="P181">
            <v>6</v>
          </cell>
          <cell r="Q181">
            <v>6.1</v>
          </cell>
          <cell r="R181">
            <v>6.1</v>
          </cell>
          <cell r="S181">
            <v>6.1</v>
          </cell>
          <cell r="T181">
            <v>6.4</v>
          </cell>
          <cell r="U181">
            <v>6.5</v>
          </cell>
          <cell r="V181">
            <v>6.6</v>
          </cell>
          <cell r="W181">
            <v>6.6</v>
          </cell>
          <cell r="X181">
            <v>6.8</v>
          </cell>
          <cell r="Y181">
            <v>7</v>
          </cell>
          <cell r="Z181">
            <v>7</v>
          </cell>
          <cell r="AA181">
            <v>7</v>
          </cell>
          <cell r="AB181">
            <v>7.2</v>
          </cell>
          <cell r="AC181">
            <v>7.3</v>
          </cell>
          <cell r="AD181">
            <v>7.3</v>
          </cell>
        </row>
        <row r="183">
          <cell r="D183" t="str">
            <v>TOTAL NON-OPEC</v>
          </cell>
          <cell r="E183">
            <v>41</v>
          </cell>
          <cell r="F183">
            <v>41.3</v>
          </cell>
          <cell r="G183">
            <v>41.7</v>
          </cell>
          <cell r="H183">
            <v>42.1</v>
          </cell>
          <cell r="I183">
            <v>41.3</v>
          </cell>
          <cell r="J183">
            <v>41.2</v>
          </cell>
          <cell r="K183">
            <v>40.799999999999997</v>
          </cell>
          <cell r="L183">
            <v>39.9</v>
          </cell>
          <cell r="M183">
            <v>39.299999999999997</v>
          </cell>
          <cell r="N183">
            <v>40</v>
          </cell>
          <cell r="O183">
            <v>41.2</v>
          </cell>
          <cell r="P183">
            <v>42.3</v>
          </cell>
          <cell r="Q183">
            <v>42.9</v>
          </cell>
          <cell r="R183">
            <v>43.1</v>
          </cell>
          <cell r="S183">
            <v>43.1</v>
          </cell>
          <cell r="T183">
            <v>44.3</v>
          </cell>
          <cell r="U183">
            <v>45</v>
          </cell>
          <cell r="V183">
            <v>46.4</v>
          </cell>
          <cell r="W183">
            <v>47</v>
          </cell>
          <cell r="X183">
            <v>48.1</v>
          </cell>
          <cell r="Y183">
            <v>48.2</v>
          </cell>
          <cell r="Z183">
            <v>49.6</v>
          </cell>
          <cell r="AA183">
            <v>50.4</v>
          </cell>
          <cell r="AB183">
            <v>51.1</v>
          </cell>
          <cell r="AC183">
            <v>52</v>
          </cell>
          <cell r="AD183">
            <v>52.8</v>
          </cell>
        </row>
        <row r="185">
          <cell r="D185" t="str">
            <v>OPEC Crude</v>
          </cell>
          <cell r="E185">
            <v>15.5</v>
          </cell>
          <cell r="F185">
            <v>18</v>
          </cell>
          <cell r="G185">
            <v>17.399999999999999</v>
          </cell>
          <cell r="H185">
            <v>19.100000000000001</v>
          </cell>
          <cell r="I185">
            <v>21.1</v>
          </cell>
          <cell r="J185">
            <v>22.4</v>
          </cell>
          <cell r="K185">
            <v>22.7</v>
          </cell>
          <cell r="L185">
            <v>23.8</v>
          </cell>
          <cell r="M185">
            <v>24.3</v>
          </cell>
          <cell r="N185">
            <v>24.5</v>
          </cell>
          <cell r="O185">
            <v>24.9</v>
          </cell>
          <cell r="P185">
            <v>25.8</v>
          </cell>
          <cell r="Q185">
            <v>27.2</v>
          </cell>
          <cell r="R185">
            <v>27.8</v>
          </cell>
          <cell r="S185">
            <v>26.5</v>
          </cell>
          <cell r="T185">
            <v>28</v>
          </cell>
          <cell r="U185">
            <v>27.2</v>
          </cell>
          <cell r="V185">
            <v>25.4</v>
          </cell>
          <cell r="W185">
            <v>27.1</v>
          </cell>
          <cell r="X185">
            <v>29.1</v>
          </cell>
          <cell r="Y185">
            <v>29.9</v>
          </cell>
          <cell r="Z185">
            <v>30.2</v>
          </cell>
          <cell r="AA185">
            <v>30.7</v>
          </cell>
          <cell r="AB185">
            <v>31.3</v>
          </cell>
          <cell r="AC185">
            <v>31.7</v>
          </cell>
          <cell r="AD185">
            <v>32.200000000000003</v>
          </cell>
        </row>
        <row r="186">
          <cell r="D186" t="str">
            <v>OPEC  NGL/Condensate</v>
          </cell>
          <cell r="E186">
            <v>1.6</v>
          </cell>
          <cell r="F186">
            <v>1.7</v>
          </cell>
          <cell r="G186">
            <v>1.9</v>
          </cell>
          <cell r="H186">
            <v>1.9</v>
          </cell>
          <cell r="I186">
            <v>2</v>
          </cell>
          <cell r="J186">
            <v>2</v>
          </cell>
          <cell r="K186">
            <v>1.9</v>
          </cell>
          <cell r="L186">
            <v>2</v>
          </cell>
          <cell r="M186">
            <v>2.2000000000000002</v>
          </cell>
          <cell r="N186">
            <v>2.2999999999999998</v>
          </cell>
          <cell r="O186">
            <v>2.4</v>
          </cell>
          <cell r="P186">
            <v>2.6</v>
          </cell>
          <cell r="Q186">
            <v>2.8</v>
          </cell>
          <cell r="R186">
            <v>2.9</v>
          </cell>
          <cell r="S186">
            <v>2.9</v>
          </cell>
          <cell r="T186">
            <v>3</v>
          </cell>
          <cell r="U186">
            <v>3.1</v>
          </cell>
          <cell r="V186">
            <v>3.3</v>
          </cell>
          <cell r="W186">
            <v>3.5</v>
          </cell>
          <cell r="X186">
            <v>3.7</v>
          </cell>
          <cell r="Y186">
            <v>4.3</v>
          </cell>
          <cell r="Z186">
            <v>4.5999999999999996</v>
          </cell>
          <cell r="AA186">
            <v>4.7</v>
          </cell>
          <cell r="AB186">
            <v>4.8</v>
          </cell>
          <cell r="AC186">
            <v>4.9000000000000004</v>
          </cell>
          <cell r="AD186">
            <v>5</v>
          </cell>
        </row>
        <row r="187">
          <cell r="D187" t="str">
            <v>New GTL Projects</v>
          </cell>
          <cell r="Z187">
            <v>0</v>
          </cell>
          <cell r="AA187">
            <v>0.1</v>
          </cell>
          <cell r="AB187">
            <v>0.3</v>
          </cell>
          <cell r="AC187">
            <v>0.4</v>
          </cell>
          <cell r="AD187">
            <v>0.5</v>
          </cell>
        </row>
        <row r="188">
          <cell r="S188">
            <v>47.6</v>
          </cell>
          <cell r="T188">
            <v>49</v>
          </cell>
          <cell r="U188">
            <v>49.800000000000004</v>
          </cell>
          <cell r="V188">
            <v>51.499999999999993</v>
          </cell>
          <cell r="W188">
            <v>52.3</v>
          </cell>
          <cell r="X188">
            <v>53.7</v>
          </cell>
          <cell r="Y188">
            <v>54.4</v>
          </cell>
          <cell r="Z188">
            <v>56.1</v>
          </cell>
          <cell r="AA188">
            <v>57.2</v>
          </cell>
          <cell r="AB188">
            <v>58.3</v>
          </cell>
          <cell r="AC188">
            <v>59.5</v>
          </cell>
          <cell r="AD188">
            <v>60.599999999999994</v>
          </cell>
        </row>
        <row r="189">
          <cell r="D189" t="str">
            <v>Total Production</v>
          </cell>
          <cell r="E189">
            <v>58.1</v>
          </cell>
          <cell r="F189">
            <v>61</v>
          </cell>
          <cell r="G189">
            <v>61</v>
          </cell>
          <cell r="H189">
            <v>63.1</v>
          </cell>
          <cell r="I189">
            <v>64.400000000000006</v>
          </cell>
          <cell r="J189">
            <v>65.599999999999994</v>
          </cell>
          <cell r="K189">
            <v>65.400000000000006</v>
          </cell>
          <cell r="L189">
            <v>65.7</v>
          </cell>
          <cell r="M189">
            <v>65.8</v>
          </cell>
          <cell r="N189">
            <v>66.8</v>
          </cell>
          <cell r="O189">
            <v>68.5</v>
          </cell>
          <cell r="P189">
            <v>70.699999999999989</v>
          </cell>
          <cell r="Q189">
            <v>72.899999999999991</v>
          </cell>
          <cell r="R189">
            <v>73.800000000000011</v>
          </cell>
          <cell r="S189">
            <v>72.5</v>
          </cell>
          <cell r="T189">
            <v>75.3</v>
          </cell>
          <cell r="U189">
            <v>75.3</v>
          </cell>
          <cell r="V189">
            <v>75.099999999999994</v>
          </cell>
          <cell r="W189">
            <v>77.599999999999994</v>
          </cell>
          <cell r="X189">
            <v>80.900000000000006</v>
          </cell>
          <cell r="Y189">
            <v>82.399999999999991</v>
          </cell>
          <cell r="Z189">
            <v>84.399999999999991</v>
          </cell>
          <cell r="AA189">
            <v>85.899999999999991</v>
          </cell>
          <cell r="AB189">
            <v>87.5</v>
          </cell>
          <cell r="AC189">
            <v>89.000000000000014</v>
          </cell>
          <cell r="AD189">
            <v>90.5</v>
          </cell>
        </row>
        <row r="190">
          <cell r="O190">
            <v>68.5</v>
          </cell>
          <cell r="P190">
            <v>70.699999999999989</v>
          </cell>
          <cell r="Q190">
            <v>72.899999999999991</v>
          </cell>
          <cell r="R190">
            <v>73.800000000000011</v>
          </cell>
          <cell r="S190">
            <v>72.5</v>
          </cell>
          <cell r="T190">
            <v>75.3</v>
          </cell>
          <cell r="U190">
            <v>75.3</v>
          </cell>
          <cell r="V190">
            <v>75.099999999999994</v>
          </cell>
          <cell r="W190">
            <v>77.599999999999994</v>
          </cell>
          <cell r="X190">
            <v>80.900000000000006</v>
          </cell>
          <cell r="Y190">
            <v>82.399999999999991</v>
          </cell>
          <cell r="Z190">
            <v>84.399999999999991</v>
          </cell>
          <cell r="AA190">
            <v>85.8</v>
          </cell>
          <cell r="AB190">
            <v>87.2</v>
          </cell>
          <cell r="AC190">
            <v>88.600000000000009</v>
          </cell>
          <cell r="AD190">
            <v>90</v>
          </cell>
        </row>
        <row r="191">
          <cell r="D191" t="str">
            <v>Processing Gain</v>
          </cell>
          <cell r="E191">
            <v>0.7</v>
          </cell>
          <cell r="F191">
            <v>0.8</v>
          </cell>
          <cell r="G191">
            <v>1</v>
          </cell>
          <cell r="H191">
            <v>1.1000000000000001</v>
          </cell>
          <cell r="I191">
            <v>1.2</v>
          </cell>
          <cell r="J191">
            <v>1.2</v>
          </cell>
          <cell r="K191">
            <v>1.2</v>
          </cell>
          <cell r="L191">
            <v>1.2</v>
          </cell>
          <cell r="M191">
            <v>1.3</v>
          </cell>
          <cell r="N191">
            <v>1.4</v>
          </cell>
          <cell r="O191">
            <v>1.5</v>
          </cell>
          <cell r="P191">
            <v>1.5</v>
          </cell>
          <cell r="Q191">
            <v>1.6</v>
          </cell>
          <cell r="R191">
            <v>1.6</v>
          </cell>
          <cell r="S191">
            <v>1.6</v>
          </cell>
          <cell r="T191">
            <v>1.7</v>
          </cell>
          <cell r="U191">
            <v>1.7</v>
          </cell>
          <cell r="V191">
            <v>1.8</v>
          </cell>
          <cell r="W191">
            <v>1.8</v>
          </cell>
          <cell r="X191">
            <v>1.9</v>
          </cell>
          <cell r="Y191">
            <v>1.9</v>
          </cell>
          <cell r="Z191">
            <v>1.9</v>
          </cell>
          <cell r="AA191">
            <v>2</v>
          </cell>
          <cell r="AB191">
            <v>2.1</v>
          </cell>
          <cell r="AC191">
            <v>2.2000000000000002</v>
          </cell>
          <cell r="AD191">
            <v>2.2999999999999998</v>
          </cell>
        </row>
        <row r="192">
          <cell r="D192" t="str">
            <v>Oil Supply</v>
          </cell>
          <cell r="E192">
            <v>58.800000000000004</v>
          </cell>
          <cell r="F192">
            <v>61.8</v>
          </cell>
          <cell r="G192">
            <v>62</v>
          </cell>
          <cell r="H192">
            <v>64.2</v>
          </cell>
          <cell r="I192">
            <v>65.600000000000009</v>
          </cell>
          <cell r="J192">
            <v>66.8</v>
          </cell>
          <cell r="K192">
            <v>66.600000000000009</v>
          </cell>
          <cell r="L192">
            <v>66.900000000000006</v>
          </cell>
          <cell r="M192">
            <v>67.099999999999994</v>
          </cell>
          <cell r="N192">
            <v>68.2</v>
          </cell>
          <cell r="O192">
            <v>70</v>
          </cell>
          <cell r="P192">
            <v>72.199999999999989</v>
          </cell>
          <cell r="Q192">
            <v>74.499999999999986</v>
          </cell>
          <cell r="R192">
            <v>75.400000000000006</v>
          </cell>
          <cell r="S192">
            <v>74.099999999999994</v>
          </cell>
          <cell r="T192">
            <v>77</v>
          </cell>
          <cell r="U192">
            <v>77</v>
          </cell>
          <cell r="V192">
            <v>76.899999999999991</v>
          </cell>
          <cell r="W192">
            <v>79.399999999999991</v>
          </cell>
          <cell r="X192">
            <v>82.800000000000011</v>
          </cell>
          <cell r="Y192">
            <v>84.3</v>
          </cell>
          <cell r="Z192">
            <v>86.3</v>
          </cell>
          <cell r="AA192">
            <v>87.899999999999991</v>
          </cell>
          <cell r="AB192">
            <v>89.6</v>
          </cell>
          <cell r="AC192">
            <v>91.200000000000017</v>
          </cell>
          <cell r="AD192">
            <v>92.8</v>
          </cell>
        </row>
        <row r="193">
          <cell r="D193" t="str">
            <v>Stock Change (Draw)/Build</v>
          </cell>
          <cell r="E193">
            <v>-0.89999999999999858</v>
          </cell>
          <cell r="F193">
            <v>0.29999999999999716</v>
          </cell>
          <cell r="G193">
            <v>-0.89999999999999858</v>
          </cell>
          <cell r="H193">
            <v>-0.70000000000000284</v>
          </cell>
          <cell r="I193">
            <v>-0.29999999999999716</v>
          </cell>
          <cell r="J193">
            <v>0.70000000000000284</v>
          </cell>
          <cell r="K193">
            <v>-9.9999999999994316E-2</v>
          </cell>
          <cell r="L193">
            <v>-0.39999999999999147</v>
          </cell>
          <cell r="M193">
            <v>-0.5</v>
          </cell>
          <cell r="N193">
            <v>-0.89999999999999147</v>
          </cell>
          <cell r="O193">
            <v>-0.20000000000000284</v>
          </cell>
          <cell r="P193">
            <v>0</v>
          </cell>
          <cell r="Q193">
            <v>0.49999999999998579</v>
          </cell>
          <cell r="R193">
            <v>0.60000000000000853</v>
          </cell>
          <cell r="S193">
            <v>-2.6000000000000085</v>
          </cell>
          <cell r="T193">
            <v>0.29999999999999716</v>
          </cell>
          <cell r="U193">
            <v>-0.29999999999999716</v>
          </cell>
          <cell r="V193">
            <v>-1.3000000000000114</v>
          </cell>
          <cell r="W193">
            <v>-0.80000000000001137</v>
          </cell>
          <cell r="X193">
            <v>-9.9999999999994316E-2</v>
          </cell>
          <cell r="Y193">
            <v>-0.29999999999999716</v>
          </cell>
          <cell r="Z193">
            <v>9.9999999999994316E-2</v>
          </cell>
          <cell r="AA193">
            <v>9.9999999999994316E-2</v>
          </cell>
          <cell r="AB193">
            <v>9.9999999999994316E-2</v>
          </cell>
          <cell r="AC193">
            <v>0.10000000000002274</v>
          </cell>
          <cell r="AD193">
            <v>9.9999999999994316E-2</v>
          </cell>
        </row>
        <row r="195">
          <cell r="D195" t="str">
            <v>TOTAL WORLD DEMAND</v>
          </cell>
          <cell r="E195">
            <v>59.7</v>
          </cell>
          <cell r="F195">
            <v>61.5</v>
          </cell>
          <cell r="G195">
            <v>62.9</v>
          </cell>
          <cell r="H195">
            <v>64.900000000000006</v>
          </cell>
          <cell r="I195">
            <v>65.900000000000006</v>
          </cell>
          <cell r="J195">
            <v>66.099999999999994</v>
          </cell>
          <cell r="K195">
            <v>66.7</v>
          </cell>
          <cell r="L195">
            <v>67.3</v>
          </cell>
          <cell r="M195">
            <v>67.599999999999994</v>
          </cell>
          <cell r="N195">
            <v>69.099999999999994</v>
          </cell>
          <cell r="O195">
            <v>70.2</v>
          </cell>
          <cell r="P195">
            <v>72.2</v>
          </cell>
          <cell r="Q195">
            <v>74</v>
          </cell>
          <cell r="R195">
            <v>74.8</v>
          </cell>
          <cell r="S195">
            <v>76.7</v>
          </cell>
          <cell r="T195">
            <v>76.7</v>
          </cell>
          <cell r="U195">
            <v>77.3</v>
          </cell>
          <cell r="V195">
            <v>78.2</v>
          </cell>
          <cell r="W195">
            <v>80.2</v>
          </cell>
          <cell r="X195">
            <v>82.9</v>
          </cell>
          <cell r="Y195">
            <v>84.6</v>
          </cell>
          <cell r="Z195">
            <v>86.2</v>
          </cell>
          <cell r="AA195">
            <v>87.8</v>
          </cell>
          <cell r="AB195">
            <v>89.5</v>
          </cell>
          <cell r="AC195">
            <v>91.1</v>
          </cell>
          <cell r="AD195">
            <v>92.7</v>
          </cell>
        </row>
        <row r="196">
          <cell r="D196" t="str">
            <v>'2005 Long Term</v>
          </cell>
          <cell r="E196">
            <v>59.7</v>
          </cell>
          <cell r="F196">
            <v>61.5</v>
          </cell>
          <cell r="G196">
            <v>62.9</v>
          </cell>
          <cell r="H196">
            <v>64.900000000000006</v>
          </cell>
          <cell r="I196">
            <v>65.900000000000006</v>
          </cell>
          <cell r="J196">
            <v>66.099999999999994</v>
          </cell>
          <cell r="K196">
            <v>66.7</v>
          </cell>
          <cell r="L196">
            <v>67.3</v>
          </cell>
          <cell r="M196">
            <v>67.599999999999994</v>
          </cell>
          <cell r="N196">
            <v>69.099999999999994</v>
          </cell>
          <cell r="O196">
            <v>70.2</v>
          </cell>
          <cell r="P196">
            <v>72.2</v>
          </cell>
          <cell r="Q196">
            <v>74</v>
          </cell>
          <cell r="R196">
            <v>74.8</v>
          </cell>
          <cell r="S196">
            <v>76.7</v>
          </cell>
          <cell r="T196">
            <v>76.7</v>
          </cell>
          <cell r="U196">
            <v>77.3</v>
          </cell>
          <cell r="V196">
            <v>78.2</v>
          </cell>
          <cell r="W196">
            <v>80.099999999999994</v>
          </cell>
          <cell r="X196">
            <v>82.7</v>
          </cell>
          <cell r="Y196">
            <v>84.6</v>
          </cell>
          <cell r="Z196">
            <v>86.2</v>
          </cell>
          <cell r="AA196">
            <v>87.8</v>
          </cell>
          <cell r="AB196">
            <v>89.5</v>
          </cell>
          <cell r="AC196">
            <v>91.1</v>
          </cell>
          <cell r="AD196">
            <v>92.7</v>
          </cell>
        </row>
        <row r="197">
          <cell r="D197" t="str">
            <v>2004' Long Term report demand</v>
          </cell>
          <cell r="E197">
            <v>59.7</v>
          </cell>
          <cell r="F197">
            <v>61.5</v>
          </cell>
          <cell r="G197">
            <v>62.9</v>
          </cell>
          <cell r="H197">
            <v>64.900000000000006</v>
          </cell>
          <cell r="I197">
            <v>65.900000000000006</v>
          </cell>
          <cell r="J197">
            <v>66.099999999999994</v>
          </cell>
          <cell r="K197">
            <v>66.8</v>
          </cell>
          <cell r="L197">
            <v>67.5</v>
          </cell>
          <cell r="M197">
            <v>67.5</v>
          </cell>
          <cell r="N197">
            <v>68.599999999999994</v>
          </cell>
          <cell r="O197">
            <v>70</v>
          </cell>
          <cell r="P197">
            <v>71.900000000000006</v>
          </cell>
          <cell r="Q197">
            <v>73.7</v>
          </cell>
          <cell r="R197">
            <v>74.5</v>
          </cell>
          <cell r="S197">
            <v>75.900000000000006</v>
          </cell>
          <cell r="T197">
            <v>76.7</v>
          </cell>
          <cell r="U197">
            <v>77.3</v>
          </cell>
          <cell r="V197">
            <v>77.599999999999994</v>
          </cell>
          <cell r="W197">
            <v>79</v>
          </cell>
          <cell r="X197">
            <v>80.3</v>
          </cell>
          <cell r="Y197">
            <v>81.900000000000006</v>
          </cell>
          <cell r="Z197">
            <v>83.5</v>
          </cell>
          <cell r="AA197">
            <v>85.1</v>
          </cell>
          <cell r="AB197">
            <v>86.7</v>
          </cell>
          <cell r="AC197">
            <v>88.3</v>
          </cell>
          <cell r="AD197">
            <v>89.8</v>
          </cell>
        </row>
        <row r="198">
          <cell r="D198" t="str">
            <v>Dec 2003</v>
          </cell>
          <cell r="E198">
            <v>59.7</v>
          </cell>
          <cell r="F198">
            <v>61.5</v>
          </cell>
          <cell r="G198">
            <v>62.9</v>
          </cell>
          <cell r="H198">
            <v>64.900000000000006</v>
          </cell>
          <cell r="I198">
            <v>65.900000000000006</v>
          </cell>
          <cell r="J198">
            <v>66.099999999999994</v>
          </cell>
          <cell r="K198">
            <v>66.7</v>
          </cell>
          <cell r="L198">
            <v>67.3</v>
          </cell>
          <cell r="M198">
            <v>67.599999999999994</v>
          </cell>
          <cell r="N198">
            <v>68.400000000000006</v>
          </cell>
          <cell r="O198">
            <v>69.8</v>
          </cell>
          <cell r="P198">
            <v>71.7</v>
          </cell>
          <cell r="Q198">
            <v>73.5</v>
          </cell>
          <cell r="R198">
            <v>74.2</v>
          </cell>
          <cell r="S198">
            <v>75.5</v>
          </cell>
          <cell r="T198">
            <v>76.400000000000006</v>
          </cell>
          <cell r="U198">
            <v>76.599999999999994</v>
          </cell>
          <cell r="V198">
            <v>77.2</v>
          </cell>
          <cell r="W198">
            <v>78.099999999999994</v>
          </cell>
          <cell r="X198">
            <v>79.2</v>
          </cell>
          <cell r="Y198">
            <v>80.900000000000006</v>
          </cell>
          <cell r="Z198">
            <v>82.4</v>
          </cell>
          <cell r="AA198">
            <v>83.9</v>
          </cell>
          <cell r="AB198">
            <v>85.4</v>
          </cell>
          <cell r="AC198">
            <v>86.9</v>
          </cell>
          <cell r="AD198">
            <v>88.4</v>
          </cell>
        </row>
        <row r="199">
          <cell r="D199" t="str">
            <v>Prior to Feb 2002</v>
          </cell>
          <cell r="J199">
            <v>66.400000000000006</v>
          </cell>
          <cell r="K199">
            <v>66.849999999999994</v>
          </cell>
          <cell r="L199">
            <v>67.5</v>
          </cell>
          <cell r="M199">
            <v>68</v>
          </cell>
          <cell r="N199">
            <v>68.62</v>
          </cell>
          <cell r="O199">
            <v>69.83</v>
          </cell>
          <cell r="P199">
            <v>71.64</v>
          </cell>
          <cell r="Q199">
            <v>73.400000000000006</v>
          </cell>
          <cell r="R199">
            <v>73.8</v>
          </cell>
          <cell r="S199">
            <v>75.2</v>
          </cell>
          <cell r="T199">
            <v>76.5</v>
          </cell>
          <cell r="U199">
            <v>76.5</v>
          </cell>
          <cell r="V199">
            <v>76.5</v>
          </cell>
          <cell r="W199">
            <v>77.8</v>
          </cell>
          <cell r="X199">
            <v>79.3</v>
          </cell>
          <cell r="Y199">
            <v>81</v>
          </cell>
          <cell r="Z199">
            <v>82.7</v>
          </cell>
          <cell r="AA199">
            <v>84.4</v>
          </cell>
          <cell r="AB199">
            <v>86.100000000000009</v>
          </cell>
          <cell r="AC199">
            <v>87.800000000000011</v>
          </cell>
          <cell r="AD199">
            <v>89.5</v>
          </cell>
        </row>
        <row r="200">
          <cell r="D200" t="str">
            <v>Jun 2001 Long Term</v>
          </cell>
          <cell r="R200">
            <v>74</v>
          </cell>
          <cell r="S200">
            <v>75.3</v>
          </cell>
          <cell r="T200">
            <v>76</v>
          </cell>
          <cell r="U200">
            <v>77.400000000000006</v>
          </cell>
          <cell r="V200">
            <v>78.8</v>
          </cell>
          <cell r="W200">
            <v>80.5</v>
          </cell>
          <cell r="X200">
            <v>82.2</v>
          </cell>
          <cell r="Y200">
            <v>83.9</v>
          </cell>
          <cell r="Z200">
            <v>85.6</v>
          </cell>
          <cell r="AA200">
            <v>87.3</v>
          </cell>
          <cell r="AB200">
            <v>89.1</v>
          </cell>
          <cell r="AC200">
            <v>90.9</v>
          </cell>
          <cell r="AD200">
            <v>92.7</v>
          </cell>
        </row>
        <row r="202">
          <cell r="D202" t="str">
            <v>Non OPEC excl FSU</v>
          </cell>
          <cell r="E202">
            <v>29.1</v>
          </cell>
          <cell r="F202">
            <v>28.999999999999996</v>
          </cell>
          <cell r="G202">
            <v>29.200000000000003</v>
          </cell>
          <cell r="H202">
            <v>29.6</v>
          </cell>
          <cell r="I202">
            <v>29.099999999999998</v>
          </cell>
          <cell r="J202">
            <v>29.700000000000003</v>
          </cell>
          <cell r="K202">
            <v>30.4</v>
          </cell>
          <cell r="L202">
            <v>30.9</v>
          </cell>
          <cell r="M202">
            <v>31.4</v>
          </cell>
          <cell r="N202">
            <v>32.799999999999997</v>
          </cell>
          <cell r="O202">
            <v>34</v>
          </cell>
          <cell r="P202">
            <v>35.099999999999994</v>
          </cell>
          <cell r="Q202">
            <v>35.6</v>
          </cell>
          <cell r="R202">
            <v>35.9</v>
          </cell>
          <cell r="S202">
            <v>35.6</v>
          </cell>
          <cell r="T202">
            <v>36.4</v>
          </cell>
          <cell r="U202">
            <v>36.5</v>
          </cell>
          <cell r="V202">
            <v>37.099999999999994</v>
          </cell>
          <cell r="W202">
            <v>36.700000000000003</v>
          </cell>
          <cell r="X202">
            <v>36.900000000000006</v>
          </cell>
          <cell r="Y202">
            <v>36.6</v>
          </cell>
          <cell r="Z202">
            <v>37.6</v>
          </cell>
          <cell r="AA202">
            <v>38</v>
          </cell>
          <cell r="AB202">
            <v>38.200000000000003</v>
          </cell>
          <cell r="AC202">
            <v>38.4</v>
          </cell>
          <cell r="AD202">
            <v>38.599999999999994</v>
          </cell>
        </row>
        <row r="204">
          <cell r="D204">
            <v>39393.745037384258</v>
          </cell>
          <cell r="X204">
            <v>53.70000000000001</v>
          </cell>
          <cell r="Y204">
            <v>54.4</v>
          </cell>
          <cell r="Z204">
            <v>56.099999999999994</v>
          </cell>
          <cell r="AA204">
            <v>57.199999999999989</v>
          </cell>
          <cell r="AB204">
            <v>58.3</v>
          </cell>
          <cell r="AC204">
            <v>59.500000000000014</v>
          </cell>
        </row>
        <row r="207">
          <cell r="D207" t="str">
            <v>OPEC Crude Production</v>
          </cell>
        </row>
        <row r="208">
          <cell r="D208" t="str">
            <v>BASED ON CURRENT QUOTA ALLOCATIONS</v>
          </cell>
          <cell r="Z208" t="str">
            <v>Based On Current Quota Allocations - Before PEL 'Adjustments'</v>
          </cell>
        </row>
        <row r="209">
          <cell r="D209" t="str">
            <v>000 b/d</v>
          </cell>
        </row>
        <row r="210">
          <cell r="E210">
            <v>1985</v>
          </cell>
          <cell r="F210">
            <v>1986</v>
          </cell>
          <cell r="G210">
            <v>1987</v>
          </cell>
          <cell r="H210">
            <v>1988</v>
          </cell>
          <cell r="I210">
            <v>1989</v>
          </cell>
          <cell r="J210">
            <v>1990</v>
          </cell>
          <cell r="K210">
            <v>1991</v>
          </cell>
          <cell r="L210">
            <v>1992</v>
          </cell>
          <cell r="M210">
            <v>1993</v>
          </cell>
          <cell r="N210">
            <v>1994</v>
          </cell>
          <cell r="O210">
            <v>1995</v>
          </cell>
          <cell r="P210">
            <v>1996</v>
          </cell>
          <cell r="Q210">
            <v>1997</v>
          </cell>
          <cell r="R210">
            <v>1998</v>
          </cell>
          <cell r="S210">
            <v>1999</v>
          </cell>
          <cell r="T210">
            <v>2000</v>
          </cell>
          <cell r="U210">
            <v>2001</v>
          </cell>
          <cell r="V210">
            <v>2002</v>
          </cell>
          <cell r="W210">
            <v>2003</v>
          </cell>
          <cell r="X210">
            <v>2004</v>
          </cell>
          <cell r="Y210">
            <v>2005</v>
          </cell>
          <cell r="Z210">
            <v>2006</v>
          </cell>
          <cell r="AA210">
            <v>2007</v>
          </cell>
          <cell r="AB210">
            <v>2008</v>
          </cell>
          <cell r="AC210">
            <v>2009</v>
          </cell>
          <cell r="AD210">
            <v>2010</v>
          </cell>
        </row>
        <row r="212">
          <cell r="D212" t="str">
            <v>Saudi Arabia</v>
          </cell>
          <cell r="E212">
            <v>3450</v>
          </cell>
          <cell r="F212">
            <v>5050</v>
          </cell>
          <cell r="G212">
            <v>4240</v>
          </cell>
          <cell r="H212">
            <v>5090</v>
          </cell>
          <cell r="I212">
            <v>5160</v>
          </cell>
          <cell r="J212">
            <v>6385</v>
          </cell>
          <cell r="K212">
            <v>8225</v>
          </cell>
          <cell r="L212">
            <v>8330</v>
          </cell>
          <cell r="M212">
            <v>8100</v>
          </cell>
          <cell r="N212">
            <v>8030</v>
          </cell>
          <cell r="O212">
            <v>8045</v>
          </cell>
          <cell r="P212">
            <v>8150</v>
          </cell>
          <cell r="Q212">
            <v>8175</v>
          </cell>
          <cell r="R212">
            <v>8320</v>
          </cell>
          <cell r="S212">
            <v>7695</v>
          </cell>
          <cell r="T212">
            <v>8310</v>
          </cell>
          <cell r="U212">
            <v>8010</v>
          </cell>
          <cell r="V212">
            <v>7600</v>
          </cell>
          <cell r="W212">
            <v>8775</v>
          </cell>
          <cell r="X212">
            <v>9020</v>
          </cell>
          <cell r="Y212">
            <v>9425</v>
          </cell>
          <cell r="Z212">
            <v>9135</v>
          </cell>
          <cell r="AA212">
            <v>9230</v>
          </cell>
          <cell r="AB212">
            <v>9425</v>
          </cell>
          <cell r="AC212">
            <v>9555</v>
          </cell>
          <cell r="AD212">
            <v>9720</v>
          </cell>
        </row>
        <row r="213">
          <cell r="D213" t="str">
            <v>Iran</v>
          </cell>
          <cell r="E213">
            <v>2225</v>
          </cell>
          <cell r="F213">
            <v>1875</v>
          </cell>
          <cell r="G213">
            <v>2240</v>
          </cell>
          <cell r="H213">
            <v>2260</v>
          </cell>
          <cell r="I213">
            <v>2900</v>
          </cell>
          <cell r="J213">
            <v>3115</v>
          </cell>
          <cell r="K213">
            <v>3260</v>
          </cell>
          <cell r="L213">
            <v>3415</v>
          </cell>
          <cell r="M213">
            <v>3600</v>
          </cell>
          <cell r="N213">
            <v>3580</v>
          </cell>
          <cell r="O213">
            <v>3590</v>
          </cell>
          <cell r="P213">
            <v>3655</v>
          </cell>
          <cell r="Q213">
            <v>3640</v>
          </cell>
          <cell r="R213">
            <v>3585</v>
          </cell>
          <cell r="S213">
            <v>3500</v>
          </cell>
          <cell r="T213">
            <v>3680</v>
          </cell>
          <cell r="U213">
            <v>3660</v>
          </cell>
          <cell r="V213">
            <v>3405</v>
          </cell>
          <cell r="W213">
            <v>3750</v>
          </cell>
          <cell r="X213">
            <v>3955</v>
          </cell>
          <cell r="Y213">
            <v>3910</v>
          </cell>
          <cell r="Z213">
            <v>4125</v>
          </cell>
          <cell r="AA213">
            <v>4170</v>
          </cell>
          <cell r="AB213">
            <v>4255</v>
          </cell>
          <cell r="AC213">
            <v>4315</v>
          </cell>
          <cell r="AD213">
            <v>4390</v>
          </cell>
        </row>
        <row r="214">
          <cell r="D214" t="str">
            <v>Iraq</v>
          </cell>
          <cell r="E214">
            <v>1400</v>
          </cell>
          <cell r="F214">
            <v>1875</v>
          </cell>
          <cell r="G214">
            <v>2200</v>
          </cell>
          <cell r="H214">
            <v>2620</v>
          </cell>
          <cell r="I214">
            <v>2775</v>
          </cell>
          <cell r="J214">
            <v>2000</v>
          </cell>
          <cell r="K214">
            <v>285</v>
          </cell>
          <cell r="L214">
            <v>450</v>
          </cell>
          <cell r="M214">
            <v>485</v>
          </cell>
          <cell r="N214">
            <v>500</v>
          </cell>
          <cell r="O214">
            <v>640</v>
          </cell>
          <cell r="P214">
            <v>670</v>
          </cell>
          <cell r="Q214">
            <v>1220</v>
          </cell>
          <cell r="R214">
            <v>2110</v>
          </cell>
          <cell r="S214">
            <v>2515</v>
          </cell>
          <cell r="T214">
            <v>2515</v>
          </cell>
          <cell r="U214">
            <v>2350</v>
          </cell>
          <cell r="V214">
            <v>1990</v>
          </cell>
          <cell r="W214">
            <v>1335</v>
          </cell>
          <cell r="X214">
            <v>2040</v>
          </cell>
          <cell r="Y214">
            <v>1855</v>
          </cell>
          <cell r="Z214">
            <v>2100</v>
          </cell>
          <cell r="AA214">
            <v>2300</v>
          </cell>
          <cell r="AB214">
            <v>2300</v>
          </cell>
          <cell r="AC214">
            <v>2300</v>
          </cell>
          <cell r="AD214">
            <v>2300</v>
          </cell>
        </row>
        <row r="215">
          <cell r="D215" t="str">
            <v>Kuwait</v>
          </cell>
          <cell r="E215">
            <v>1050</v>
          </cell>
          <cell r="F215">
            <v>1500</v>
          </cell>
          <cell r="G215">
            <v>1250</v>
          </cell>
          <cell r="H215">
            <v>1390</v>
          </cell>
          <cell r="I215">
            <v>1685</v>
          </cell>
          <cell r="J215">
            <v>1110</v>
          </cell>
          <cell r="K215">
            <v>185</v>
          </cell>
          <cell r="L215">
            <v>1055</v>
          </cell>
          <cell r="M215">
            <v>1830</v>
          </cell>
          <cell r="N215">
            <v>2000</v>
          </cell>
          <cell r="O215">
            <v>2005</v>
          </cell>
          <cell r="P215">
            <v>2050</v>
          </cell>
          <cell r="Q215">
            <v>2085</v>
          </cell>
          <cell r="R215">
            <v>2075</v>
          </cell>
          <cell r="S215">
            <v>1895</v>
          </cell>
          <cell r="T215">
            <v>2095</v>
          </cell>
          <cell r="U215">
            <v>2020</v>
          </cell>
          <cell r="V215">
            <v>1895</v>
          </cell>
          <cell r="W215">
            <v>2200</v>
          </cell>
          <cell r="X215">
            <v>2330</v>
          </cell>
          <cell r="Y215">
            <v>2520</v>
          </cell>
          <cell r="Z215">
            <v>2255</v>
          </cell>
          <cell r="AA215">
            <v>2280</v>
          </cell>
          <cell r="AB215">
            <v>2325</v>
          </cell>
          <cell r="AC215">
            <v>2360</v>
          </cell>
          <cell r="AD215">
            <v>2400</v>
          </cell>
        </row>
        <row r="216">
          <cell r="D216" t="str">
            <v>UAE</v>
          </cell>
          <cell r="E216">
            <v>1125</v>
          </cell>
          <cell r="F216">
            <v>1325</v>
          </cell>
          <cell r="G216">
            <v>1410</v>
          </cell>
          <cell r="H216">
            <v>1460</v>
          </cell>
          <cell r="I216">
            <v>1810</v>
          </cell>
          <cell r="J216">
            <v>2070</v>
          </cell>
          <cell r="K216">
            <v>2380</v>
          </cell>
          <cell r="L216">
            <v>2295</v>
          </cell>
          <cell r="M216">
            <v>2190</v>
          </cell>
          <cell r="N216">
            <v>2185</v>
          </cell>
          <cell r="O216">
            <v>2165</v>
          </cell>
          <cell r="P216">
            <v>2195</v>
          </cell>
          <cell r="Q216">
            <v>2260</v>
          </cell>
          <cell r="R216">
            <v>2250</v>
          </cell>
          <cell r="S216">
            <v>2080</v>
          </cell>
          <cell r="T216">
            <v>2250</v>
          </cell>
          <cell r="U216">
            <v>2155</v>
          </cell>
          <cell r="V216">
            <v>1980</v>
          </cell>
          <cell r="W216">
            <v>2225</v>
          </cell>
          <cell r="X216">
            <v>2350</v>
          </cell>
          <cell r="Y216">
            <v>2435</v>
          </cell>
          <cell r="Z216">
            <v>2450</v>
          </cell>
          <cell r="AA216">
            <v>2480</v>
          </cell>
          <cell r="AB216">
            <v>2530</v>
          </cell>
          <cell r="AC216">
            <v>2565</v>
          </cell>
          <cell r="AD216">
            <v>2610</v>
          </cell>
        </row>
        <row r="217">
          <cell r="D217" t="str">
            <v>Qatar</v>
          </cell>
          <cell r="E217">
            <v>300</v>
          </cell>
          <cell r="F217">
            <v>325</v>
          </cell>
          <cell r="G217">
            <v>320</v>
          </cell>
          <cell r="H217">
            <v>320</v>
          </cell>
          <cell r="I217">
            <v>380</v>
          </cell>
          <cell r="J217">
            <v>400</v>
          </cell>
          <cell r="K217">
            <v>400</v>
          </cell>
          <cell r="L217">
            <v>395</v>
          </cell>
          <cell r="M217">
            <v>405</v>
          </cell>
          <cell r="N217">
            <v>400</v>
          </cell>
          <cell r="O217">
            <v>400</v>
          </cell>
          <cell r="P217">
            <v>480</v>
          </cell>
          <cell r="Q217">
            <v>610</v>
          </cell>
          <cell r="R217">
            <v>665</v>
          </cell>
          <cell r="S217">
            <v>655</v>
          </cell>
          <cell r="T217">
            <v>700</v>
          </cell>
          <cell r="U217">
            <v>675</v>
          </cell>
          <cell r="V217">
            <v>645</v>
          </cell>
          <cell r="W217">
            <v>745</v>
          </cell>
          <cell r="X217">
            <v>775</v>
          </cell>
          <cell r="Y217">
            <v>795</v>
          </cell>
          <cell r="Z217">
            <v>730</v>
          </cell>
          <cell r="AA217">
            <v>735</v>
          </cell>
          <cell r="AB217">
            <v>750</v>
          </cell>
          <cell r="AC217">
            <v>760</v>
          </cell>
          <cell r="AD217">
            <v>775</v>
          </cell>
        </row>
        <row r="218">
          <cell r="D218" t="str">
            <v>Total Middle East</v>
          </cell>
          <cell r="E218">
            <v>9550</v>
          </cell>
          <cell r="F218">
            <v>11950</v>
          </cell>
          <cell r="G218">
            <v>11660</v>
          </cell>
          <cell r="H218">
            <v>13140</v>
          </cell>
          <cell r="I218">
            <v>14710</v>
          </cell>
          <cell r="J218">
            <v>15080</v>
          </cell>
          <cell r="K218">
            <v>14735</v>
          </cell>
          <cell r="L218">
            <v>15940</v>
          </cell>
          <cell r="M218">
            <v>16610</v>
          </cell>
          <cell r="N218">
            <v>16695</v>
          </cell>
          <cell r="O218">
            <v>16845</v>
          </cell>
          <cell r="P218">
            <v>17200</v>
          </cell>
          <cell r="Q218">
            <v>17990</v>
          </cell>
          <cell r="R218">
            <v>19005</v>
          </cell>
          <cell r="S218">
            <v>18340</v>
          </cell>
          <cell r="T218">
            <v>19550</v>
          </cell>
          <cell r="U218">
            <v>18870</v>
          </cell>
          <cell r="V218">
            <v>17515</v>
          </cell>
          <cell r="W218">
            <v>19030</v>
          </cell>
          <cell r="X218">
            <v>20470</v>
          </cell>
          <cell r="Y218">
            <v>20940</v>
          </cell>
          <cell r="Z218">
            <v>20795</v>
          </cell>
          <cell r="AA218">
            <v>21195</v>
          </cell>
          <cell r="AB218">
            <v>21585</v>
          </cell>
          <cell r="AC218">
            <v>21855</v>
          </cell>
          <cell r="AD218">
            <v>22195</v>
          </cell>
        </row>
        <row r="220">
          <cell r="D220" t="str">
            <v>Algeria</v>
          </cell>
          <cell r="E220">
            <v>725</v>
          </cell>
          <cell r="F220">
            <v>675</v>
          </cell>
          <cell r="G220">
            <v>660</v>
          </cell>
          <cell r="H220">
            <v>670</v>
          </cell>
          <cell r="I220">
            <v>700</v>
          </cell>
          <cell r="J220">
            <v>800</v>
          </cell>
          <cell r="K220">
            <v>800</v>
          </cell>
          <cell r="L220">
            <v>775</v>
          </cell>
          <cell r="M220">
            <v>750</v>
          </cell>
          <cell r="N220">
            <v>750</v>
          </cell>
          <cell r="O220">
            <v>765</v>
          </cell>
          <cell r="P220">
            <v>820</v>
          </cell>
          <cell r="Q220">
            <v>850</v>
          </cell>
          <cell r="R220">
            <v>825</v>
          </cell>
          <cell r="S220">
            <v>765</v>
          </cell>
          <cell r="T220">
            <v>815</v>
          </cell>
          <cell r="U220">
            <v>820</v>
          </cell>
          <cell r="V220">
            <v>865</v>
          </cell>
          <cell r="W220">
            <v>1125</v>
          </cell>
          <cell r="X220">
            <v>1220</v>
          </cell>
          <cell r="Y220">
            <v>1345</v>
          </cell>
          <cell r="Z220">
            <v>895</v>
          </cell>
          <cell r="AA220">
            <v>905</v>
          </cell>
          <cell r="AB220">
            <v>925</v>
          </cell>
          <cell r="AC220">
            <v>940</v>
          </cell>
          <cell r="AD220">
            <v>955</v>
          </cell>
        </row>
        <row r="221">
          <cell r="D221" t="str">
            <v>Libya</v>
          </cell>
          <cell r="E221">
            <v>1025</v>
          </cell>
          <cell r="F221">
            <v>1025</v>
          </cell>
          <cell r="G221">
            <v>970</v>
          </cell>
          <cell r="H221">
            <v>1000</v>
          </cell>
          <cell r="I221">
            <v>1100</v>
          </cell>
          <cell r="J221">
            <v>1360</v>
          </cell>
          <cell r="K221">
            <v>1500</v>
          </cell>
          <cell r="L221">
            <v>1480</v>
          </cell>
          <cell r="M221">
            <v>1385</v>
          </cell>
          <cell r="N221">
            <v>1390</v>
          </cell>
          <cell r="O221">
            <v>1395</v>
          </cell>
          <cell r="P221">
            <v>1400</v>
          </cell>
          <cell r="Q221">
            <v>1435</v>
          </cell>
          <cell r="R221">
            <v>1385</v>
          </cell>
          <cell r="S221">
            <v>1330</v>
          </cell>
          <cell r="T221">
            <v>1415</v>
          </cell>
          <cell r="U221">
            <v>1365</v>
          </cell>
          <cell r="V221">
            <v>1320</v>
          </cell>
          <cell r="W221">
            <v>1425</v>
          </cell>
          <cell r="X221">
            <v>1545</v>
          </cell>
          <cell r="Y221">
            <v>1645</v>
          </cell>
          <cell r="Z221">
            <v>1505</v>
          </cell>
          <cell r="AA221">
            <v>1520</v>
          </cell>
          <cell r="AB221">
            <v>1550</v>
          </cell>
          <cell r="AC221">
            <v>1575</v>
          </cell>
          <cell r="AD221">
            <v>1600</v>
          </cell>
        </row>
        <row r="222">
          <cell r="D222" t="str">
            <v>Nigeria</v>
          </cell>
          <cell r="E222">
            <v>1475</v>
          </cell>
          <cell r="F222">
            <v>1475</v>
          </cell>
          <cell r="G222">
            <v>1300</v>
          </cell>
          <cell r="H222">
            <v>1420</v>
          </cell>
          <cell r="I222">
            <v>1665</v>
          </cell>
          <cell r="J222">
            <v>1760</v>
          </cell>
          <cell r="K222">
            <v>1890</v>
          </cell>
          <cell r="L222">
            <v>1890</v>
          </cell>
          <cell r="M222">
            <v>1915</v>
          </cell>
          <cell r="N222">
            <v>1870</v>
          </cell>
          <cell r="O222">
            <v>1855</v>
          </cell>
          <cell r="P222">
            <v>2050</v>
          </cell>
          <cell r="Q222">
            <v>2235</v>
          </cell>
          <cell r="R222">
            <v>2085</v>
          </cell>
          <cell r="S222">
            <v>1990</v>
          </cell>
          <cell r="T222">
            <v>2035</v>
          </cell>
          <cell r="U222">
            <v>2085</v>
          </cell>
          <cell r="V222">
            <v>1970</v>
          </cell>
          <cell r="W222">
            <v>2120</v>
          </cell>
          <cell r="X222">
            <v>2350</v>
          </cell>
          <cell r="Y222">
            <v>2420</v>
          </cell>
          <cell r="Z222">
            <v>2315</v>
          </cell>
          <cell r="AA222">
            <v>2340</v>
          </cell>
          <cell r="AB222">
            <v>2390</v>
          </cell>
          <cell r="AC222">
            <v>2420</v>
          </cell>
          <cell r="AD222">
            <v>2465</v>
          </cell>
        </row>
        <row r="223">
          <cell r="D223" t="str">
            <v>Indonesia</v>
          </cell>
          <cell r="E223">
            <v>1175</v>
          </cell>
          <cell r="F223">
            <v>1250</v>
          </cell>
          <cell r="G223">
            <v>1160</v>
          </cell>
          <cell r="H223">
            <v>1180</v>
          </cell>
          <cell r="I223">
            <v>1235</v>
          </cell>
          <cell r="J223">
            <v>1310</v>
          </cell>
          <cell r="K223">
            <v>1460</v>
          </cell>
          <cell r="L223">
            <v>1385</v>
          </cell>
          <cell r="M223">
            <v>1325</v>
          </cell>
          <cell r="N223">
            <v>1320</v>
          </cell>
          <cell r="O223">
            <v>1335</v>
          </cell>
          <cell r="P223">
            <v>1375</v>
          </cell>
          <cell r="Q223">
            <v>1390</v>
          </cell>
          <cell r="R223">
            <v>1345</v>
          </cell>
          <cell r="S223">
            <v>1305</v>
          </cell>
          <cell r="T223">
            <v>1300</v>
          </cell>
          <cell r="U223">
            <v>1215</v>
          </cell>
          <cell r="V223">
            <v>1130</v>
          </cell>
          <cell r="W223">
            <v>1025</v>
          </cell>
          <cell r="X223">
            <v>965</v>
          </cell>
          <cell r="Y223">
            <v>940</v>
          </cell>
          <cell r="Z223">
            <v>1455</v>
          </cell>
          <cell r="AA223">
            <v>1470</v>
          </cell>
          <cell r="AB223">
            <v>1505</v>
          </cell>
          <cell r="AC223">
            <v>1525</v>
          </cell>
          <cell r="AD223">
            <v>1550</v>
          </cell>
        </row>
        <row r="224">
          <cell r="D224" t="str">
            <v>Venezuela</v>
          </cell>
          <cell r="E224">
            <v>1550</v>
          </cell>
          <cell r="F224">
            <v>1650</v>
          </cell>
          <cell r="G224">
            <v>1650</v>
          </cell>
          <cell r="H224">
            <v>1660</v>
          </cell>
          <cell r="I224">
            <v>1695</v>
          </cell>
          <cell r="J224">
            <v>2085</v>
          </cell>
          <cell r="K224">
            <v>2325</v>
          </cell>
          <cell r="L224">
            <v>2285</v>
          </cell>
          <cell r="M224">
            <v>2310</v>
          </cell>
          <cell r="N224">
            <v>2455</v>
          </cell>
          <cell r="O224">
            <v>2665</v>
          </cell>
          <cell r="P224">
            <v>2990</v>
          </cell>
          <cell r="Q224">
            <v>3250</v>
          </cell>
          <cell r="R224">
            <v>3140</v>
          </cell>
          <cell r="S224">
            <v>2785</v>
          </cell>
          <cell r="T224">
            <v>2900</v>
          </cell>
          <cell r="U224">
            <v>2825</v>
          </cell>
          <cell r="V224">
            <v>2560</v>
          </cell>
          <cell r="W224">
            <v>2325</v>
          </cell>
          <cell r="X224">
            <v>2595</v>
          </cell>
          <cell r="Y224">
            <v>2645</v>
          </cell>
          <cell r="Z224">
            <v>3235</v>
          </cell>
          <cell r="AA224">
            <v>3270</v>
          </cell>
          <cell r="AB224">
            <v>3335</v>
          </cell>
          <cell r="AC224">
            <v>3385</v>
          </cell>
          <cell r="AD224">
            <v>3440</v>
          </cell>
        </row>
        <row r="226">
          <cell r="D226" t="str">
            <v>Total OPEC</v>
          </cell>
          <cell r="E226">
            <v>15500</v>
          </cell>
          <cell r="F226">
            <v>18025</v>
          </cell>
          <cell r="G226">
            <v>17400</v>
          </cell>
          <cell r="H226">
            <v>19070</v>
          </cell>
          <cell r="I226">
            <v>21105</v>
          </cell>
          <cell r="J226">
            <v>22395</v>
          </cell>
          <cell r="K226">
            <v>22710</v>
          </cell>
          <cell r="L226">
            <v>23755</v>
          </cell>
          <cell r="M226">
            <v>24295</v>
          </cell>
          <cell r="N226">
            <v>24480</v>
          </cell>
          <cell r="O226">
            <v>24860</v>
          </cell>
          <cell r="P226">
            <v>25835</v>
          </cell>
          <cell r="Q226">
            <v>27150</v>
          </cell>
          <cell r="R226">
            <v>27785</v>
          </cell>
          <cell r="S226">
            <v>26515</v>
          </cell>
          <cell r="T226">
            <v>28015</v>
          </cell>
          <cell r="U226">
            <v>27180</v>
          </cell>
          <cell r="V226">
            <v>25360</v>
          </cell>
          <cell r="W226">
            <v>27050</v>
          </cell>
          <cell r="X226">
            <v>29145</v>
          </cell>
          <cell r="Y226">
            <v>29935</v>
          </cell>
          <cell r="Z226">
            <v>30200</v>
          </cell>
          <cell r="AA226">
            <v>30700</v>
          </cell>
          <cell r="AB226">
            <v>31290</v>
          </cell>
          <cell r="AC226">
            <v>31700</v>
          </cell>
          <cell r="AD226">
            <v>32205</v>
          </cell>
        </row>
        <row r="231">
          <cell r="D231" t="str">
            <v>OPEC Crude Production</v>
          </cell>
        </row>
        <row r="232">
          <cell r="D232" t="str">
            <v>BASED ON CURRENT QUOTA ALLOCATIONS</v>
          </cell>
        </row>
        <row r="233">
          <cell r="D233" t="str">
            <v>million b/d</v>
          </cell>
          <cell r="E233">
            <v>1985</v>
          </cell>
          <cell r="F233">
            <v>1986</v>
          </cell>
          <cell r="G233">
            <v>1987</v>
          </cell>
          <cell r="H233">
            <v>1988</v>
          </cell>
          <cell r="I233">
            <v>1989</v>
          </cell>
          <cell r="J233">
            <v>1990</v>
          </cell>
          <cell r="K233">
            <v>1991</v>
          </cell>
          <cell r="L233">
            <v>1992</v>
          </cell>
          <cell r="M233">
            <v>1993</v>
          </cell>
          <cell r="N233">
            <v>1994</v>
          </cell>
          <cell r="O233">
            <v>1995</v>
          </cell>
          <cell r="P233">
            <v>1996</v>
          </cell>
          <cell r="Q233">
            <v>1997</v>
          </cell>
          <cell r="R233">
            <v>1998</v>
          </cell>
          <cell r="S233">
            <v>1999</v>
          </cell>
          <cell r="T233">
            <v>2000</v>
          </cell>
          <cell r="U233">
            <v>2001</v>
          </cell>
          <cell r="V233">
            <v>2002</v>
          </cell>
          <cell r="W233">
            <v>2003</v>
          </cell>
          <cell r="X233">
            <v>2004</v>
          </cell>
          <cell r="Y233">
            <v>2005</v>
          </cell>
          <cell r="Z233">
            <v>2006</v>
          </cell>
          <cell r="AA233">
            <v>2007</v>
          </cell>
          <cell r="AB233">
            <v>2008</v>
          </cell>
          <cell r="AC233">
            <v>2009</v>
          </cell>
          <cell r="AD233">
            <v>2010</v>
          </cell>
        </row>
        <row r="235">
          <cell r="D235" t="str">
            <v>Saudi Arabia</v>
          </cell>
          <cell r="E235">
            <v>3.3999999999999995</v>
          </cell>
          <cell r="F235">
            <v>4.9000000000000012</v>
          </cell>
          <cell r="G235">
            <v>4.0999999999999988</v>
          </cell>
          <cell r="H235">
            <v>5</v>
          </cell>
          <cell r="I235">
            <v>5.1000000000000014</v>
          </cell>
          <cell r="J235">
            <v>6.2999999999999989</v>
          </cell>
          <cell r="K235">
            <v>8.1</v>
          </cell>
          <cell r="L235">
            <v>8.2000000000000028</v>
          </cell>
          <cell r="M235">
            <v>8.1000000000000014</v>
          </cell>
          <cell r="N235">
            <v>7.9</v>
          </cell>
          <cell r="O235">
            <v>7.9999999999999964</v>
          </cell>
          <cell r="P235">
            <v>7.9000000000000021</v>
          </cell>
          <cell r="Q235">
            <v>8.2000000000000011</v>
          </cell>
          <cell r="R235">
            <v>8.3000000000000007</v>
          </cell>
          <cell r="S235">
            <v>7.6000000000000014</v>
          </cell>
          <cell r="T235">
            <v>8.3000000000000007</v>
          </cell>
          <cell r="U235">
            <v>7.8999999999999986</v>
          </cell>
          <cell r="V235">
            <v>7.6</v>
          </cell>
          <cell r="W235">
            <v>9.0000000000000036</v>
          </cell>
          <cell r="X235">
            <v>8.9</v>
          </cell>
          <cell r="Y235">
            <v>9.5999999999999961</v>
          </cell>
          <cell r="Z235">
            <v>9.1000000000000014</v>
          </cell>
          <cell r="AA235">
            <v>9.1999999999999993</v>
          </cell>
          <cell r="AB235">
            <v>9.4000000000000021</v>
          </cell>
          <cell r="AC235">
            <v>9.4999999999999982</v>
          </cell>
          <cell r="AD235">
            <v>9.6000000000000014</v>
          </cell>
        </row>
        <row r="236">
          <cell r="D236" t="str">
            <v>Iran</v>
          </cell>
          <cell r="E236">
            <v>2.2000000000000002</v>
          </cell>
          <cell r="F236">
            <v>1.9</v>
          </cell>
          <cell r="G236">
            <v>2.2000000000000002</v>
          </cell>
          <cell r="H236">
            <v>2.2999999999999998</v>
          </cell>
          <cell r="I236">
            <v>2.9</v>
          </cell>
          <cell r="J236">
            <v>3.1</v>
          </cell>
          <cell r="K236">
            <v>3.3</v>
          </cell>
          <cell r="L236">
            <v>3.4</v>
          </cell>
          <cell r="M236">
            <v>3.6</v>
          </cell>
          <cell r="N236">
            <v>3.6</v>
          </cell>
          <cell r="O236">
            <v>3.6</v>
          </cell>
          <cell r="P236">
            <v>3.7</v>
          </cell>
          <cell r="Q236">
            <v>3.6</v>
          </cell>
          <cell r="R236">
            <v>3.6</v>
          </cell>
          <cell r="S236">
            <v>3.5</v>
          </cell>
          <cell r="T236">
            <v>3.7</v>
          </cell>
          <cell r="U236">
            <v>3.7</v>
          </cell>
          <cell r="V236">
            <v>3.4</v>
          </cell>
          <cell r="W236">
            <v>3.8</v>
          </cell>
          <cell r="X236">
            <v>4</v>
          </cell>
          <cell r="Y236">
            <v>3.9</v>
          </cell>
          <cell r="Z236">
            <v>4.0999999999999996</v>
          </cell>
          <cell r="AA236">
            <v>4.2</v>
          </cell>
          <cell r="AB236">
            <v>4.3</v>
          </cell>
          <cell r="AC236">
            <v>4.3</v>
          </cell>
          <cell r="AD236">
            <v>4.4000000000000004</v>
          </cell>
        </row>
        <row r="237">
          <cell r="D237" t="str">
            <v>Iraq</v>
          </cell>
          <cell r="E237">
            <v>1.4</v>
          </cell>
          <cell r="F237">
            <v>1.9</v>
          </cell>
          <cell r="G237">
            <v>2.2000000000000002</v>
          </cell>
          <cell r="H237">
            <v>2.6</v>
          </cell>
          <cell r="I237">
            <v>2.8</v>
          </cell>
          <cell r="J237">
            <v>2</v>
          </cell>
          <cell r="K237">
            <v>0.3</v>
          </cell>
          <cell r="L237">
            <v>0.5</v>
          </cell>
          <cell r="M237">
            <v>0.5</v>
          </cell>
          <cell r="N237">
            <v>0.5</v>
          </cell>
          <cell r="O237">
            <v>0.6</v>
          </cell>
          <cell r="P237">
            <v>0.7</v>
          </cell>
          <cell r="Q237">
            <v>1.2</v>
          </cell>
          <cell r="R237">
            <v>2.1</v>
          </cell>
          <cell r="S237">
            <v>2.5</v>
          </cell>
          <cell r="T237">
            <v>2.5</v>
          </cell>
          <cell r="U237">
            <v>2.4</v>
          </cell>
          <cell r="V237">
            <v>2</v>
          </cell>
          <cell r="W237">
            <v>1.3</v>
          </cell>
          <cell r="X237">
            <v>2</v>
          </cell>
          <cell r="Y237">
            <v>1.9</v>
          </cell>
          <cell r="Z237">
            <v>2.1</v>
          </cell>
          <cell r="AA237">
            <v>2.2999999999999998</v>
          </cell>
          <cell r="AB237">
            <v>2.2999999999999998</v>
          </cell>
          <cell r="AC237">
            <v>2.2999999999999998</v>
          </cell>
          <cell r="AD237">
            <v>2.2999999999999998</v>
          </cell>
        </row>
        <row r="238">
          <cell r="D238" t="str">
            <v>Kuwait</v>
          </cell>
          <cell r="E238">
            <v>1.1000000000000001</v>
          </cell>
          <cell r="F238">
            <v>1.5</v>
          </cell>
          <cell r="G238">
            <v>1.3</v>
          </cell>
          <cell r="H238">
            <v>1.4</v>
          </cell>
          <cell r="I238">
            <v>1.7</v>
          </cell>
          <cell r="J238">
            <v>1.1000000000000001</v>
          </cell>
          <cell r="K238">
            <v>0.2</v>
          </cell>
          <cell r="L238">
            <v>1.1000000000000001</v>
          </cell>
          <cell r="M238">
            <v>1.8</v>
          </cell>
          <cell r="N238">
            <v>2</v>
          </cell>
          <cell r="O238">
            <v>2</v>
          </cell>
          <cell r="P238">
            <v>2.1</v>
          </cell>
          <cell r="Q238">
            <v>2.1</v>
          </cell>
          <cell r="R238">
            <v>2.1</v>
          </cell>
          <cell r="S238">
            <v>1.9</v>
          </cell>
          <cell r="T238">
            <v>2.1</v>
          </cell>
          <cell r="U238">
            <v>2</v>
          </cell>
          <cell r="V238">
            <v>1.9</v>
          </cell>
          <cell r="W238">
            <v>2.2000000000000002</v>
          </cell>
          <cell r="X238">
            <v>2.2999999999999998</v>
          </cell>
          <cell r="Y238">
            <v>2.5</v>
          </cell>
          <cell r="Z238">
            <v>2.2999999999999998</v>
          </cell>
          <cell r="AA238">
            <v>2.2999999999999998</v>
          </cell>
          <cell r="AB238">
            <v>2.2999999999999998</v>
          </cell>
          <cell r="AC238">
            <v>2.4</v>
          </cell>
          <cell r="AD238">
            <v>2.4</v>
          </cell>
        </row>
        <row r="239">
          <cell r="D239" t="str">
            <v>UAE</v>
          </cell>
          <cell r="E239">
            <v>1.1000000000000001</v>
          </cell>
          <cell r="F239">
            <v>1.3</v>
          </cell>
          <cell r="G239">
            <v>1.4</v>
          </cell>
          <cell r="H239">
            <v>1.5</v>
          </cell>
          <cell r="I239">
            <v>1.8</v>
          </cell>
          <cell r="J239">
            <v>2.1</v>
          </cell>
          <cell r="K239">
            <v>2.4</v>
          </cell>
          <cell r="L239">
            <v>2.2999999999999998</v>
          </cell>
          <cell r="M239">
            <v>2.2000000000000002</v>
          </cell>
          <cell r="N239">
            <v>2.2000000000000002</v>
          </cell>
          <cell r="O239">
            <v>2.2000000000000002</v>
          </cell>
          <cell r="P239">
            <v>2.2000000000000002</v>
          </cell>
          <cell r="Q239">
            <v>2.2999999999999998</v>
          </cell>
          <cell r="R239">
            <v>2.2999999999999998</v>
          </cell>
          <cell r="S239">
            <v>2.1</v>
          </cell>
          <cell r="T239">
            <v>2.2999999999999998</v>
          </cell>
          <cell r="U239">
            <v>2.2000000000000002</v>
          </cell>
          <cell r="V239">
            <v>2</v>
          </cell>
          <cell r="W239">
            <v>2.2000000000000002</v>
          </cell>
          <cell r="X239">
            <v>2.4</v>
          </cell>
          <cell r="Y239">
            <v>2.4</v>
          </cell>
          <cell r="Z239">
            <v>2.5</v>
          </cell>
          <cell r="AA239">
            <v>2.5</v>
          </cell>
          <cell r="AB239">
            <v>2.5</v>
          </cell>
          <cell r="AC239">
            <v>2.6</v>
          </cell>
          <cell r="AD239">
            <v>2.6</v>
          </cell>
        </row>
        <row r="240">
          <cell r="D240" t="str">
            <v>Qatar</v>
          </cell>
          <cell r="E240">
            <v>0.3</v>
          </cell>
          <cell r="F240">
            <v>0.3</v>
          </cell>
          <cell r="G240">
            <v>0.3</v>
          </cell>
          <cell r="H240">
            <v>0.3</v>
          </cell>
          <cell r="I240">
            <v>0.4</v>
          </cell>
          <cell r="J240">
            <v>0.4</v>
          </cell>
          <cell r="K240">
            <v>0.4</v>
          </cell>
          <cell r="L240">
            <v>0.4</v>
          </cell>
          <cell r="M240">
            <v>0.4</v>
          </cell>
          <cell r="N240">
            <v>0.4</v>
          </cell>
          <cell r="O240">
            <v>0.4</v>
          </cell>
          <cell r="P240">
            <v>0.5</v>
          </cell>
          <cell r="Q240">
            <v>0.6</v>
          </cell>
          <cell r="R240">
            <v>0.7</v>
          </cell>
          <cell r="S240">
            <v>0.7</v>
          </cell>
          <cell r="T240">
            <v>0.7</v>
          </cell>
          <cell r="U240">
            <v>0.7</v>
          </cell>
          <cell r="V240">
            <v>0.6</v>
          </cell>
          <cell r="W240">
            <v>0.7</v>
          </cell>
          <cell r="X240">
            <v>0.8</v>
          </cell>
          <cell r="Y240">
            <v>0.8</v>
          </cell>
          <cell r="Z240">
            <v>0.7</v>
          </cell>
          <cell r="AA240">
            <v>0.7</v>
          </cell>
          <cell r="AB240">
            <v>0.8</v>
          </cell>
          <cell r="AC240">
            <v>0.8</v>
          </cell>
          <cell r="AD240">
            <v>0.8</v>
          </cell>
        </row>
        <row r="241">
          <cell r="D241" t="str">
            <v>Total Middle East</v>
          </cell>
          <cell r="E241">
            <v>9.5</v>
          </cell>
          <cell r="F241">
            <v>11.8</v>
          </cell>
          <cell r="G241">
            <v>11.499999999999998</v>
          </cell>
          <cell r="H241">
            <v>13.100000000000001</v>
          </cell>
          <cell r="I241">
            <v>14.700000000000001</v>
          </cell>
          <cell r="J241">
            <v>14.999999999999998</v>
          </cell>
          <cell r="K241">
            <v>14.7</v>
          </cell>
          <cell r="L241">
            <v>15.900000000000002</v>
          </cell>
          <cell r="M241">
            <v>16.600000000000001</v>
          </cell>
          <cell r="N241">
            <v>16.600000000000001</v>
          </cell>
          <cell r="O241">
            <v>16.799999999999997</v>
          </cell>
          <cell r="P241">
            <v>17.100000000000001</v>
          </cell>
          <cell r="Q241">
            <v>18</v>
          </cell>
          <cell r="R241">
            <v>19.100000000000001</v>
          </cell>
          <cell r="S241">
            <v>18.3</v>
          </cell>
          <cell r="T241">
            <v>19.600000000000001</v>
          </cell>
          <cell r="U241">
            <v>18.899999999999999</v>
          </cell>
          <cell r="V241">
            <v>17.5</v>
          </cell>
          <cell r="W241">
            <v>19.200000000000003</v>
          </cell>
          <cell r="X241">
            <v>20.400000000000002</v>
          </cell>
          <cell r="Y241">
            <v>21.099999999999998</v>
          </cell>
          <cell r="Z241">
            <v>20.8</v>
          </cell>
          <cell r="AA241">
            <v>21.2</v>
          </cell>
          <cell r="AB241">
            <v>21.6</v>
          </cell>
          <cell r="AC241">
            <v>21.9</v>
          </cell>
          <cell r="AD241">
            <v>22.1</v>
          </cell>
        </row>
        <row r="243">
          <cell r="D243" t="str">
            <v>Algeria</v>
          </cell>
          <cell r="E243">
            <v>0.7</v>
          </cell>
          <cell r="F243">
            <v>0.7</v>
          </cell>
          <cell r="G243">
            <v>0.7</v>
          </cell>
          <cell r="H243">
            <v>0.7</v>
          </cell>
          <cell r="I243">
            <v>0.7</v>
          </cell>
          <cell r="J243">
            <v>0.8</v>
          </cell>
          <cell r="K243">
            <v>0.8</v>
          </cell>
          <cell r="L243">
            <v>0.8</v>
          </cell>
          <cell r="M243">
            <v>0.8</v>
          </cell>
          <cell r="N243">
            <v>0.8</v>
          </cell>
          <cell r="O243">
            <v>0.8</v>
          </cell>
          <cell r="P243">
            <v>0.8</v>
          </cell>
          <cell r="Q243">
            <v>0.9</v>
          </cell>
          <cell r="R243">
            <v>0.8</v>
          </cell>
          <cell r="S243">
            <v>0.8</v>
          </cell>
          <cell r="T243">
            <v>0.8</v>
          </cell>
          <cell r="U243">
            <v>0.8</v>
          </cell>
          <cell r="V243">
            <v>0.9</v>
          </cell>
          <cell r="W243">
            <v>1.1000000000000001</v>
          </cell>
          <cell r="X243">
            <v>1.2</v>
          </cell>
          <cell r="Y243">
            <v>1.3</v>
          </cell>
          <cell r="Z243">
            <v>0.9</v>
          </cell>
          <cell r="AA243">
            <v>0.9</v>
          </cell>
          <cell r="AB243">
            <v>0.9</v>
          </cell>
          <cell r="AC243">
            <v>0.9</v>
          </cell>
          <cell r="AD243">
            <v>1</v>
          </cell>
        </row>
        <row r="244">
          <cell r="D244" t="str">
            <v>Libya</v>
          </cell>
          <cell r="E244">
            <v>1</v>
          </cell>
          <cell r="F244">
            <v>1</v>
          </cell>
          <cell r="G244">
            <v>1</v>
          </cell>
          <cell r="H244">
            <v>1</v>
          </cell>
          <cell r="I244">
            <v>1.1000000000000001</v>
          </cell>
          <cell r="J244">
            <v>1.4</v>
          </cell>
          <cell r="K244">
            <v>1.5</v>
          </cell>
          <cell r="L244">
            <v>1.5</v>
          </cell>
          <cell r="M244">
            <v>1.4</v>
          </cell>
          <cell r="N244">
            <v>1.4</v>
          </cell>
          <cell r="O244">
            <v>1.4</v>
          </cell>
          <cell r="P244">
            <v>1.4</v>
          </cell>
          <cell r="Q244">
            <v>1.4</v>
          </cell>
          <cell r="R244">
            <v>1.4</v>
          </cell>
          <cell r="S244">
            <v>1.3</v>
          </cell>
          <cell r="T244">
            <v>1.4</v>
          </cell>
          <cell r="U244">
            <v>1.4</v>
          </cell>
          <cell r="V244">
            <v>1.3</v>
          </cell>
          <cell r="W244">
            <v>1.4</v>
          </cell>
          <cell r="X244">
            <v>1.5</v>
          </cell>
          <cell r="Y244">
            <v>1.6</v>
          </cell>
          <cell r="Z244">
            <v>1.5</v>
          </cell>
          <cell r="AA244">
            <v>1.5</v>
          </cell>
          <cell r="AB244">
            <v>1.6</v>
          </cell>
          <cell r="AC244">
            <v>1.6</v>
          </cell>
          <cell r="AD244">
            <v>1.6</v>
          </cell>
        </row>
        <row r="245">
          <cell r="D245" t="str">
            <v>Nigeria</v>
          </cell>
          <cell r="E245">
            <v>1.5</v>
          </cell>
          <cell r="F245">
            <v>1.5</v>
          </cell>
          <cell r="G245">
            <v>1.3</v>
          </cell>
          <cell r="H245">
            <v>1.4</v>
          </cell>
          <cell r="I245">
            <v>1.7</v>
          </cell>
          <cell r="J245">
            <v>1.8</v>
          </cell>
          <cell r="K245">
            <v>1.9</v>
          </cell>
          <cell r="L245">
            <v>1.9</v>
          </cell>
          <cell r="M245">
            <v>1.9</v>
          </cell>
          <cell r="N245">
            <v>1.9</v>
          </cell>
          <cell r="O245">
            <v>1.9</v>
          </cell>
          <cell r="P245">
            <v>2.1</v>
          </cell>
          <cell r="Q245">
            <v>2.2000000000000002</v>
          </cell>
          <cell r="R245">
            <v>2.1</v>
          </cell>
          <cell r="S245">
            <v>2</v>
          </cell>
          <cell r="T245">
            <v>2</v>
          </cell>
          <cell r="U245">
            <v>2.1</v>
          </cell>
          <cell r="V245">
            <v>2</v>
          </cell>
          <cell r="W245">
            <v>2.1</v>
          </cell>
          <cell r="X245">
            <v>2.4</v>
          </cell>
          <cell r="Y245">
            <v>2.4</v>
          </cell>
          <cell r="Z245">
            <v>2.2999999999999998</v>
          </cell>
          <cell r="AA245">
            <v>2.2999999999999998</v>
          </cell>
          <cell r="AB245">
            <v>2.4</v>
          </cell>
          <cell r="AC245">
            <v>2.4</v>
          </cell>
          <cell r="AD245">
            <v>2.5</v>
          </cell>
        </row>
        <row r="246">
          <cell r="D246" t="str">
            <v>Indonesia</v>
          </cell>
          <cell r="E246">
            <v>1.2</v>
          </cell>
          <cell r="F246">
            <v>1.3</v>
          </cell>
          <cell r="G246">
            <v>1.2</v>
          </cell>
          <cell r="H246">
            <v>1.2</v>
          </cell>
          <cell r="I246">
            <v>1.2</v>
          </cell>
          <cell r="J246">
            <v>1.3</v>
          </cell>
          <cell r="K246">
            <v>1.5</v>
          </cell>
          <cell r="L246">
            <v>1.4</v>
          </cell>
          <cell r="M246">
            <v>1.3</v>
          </cell>
          <cell r="N246">
            <v>1.3</v>
          </cell>
          <cell r="O246">
            <v>1.3</v>
          </cell>
          <cell r="P246">
            <v>1.4</v>
          </cell>
          <cell r="Q246">
            <v>1.4</v>
          </cell>
          <cell r="R246">
            <v>1.3</v>
          </cell>
          <cell r="S246">
            <v>1.3</v>
          </cell>
          <cell r="T246">
            <v>1.3</v>
          </cell>
          <cell r="U246">
            <v>1.2</v>
          </cell>
          <cell r="V246">
            <v>1.1000000000000001</v>
          </cell>
          <cell r="W246">
            <v>1</v>
          </cell>
          <cell r="X246">
            <v>1</v>
          </cell>
          <cell r="Y246">
            <v>0.9</v>
          </cell>
          <cell r="Z246">
            <v>1.5</v>
          </cell>
          <cell r="AA246">
            <v>1.5</v>
          </cell>
          <cell r="AB246">
            <v>1.5</v>
          </cell>
          <cell r="AC246">
            <v>1.5</v>
          </cell>
          <cell r="AD246">
            <v>1.6</v>
          </cell>
        </row>
        <row r="247">
          <cell r="D247" t="str">
            <v>Venezuela</v>
          </cell>
          <cell r="E247">
            <v>1.6</v>
          </cell>
          <cell r="F247">
            <v>1.7</v>
          </cell>
          <cell r="G247">
            <v>1.7</v>
          </cell>
          <cell r="H247">
            <v>1.7</v>
          </cell>
          <cell r="I247">
            <v>1.7</v>
          </cell>
          <cell r="J247">
            <v>2.1</v>
          </cell>
          <cell r="K247">
            <v>2.2999999999999998</v>
          </cell>
          <cell r="L247">
            <v>2.2999999999999998</v>
          </cell>
          <cell r="M247">
            <v>2.2999999999999998</v>
          </cell>
          <cell r="N247">
            <v>2.5</v>
          </cell>
          <cell r="O247">
            <v>2.7</v>
          </cell>
          <cell r="P247">
            <v>3</v>
          </cell>
          <cell r="Q247">
            <v>3.3</v>
          </cell>
          <cell r="R247">
            <v>3.1</v>
          </cell>
          <cell r="S247">
            <v>2.8</v>
          </cell>
          <cell r="T247">
            <v>2.9</v>
          </cell>
          <cell r="U247">
            <v>2.8</v>
          </cell>
          <cell r="V247">
            <v>2.6</v>
          </cell>
          <cell r="W247">
            <v>2.2999999999999998</v>
          </cell>
          <cell r="X247">
            <v>2.6</v>
          </cell>
          <cell r="Y247">
            <v>2.6</v>
          </cell>
          <cell r="Z247">
            <v>3.2</v>
          </cell>
          <cell r="AA247">
            <v>3.3</v>
          </cell>
          <cell r="AB247">
            <v>3.3</v>
          </cell>
          <cell r="AC247">
            <v>3.4</v>
          </cell>
          <cell r="AD247">
            <v>3.4</v>
          </cell>
        </row>
        <row r="249">
          <cell r="D249" t="str">
            <v>Total OPEC</v>
          </cell>
          <cell r="E249">
            <v>15.5</v>
          </cell>
          <cell r="F249">
            <v>18</v>
          </cell>
          <cell r="G249">
            <v>17.399999999999999</v>
          </cell>
          <cell r="H249">
            <v>19.100000000000001</v>
          </cell>
          <cell r="I249">
            <v>21.1</v>
          </cell>
          <cell r="J249">
            <v>22.4</v>
          </cell>
          <cell r="K249">
            <v>22.7</v>
          </cell>
          <cell r="L249">
            <v>23.8</v>
          </cell>
          <cell r="M249">
            <v>24.3</v>
          </cell>
          <cell r="N249">
            <v>24.5</v>
          </cell>
          <cell r="O249">
            <v>24.9</v>
          </cell>
          <cell r="P249">
            <v>25.8</v>
          </cell>
          <cell r="Q249">
            <v>27.2</v>
          </cell>
          <cell r="R249">
            <v>27.8</v>
          </cell>
          <cell r="S249">
            <v>26.5</v>
          </cell>
          <cell r="T249">
            <v>28</v>
          </cell>
          <cell r="U249">
            <v>27.2</v>
          </cell>
          <cell r="V249">
            <v>25.4</v>
          </cell>
          <cell r="W249">
            <v>27.1</v>
          </cell>
          <cell r="X249">
            <v>29.1</v>
          </cell>
          <cell r="Y249">
            <v>29.9</v>
          </cell>
          <cell r="Z249">
            <v>30.2</v>
          </cell>
          <cell r="AA249">
            <v>30.7</v>
          </cell>
          <cell r="AB249">
            <v>31.3</v>
          </cell>
          <cell r="AC249">
            <v>31.7</v>
          </cell>
          <cell r="AD249">
            <v>32.200000000000003</v>
          </cell>
        </row>
        <row r="250">
          <cell r="E250">
            <v>14.1</v>
          </cell>
          <cell r="F250">
            <v>16.100000000000001</v>
          </cell>
          <cell r="G250">
            <v>15.2</v>
          </cell>
          <cell r="H250">
            <v>16.5</v>
          </cell>
          <cell r="I250">
            <v>18.3</v>
          </cell>
          <cell r="J250">
            <v>20.399999999999999</v>
          </cell>
        </row>
        <row r="400">
          <cell r="D400" t="str">
            <v>Total World Excl FSU Production</v>
          </cell>
        </row>
        <row r="401">
          <cell r="E401">
            <v>1985</v>
          </cell>
          <cell r="F401">
            <v>1986</v>
          </cell>
          <cell r="G401">
            <v>1987</v>
          </cell>
          <cell r="H401">
            <v>1988</v>
          </cell>
          <cell r="I401">
            <v>1989</v>
          </cell>
          <cell r="J401">
            <v>1990</v>
          </cell>
          <cell r="K401">
            <v>1991</v>
          </cell>
          <cell r="L401">
            <v>1992</v>
          </cell>
          <cell r="M401">
            <v>1993</v>
          </cell>
          <cell r="N401">
            <v>1994</v>
          </cell>
          <cell r="O401">
            <v>1995</v>
          </cell>
          <cell r="P401">
            <v>1996</v>
          </cell>
          <cell r="Q401">
            <v>1997</v>
          </cell>
          <cell r="R401">
            <v>1998</v>
          </cell>
          <cell r="S401">
            <v>1999</v>
          </cell>
          <cell r="T401">
            <v>2000</v>
          </cell>
          <cell r="U401">
            <v>2001</v>
          </cell>
          <cell r="V401">
            <v>2002</v>
          </cell>
          <cell r="W401">
            <v>2003</v>
          </cell>
          <cell r="X401">
            <v>2004</v>
          </cell>
          <cell r="Y401">
            <v>2005</v>
          </cell>
          <cell r="Z401">
            <v>2006</v>
          </cell>
          <cell r="AA401">
            <v>2007</v>
          </cell>
          <cell r="AB401">
            <v>2008</v>
          </cell>
          <cell r="AC401">
            <v>2009</v>
          </cell>
          <cell r="AD401">
            <v>2010</v>
          </cell>
        </row>
        <row r="402">
          <cell r="D402" t="str">
            <v>Atlantic Basin</v>
          </cell>
          <cell r="E402">
            <v>26.200000000000003</v>
          </cell>
          <cell r="F402">
            <v>26.1</v>
          </cell>
          <cell r="G402">
            <v>25.9</v>
          </cell>
          <cell r="H402">
            <v>26</v>
          </cell>
          <cell r="I402">
            <v>26.000000000000004</v>
          </cell>
          <cell r="J402">
            <v>27.1</v>
          </cell>
          <cell r="K402">
            <v>28.100000000000009</v>
          </cell>
          <cell r="L402">
            <v>28.5</v>
          </cell>
          <cell r="M402">
            <v>28.9</v>
          </cell>
          <cell r="N402">
            <v>29.999999999999993</v>
          </cell>
          <cell r="O402">
            <v>31.300000000000004</v>
          </cell>
          <cell r="P402">
            <v>32.899999999999977</v>
          </cell>
          <cell r="Q402">
            <v>33.899999999999991</v>
          </cell>
          <cell r="R402">
            <v>34.000000000000007</v>
          </cell>
          <cell r="S402">
            <v>33.400000000000006</v>
          </cell>
          <cell r="T402">
            <v>34.099999999999987</v>
          </cell>
          <cell r="U402">
            <v>34.200000000000003</v>
          </cell>
          <cell r="V402">
            <v>34.5</v>
          </cell>
          <cell r="W402">
            <v>34.299999999999997</v>
          </cell>
          <cell r="X402">
            <v>35.200000000000003</v>
          </cell>
          <cell r="Y402">
            <v>35</v>
          </cell>
          <cell r="Z402">
            <v>36.599999999999987</v>
          </cell>
          <cell r="AA402">
            <v>37.299999999999997</v>
          </cell>
          <cell r="AB402">
            <v>37.700000000000003</v>
          </cell>
          <cell r="AC402">
            <v>38.200000000000017</v>
          </cell>
          <cell r="AD402">
            <v>38.799999999999997</v>
          </cell>
        </row>
        <row r="403">
          <cell r="D403" t="str">
            <v>Middle East</v>
          </cell>
          <cell r="E403">
            <v>10.899999999999999</v>
          </cell>
          <cell r="F403">
            <v>13.300000000000002</v>
          </cell>
          <cell r="G403">
            <v>13.200000000000003</v>
          </cell>
          <cell r="H403">
            <v>15.000000000000002</v>
          </cell>
          <cell r="I403">
            <v>16.7</v>
          </cell>
          <cell r="J403">
            <v>17.199999999999996</v>
          </cell>
          <cell r="K403">
            <v>16.899999999999999</v>
          </cell>
          <cell r="L403">
            <v>18.300000000000004</v>
          </cell>
          <cell r="M403">
            <v>19.200000000000003</v>
          </cell>
          <cell r="N403">
            <v>19.5</v>
          </cell>
          <cell r="O403">
            <v>19.999999999999993</v>
          </cell>
          <cell r="P403">
            <v>20.400000000000002</v>
          </cell>
          <cell r="Q403">
            <v>21.5</v>
          </cell>
          <cell r="R403">
            <v>22.6</v>
          </cell>
          <cell r="S403">
            <v>21.8</v>
          </cell>
          <cell r="T403">
            <v>23.300000000000004</v>
          </cell>
          <cell r="U403">
            <v>22.7</v>
          </cell>
          <cell r="V403">
            <v>21.400000000000002</v>
          </cell>
          <cell r="W403">
            <v>23.200000000000003</v>
          </cell>
          <cell r="X403">
            <v>24.499999999999996</v>
          </cell>
          <cell r="Y403">
            <v>25.799999999999997</v>
          </cell>
          <cell r="Z403">
            <v>25.700000000000003</v>
          </cell>
          <cell r="AA403">
            <v>26.2</v>
          </cell>
          <cell r="AB403">
            <v>26.500000000000004</v>
          </cell>
          <cell r="AC403">
            <v>26.799999999999997</v>
          </cell>
          <cell r="AD403">
            <v>27.000000000000004</v>
          </cell>
        </row>
        <row r="404">
          <cell r="D404" t="str">
            <v>Asia Pacific</v>
          </cell>
          <cell r="E404">
            <v>9.1</v>
          </cell>
          <cell r="F404">
            <v>9.3000000000000007</v>
          </cell>
          <cell r="G404">
            <v>9.4</v>
          </cell>
          <cell r="H404">
            <v>9.6000000000000014</v>
          </cell>
          <cell r="I404">
            <v>9.5</v>
          </cell>
          <cell r="J404">
            <v>9.7999999999999989</v>
          </cell>
          <cell r="K404">
            <v>10</v>
          </cell>
          <cell r="L404">
            <v>9.8999999999999986</v>
          </cell>
          <cell r="M404">
            <v>9.7999999999999989</v>
          </cell>
          <cell r="N404">
            <v>10.1</v>
          </cell>
          <cell r="O404">
            <v>10</v>
          </cell>
          <cell r="P404">
            <v>10.199999999999999</v>
          </cell>
          <cell r="Q404">
            <v>10.199999999999999</v>
          </cell>
          <cell r="R404">
            <v>10</v>
          </cell>
          <cell r="S404">
            <v>9.7999999999999989</v>
          </cell>
          <cell r="T404">
            <v>10</v>
          </cell>
          <cell r="U404">
            <v>9.9</v>
          </cell>
          <cell r="V404">
            <v>9.8999999999999986</v>
          </cell>
          <cell r="W404">
            <v>9.7999999999999989</v>
          </cell>
          <cell r="X404">
            <v>10</v>
          </cell>
          <cell r="Y404">
            <v>10.000000000000002</v>
          </cell>
          <cell r="Z404">
            <v>10.100000000000001</v>
          </cell>
          <cell r="AA404">
            <v>9.9</v>
          </cell>
          <cell r="AB404">
            <v>10.1</v>
          </cell>
          <cell r="AC404">
            <v>9.9999999999999982</v>
          </cell>
          <cell r="AD404">
            <v>10</v>
          </cell>
        </row>
        <row r="405">
          <cell r="D405" t="str">
            <v>FSU</v>
          </cell>
          <cell r="E405">
            <v>11.9</v>
          </cell>
          <cell r="F405">
            <v>12.3</v>
          </cell>
          <cell r="G405">
            <v>12.5</v>
          </cell>
          <cell r="H405">
            <v>12.5</v>
          </cell>
          <cell r="I405">
            <v>12.2</v>
          </cell>
          <cell r="J405">
            <v>11.5</v>
          </cell>
          <cell r="K405">
            <v>10.4</v>
          </cell>
          <cell r="L405">
            <v>9</v>
          </cell>
          <cell r="M405">
            <v>7.9</v>
          </cell>
          <cell r="N405">
            <v>7.2</v>
          </cell>
          <cell r="O405">
            <v>7.2</v>
          </cell>
          <cell r="P405">
            <v>7.2</v>
          </cell>
          <cell r="Q405">
            <v>7.3</v>
          </cell>
          <cell r="R405">
            <v>7.2</v>
          </cell>
          <cell r="S405">
            <v>7.5</v>
          </cell>
          <cell r="T405">
            <v>7.9</v>
          </cell>
          <cell r="U405">
            <v>8.5</v>
          </cell>
          <cell r="V405">
            <v>9.3000000000000007</v>
          </cell>
          <cell r="W405">
            <v>10.3</v>
          </cell>
          <cell r="X405">
            <v>11.2</v>
          </cell>
          <cell r="Y405">
            <v>11.6</v>
          </cell>
          <cell r="Z405">
            <v>12</v>
          </cell>
          <cell r="AA405">
            <v>12.4</v>
          </cell>
          <cell r="AB405">
            <v>12.9</v>
          </cell>
          <cell r="AC405">
            <v>13.6</v>
          </cell>
          <cell r="AD405">
            <v>14.2</v>
          </cell>
        </row>
        <row r="406">
          <cell r="D406" t="str">
            <v>Total</v>
          </cell>
          <cell r="E406">
            <v>46.2</v>
          </cell>
          <cell r="F406">
            <v>48.7</v>
          </cell>
          <cell r="G406">
            <v>48.5</v>
          </cell>
          <cell r="H406">
            <v>50.6</v>
          </cell>
          <cell r="I406">
            <v>52.2</v>
          </cell>
          <cell r="J406">
            <v>54.099999999999994</v>
          </cell>
          <cell r="K406">
            <v>55.000000000000007</v>
          </cell>
          <cell r="L406">
            <v>56.7</v>
          </cell>
          <cell r="M406">
            <v>57.9</v>
          </cell>
          <cell r="N406">
            <v>59.599999999999994</v>
          </cell>
          <cell r="O406">
            <v>61.3</v>
          </cell>
          <cell r="P406">
            <v>63.499999999999986</v>
          </cell>
          <cell r="Q406">
            <v>65.599999999999994</v>
          </cell>
          <cell r="R406">
            <v>66.600000000000009</v>
          </cell>
          <cell r="S406">
            <v>65</v>
          </cell>
          <cell r="T406">
            <v>67.399999999999991</v>
          </cell>
          <cell r="U406">
            <v>66.8</v>
          </cell>
          <cell r="V406">
            <v>65.8</v>
          </cell>
          <cell r="W406">
            <v>67.3</v>
          </cell>
          <cell r="X406">
            <v>69.7</v>
          </cell>
          <cell r="Y406">
            <v>70.8</v>
          </cell>
          <cell r="Z406">
            <v>72.399999999999991</v>
          </cell>
          <cell r="AA406">
            <v>73.399999999999991</v>
          </cell>
          <cell r="AB406">
            <v>74.3</v>
          </cell>
          <cell r="AC406">
            <v>75.000000000000014</v>
          </cell>
          <cell r="AD406">
            <v>75.8</v>
          </cell>
        </row>
        <row r="409">
          <cell r="D409" t="str">
            <v>Year on Year Changes</v>
          </cell>
          <cell r="F409">
            <v>1986</v>
          </cell>
          <cell r="G409">
            <v>1987</v>
          </cell>
          <cell r="H409">
            <v>1988</v>
          </cell>
          <cell r="I409">
            <v>1989</v>
          </cell>
          <cell r="J409">
            <v>1990</v>
          </cell>
          <cell r="K409">
            <v>1991</v>
          </cell>
          <cell r="L409">
            <v>1992</v>
          </cell>
          <cell r="M409">
            <v>1993</v>
          </cell>
          <cell r="N409">
            <v>1994</v>
          </cell>
          <cell r="O409">
            <v>1995</v>
          </cell>
          <cell r="P409">
            <v>1996</v>
          </cell>
          <cell r="Q409">
            <v>1997</v>
          </cell>
          <cell r="R409">
            <v>1998</v>
          </cell>
          <cell r="S409">
            <v>1999</v>
          </cell>
          <cell r="T409">
            <v>2000</v>
          </cell>
          <cell r="U409">
            <v>2001</v>
          </cell>
          <cell r="V409">
            <v>2002</v>
          </cell>
          <cell r="W409">
            <v>2003</v>
          </cell>
          <cell r="X409">
            <v>2004</v>
          </cell>
          <cell r="Y409">
            <v>2005</v>
          </cell>
          <cell r="Z409">
            <v>2006</v>
          </cell>
          <cell r="AA409">
            <v>2007</v>
          </cell>
          <cell r="AB409">
            <v>2008</v>
          </cell>
          <cell r="AC409">
            <v>2009</v>
          </cell>
          <cell r="AD409">
            <v>2010</v>
          </cell>
        </row>
        <row r="410">
          <cell r="D410" t="str">
            <v>Non OPEC Excl FSU</v>
          </cell>
          <cell r="F410">
            <v>-0.10000000000000497</v>
          </cell>
          <cell r="G410">
            <v>0.20000000000000639</v>
          </cell>
          <cell r="H410">
            <v>0.39999999999999858</v>
          </cell>
          <cell r="I410">
            <v>-0.50000000000000355</v>
          </cell>
          <cell r="J410">
            <v>0.60000000000000497</v>
          </cell>
          <cell r="K410">
            <v>0.69999999999999574</v>
          </cell>
          <cell r="L410">
            <v>0.5</v>
          </cell>
          <cell r="M410">
            <v>0.5</v>
          </cell>
          <cell r="N410">
            <v>1.3999999999999986</v>
          </cell>
          <cell r="O410">
            <v>1.2000000000000028</v>
          </cell>
          <cell r="P410">
            <v>1.0999999999999943</v>
          </cell>
          <cell r="Q410">
            <v>0.50000000000000711</v>
          </cell>
          <cell r="R410">
            <v>0.29999999999999716</v>
          </cell>
          <cell r="S410">
            <v>-0.29999999999999716</v>
          </cell>
          <cell r="T410">
            <v>0.79999999999999716</v>
          </cell>
          <cell r="U410">
            <v>0.10000000000000142</v>
          </cell>
          <cell r="V410">
            <v>0.59999999999999432</v>
          </cell>
          <cell r="W410">
            <v>-0.39999999999999147</v>
          </cell>
          <cell r="X410">
            <v>0.20000000000000284</v>
          </cell>
          <cell r="Y410">
            <v>-0.30000000000000426</v>
          </cell>
          <cell r="Z410">
            <v>1</v>
          </cell>
          <cell r="AA410">
            <v>0.39999999999999858</v>
          </cell>
          <cell r="AB410">
            <v>0.20000000000000284</v>
          </cell>
          <cell r="AC410">
            <v>0.19999999999999574</v>
          </cell>
          <cell r="AD410">
            <v>0.19999999999999574</v>
          </cell>
        </row>
        <row r="411">
          <cell r="D411" t="str">
            <v>FSU</v>
          </cell>
          <cell r="F411">
            <v>0.40000000000000036</v>
          </cell>
          <cell r="G411">
            <v>0.19999999999999929</v>
          </cell>
          <cell r="H411">
            <v>0</v>
          </cell>
          <cell r="I411">
            <v>-0.30000000000000071</v>
          </cell>
          <cell r="J411">
            <v>-0.69999999999999929</v>
          </cell>
          <cell r="K411">
            <v>-1.0999999999999996</v>
          </cell>
          <cell r="L411">
            <v>-1.4000000000000004</v>
          </cell>
          <cell r="M411">
            <v>-1.0999999999999996</v>
          </cell>
          <cell r="N411">
            <v>-0.70000000000000018</v>
          </cell>
          <cell r="O411">
            <v>0</v>
          </cell>
          <cell r="P411">
            <v>0</v>
          </cell>
          <cell r="Q411">
            <v>9.9999999999999645E-2</v>
          </cell>
          <cell r="R411">
            <v>-9.9999999999999645E-2</v>
          </cell>
          <cell r="S411">
            <v>0.29999999999999982</v>
          </cell>
          <cell r="T411">
            <v>0.40000000000000036</v>
          </cell>
          <cell r="U411">
            <v>0.59999999999999964</v>
          </cell>
          <cell r="V411">
            <v>0.80000000000000071</v>
          </cell>
          <cell r="W411">
            <v>1</v>
          </cell>
          <cell r="X411">
            <v>0.89999999999999858</v>
          </cell>
          <cell r="Y411">
            <v>0.40000000000000036</v>
          </cell>
          <cell r="Z411">
            <v>0.40000000000000036</v>
          </cell>
          <cell r="AA411">
            <v>0.40000000000000036</v>
          </cell>
          <cell r="AB411">
            <v>0.5</v>
          </cell>
          <cell r="AC411">
            <v>0.69999999999999929</v>
          </cell>
          <cell r="AD411">
            <v>0.59999999999999964</v>
          </cell>
        </row>
        <row r="412">
          <cell r="D412" t="str">
            <v>OPEC NGL/Condensate</v>
          </cell>
          <cell r="F412">
            <v>9.9999999999999867E-2</v>
          </cell>
          <cell r="G412">
            <v>0.19999999999999996</v>
          </cell>
          <cell r="H412">
            <v>0</v>
          </cell>
          <cell r="I412">
            <v>0.10000000000000009</v>
          </cell>
          <cell r="J412">
            <v>0</v>
          </cell>
          <cell r="K412">
            <v>-0.10000000000000009</v>
          </cell>
          <cell r="L412">
            <v>0.10000000000000009</v>
          </cell>
          <cell r="M412">
            <v>0.20000000000000018</v>
          </cell>
          <cell r="N412">
            <v>9.9999999999999645E-2</v>
          </cell>
          <cell r="O412">
            <v>0.10000000000000009</v>
          </cell>
          <cell r="P412">
            <v>0.20000000000000018</v>
          </cell>
          <cell r="Q412">
            <v>0.19999999999999973</v>
          </cell>
          <cell r="R412">
            <v>0.10000000000000009</v>
          </cell>
          <cell r="S412">
            <v>0</v>
          </cell>
          <cell r="T412">
            <v>0.10000000000000009</v>
          </cell>
          <cell r="U412">
            <v>0.10000000000000009</v>
          </cell>
          <cell r="V412">
            <v>0.19999999999999973</v>
          </cell>
          <cell r="W412">
            <v>0.20000000000000018</v>
          </cell>
          <cell r="X412">
            <v>0.20000000000000018</v>
          </cell>
          <cell r="Y412">
            <v>0.59999999999999964</v>
          </cell>
          <cell r="Z412">
            <v>0.29999999999999982</v>
          </cell>
          <cell r="AA412">
            <v>0.10000000000000053</v>
          </cell>
          <cell r="AB412">
            <v>9.9999999999999645E-2</v>
          </cell>
          <cell r="AC412">
            <v>0.10000000000000053</v>
          </cell>
          <cell r="AD412">
            <v>9.9999999999999645E-2</v>
          </cell>
        </row>
        <row r="413">
          <cell r="D413" t="str">
            <v>Processing Gain</v>
          </cell>
          <cell r="F413">
            <v>0.10000000000000009</v>
          </cell>
          <cell r="G413">
            <v>0.19999999999999996</v>
          </cell>
          <cell r="H413">
            <v>0.10000000000000009</v>
          </cell>
          <cell r="I413">
            <v>9.9999999999999867E-2</v>
          </cell>
          <cell r="J413">
            <v>0</v>
          </cell>
          <cell r="K413">
            <v>0</v>
          </cell>
          <cell r="L413">
            <v>0</v>
          </cell>
          <cell r="M413">
            <v>0.10000000000000009</v>
          </cell>
          <cell r="N413">
            <v>9.9999999999999867E-2</v>
          </cell>
          <cell r="O413">
            <v>0.10000000000000009</v>
          </cell>
          <cell r="P413">
            <v>0</v>
          </cell>
          <cell r="Q413">
            <v>0.10000000000000009</v>
          </cell>
          <cell r="R413">
            <v>0</v>
          </cell>
          <cell r="S413">
            <v>0</v>
          </cell>
          <cell r="T413">
            <v>9.9999999999999867E-2</v>
          </cell>
          <cell r="U413">
            <v>0</v>
          </cell>
          <cell r="V413">
            <v>0.10000000000000009</v>
          </cell>
          <cell r="W413">
            <v>0</v>
          </cell>
          <cell r="X413">
            <v>9.9999999999999867E-2</v>
          </cell>
          <cell r="Y413">
            <v>0</v>
          </cell>
          <cell r="Z413">
            <v>0</v>
          </cell>
          <cell r="AA413">
            <v>0.10000000000000009</v>
          </cell>
          <cell r="AB413">
            <v>0.10000000000000009</v>
          </cell>
          <cell r="AC413">
            <v>0.10000000000000009</v>
          </cell>
          <cell r="AD413">
            <v>9.9999999999999645E-2</v>
          </cell>
        </row>
        <row r="419">
          <cell r="D419" t="str">
            <v>Estimates Of Global Oil Production  2004 - 2025</v>
          </cell>
        </row>
        <row r="420">
          <cell r="R420" t="str">
            <v>Million b/d</v>
          </cell>
        </row>
        <row r="422">
          <cell r="E422">
            <v>2000</v>
          </cell>
          <cell r="F422">
            <v>2002</v>
          </cell>
          <cell r="G422">
            <v>2003</v>
          </cell>
          <cell r="H422">
            <v>2004</v>
          </cell>
          <cell r="I422">
            <v>2005</v>
          </cell>
          <cell r="J422">
            <v>2006</v>
          </cell>
          <cell r="K422">
            <v>2007</v>
          </cell>
          <cell r="L422">
            <v>2008</v>
          </cell>
          <cell r="M422">
            <v>2009</v>
          </cell>
          <cell r="N422">
            <v>2010</v>
          </cell>
          <cell r="O422">
            <v>2015</v>
          </cell>
          <cell r="Q422">
            <v>2020</v>
          </cell>
          <cell r="R422">
            <v>2025</v>
          </cell>
          <cell r="S422">
            <v>2030</v>
          </cell>
        </row>
        <row r="423">
          <cell r="D423" t="str">
            <v>USA</v>
          </cell>
          <cell r="E423">
            <v>8.1000000000000014</v>
          </cell>
          <cell r="F423">
            <v>8.1</v>
          </cell>
          <cell r="G423">
            <v>7.8000000000000007</v>
          </cell>
          <cell r="H423">
            <v>7.6</v>
          </cell>
          <cell r="I423">
            <v>7.3000000000000007</v>
          </cell>
          <cell r="J423">
            <v>7.6</v>
          </cell>
          <cell r="K423">
            <v>7.6</v>
          </cell>
          <cell r="L423">
            <v>7.6</v>
          </cell>
          <cell r="M423">
            <v>7.7000000000000011</v>
          </cell>
          <cell r="N423">
            <v>7.8</v>
          </cell>
          <cell r="O423">
            <v>7.3</v>
          </cell>
          <cell r="Q423">
            <v>6.9</v>
          </cell>
          <cell r="R423">
            <v>6.6</v>
          </cell>
          <cell r="S423">
            <v>5.5</v>
          </cell>
        </row>
        <row r="424">
          <cell r="D424" t="str">
            <v>Canada</v>
          </cell>
        </row>
        <row r="426">
          <cell r="D426" t="str">
            <v>North Sea</v>
          </cell>
        </row>
        <row r="427">
          <cell r="D427" t="str">
            <v>Other Europe</v>
          </cell>
        </row>
        <row r="429">
          <cell r="D429" t="str">
            <v>Latin America</v>
          </cell>
        </row>
        <row r="430">
          <cell r="D430" t="str">
            <v>Africa</v>
          </cell>
        </row>
        <row r="431">
          <cell r="D431" t="str">
            <v>Middle East</v>
          </cell>
        </row>
        <row r="432">
          <cell r="D432" t="str">
            <v>Asia-Pacific</v>
          </cell>
        </row>
        <row r="433">
          <cell r="D433" t="str">
            <v>FSU</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FO"/>
      <sheetName val="OECD wgt"/>
      <sheetName val="Anglo_Table"/>
      <sheetName val="ANGLO"/>
      <sheetName val="Anglo_Countries"/>
      <sheetName val="Euro_Table"/>
      <sheetName val="EURO"/>
      <sheetName val="Euro Area"/>
      <sheetName val="Small_Table"/>
      <sheetName val="SMALL"/>
      <sheetName val="Sml_Ind"/>
      <sheetName val="OLD_OECD"/>
      <sheetName val="Total_OECD"/>
      <sheetName val="Australia"/>
      <sheetName val="Austria"/>
      <sheetName val="Belgium"/>
      <sheetName val="Canada"/>
      <sheetName val="Denmark"/>
      <sheetName val="Finland"/>
      <sheetName val="France"/>
      <sheetName val="Germany"/>
      <sheetName val="Greece"/>
      <sheetName val="Iceland"/>
      <sheetName val="Ireland"/>
      <sheetName val="Italy"/>
      <sheetName val="Japan"/>
      <sheetName val="Netherlands"/>
      <sheetName val="NZ"/>
      <sheetName val="Norway"/>
      <sheetName val="Portugal"/>
      <sheetName val="Spain"/>
      <sheetName val="Sweden"/>
      <sheetName val="Switz"/>
      <sheetName val="UK"/>
      <sheetName val="USA"/>
      <sheetName val="Figure2_Data"/>
      <sheetName val="Figure4_Data"/>
      <sheetName val="Figure5_Data"/>
      <sheetName val="Figure_1"/>
      <sheetName val="Figure_2"/>
      <sheetName val="Figure_3"/>
      <sheetName val="Figure_4"/>
      <sheetName val="Figure_5"/>
      <sheetName val="Sheet1"/>
    </sheetNames>
    <sheetDataSet>
      <sheetData sheetId="0"/>
      <sheetData sheetId="1"/>
      <sheetData sheetId="2">
        <row r="4">
          <cell r="B4">
            <v>35.26</v>
          </cell>
        </row>
        <row r="6">
          <cell r="B6">
            <v>8.33</v>
          </cell>
        </row>
        <row r="7">
          <cell r="B7">
            <v>5.72</v>
          </cell>
        </row>
        <row r="8">
          <cell r="B8">
            <v>5.49</v>
          </cell>
        </row>
        <row r="9">
          <cell r="B9">
            <v>5.2</v>
          </cell>
        </row>
        <row r="10">
          <cell r="B10">
            <v>3.25</v>
          </cell>
        </row>
        <row r="13">
          <cell r="B13">
            <v>1.82</v>
          </cell>
        </row>
        <row r="14">
          <cell r="B14">
            <v>0.82</v>
          </cell>
        </row>
        <row r="15">
          <cell r="B15">
            <v>1.05</v>
          </cell>
        </row>
        <row r="17">
          <cell r="B17">
            <v>0.56999999999999995</v>
          </cell>
        </row>
        <row r="18">
          <cell r="B18">
            <v>0.46</v>
          </cell>
        </row>
        <row r="19">
          <cell r="B19">
            <v>0.64</v>
          </cell>
        </row>
        <row r="21">
          <cell r="B21">
            <v>0.03</v>
          </cell>
        </row>
        <row r="22">
          <cell r="B22">
            <v>0.31</v>
          </cell>
        </row>
        <row r="26">
          <cell r="B26">
            <v>1.57</v>
          </cell>
        </row>
        <row r="27">
          <cell r="B27">
            <v>0.28999999999999998</v>
          </cell>
        </row>
        <row r="28">
          <cell r="B28">
            <v>0.48</v>
          </cell>
        </row>
        <row r="30">
          <cell r="B30">
            <v>0.65</v>
          </cell>
        </row>
        <row r="31">
          <cell r="B31">
            <v>2.84</v>
          </cell>
        </row>
        <row r="32">
          <cell r="B32">
            <v>0.84</v>
          </cell>
        </row>
        <row r="33">
          <cell r="B33">
            <v>0.86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WTH"/>
      <sheetName val="ACTUAL GDP"/>
      <sheetName val="POPULATION"/>
      <sheetName val="GDP PER CAPITA"/>
      <sheetName val="ASIA TABLE"/>
      <sheetName val="gdp comparison"/>
      <sheetName val="GDPCAP"/>
      <sheetName val="POPU"/>
      <sheetName val="LTTABLE"/>
      <sheetName val="OLD ASIA"/>
      <sheetName val="go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Bank"/>
    </sheetNames>
    <sheetDataSet>
      <sheetData sheetId="0">
        <row r="5">
          <cell r="E5" t="str">
            <v>(Eth. Cents)</v>
          </cell>
          <cell r="G5" t="str">
            <v>(Eth. Cents)</v>
          </cell>
          <cell r="I5" t="str">
            <v>(Eth. Cents)</v>
          </cell>
          <cell r="K5" t="str">
            <v>(Eth. Cents)</v>
          </cell>
          <cell r="N5" t="str">
            <v>(In %)</v>
          </cell>
        </row>
      </sheetData>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Content"/>
      <sheetName val="B.  Assumptions"/>
      <sheetName val=" C.  Balance BR"/>
      <sheetName val="D. BR"/>
      <sheetName val="E. Intermediarios + EFE"/>
      <sheetName val="F. P Bancario"/>
      <sheetName val="H.  Program"/>
      <sheetName val="G. Fogafín"/>
      <sheetName val="I. Summary"/>
      <sheetName val="J.  IMF Currency"/>
      <sheetName val="K. IMF Base"/>
      <sheetName val="L. IMF Base acc. rate"/>
      <sheetName val="M.  Performance"/>
      <sheetName val="N. SR"/>
    </sheetNames>
    <sheetDataSet>
      <sheetData sheetId="0"/>
      <sheetData sheetId="1"/>
      <sheetData sheetId="2"/>
      <sheetData sheetId="3"/>
      <sheetData sheetId="4"/>
      <sheetData sheetId="5"/>
      <sheetData sheetId="6"/>
      <sheetData sheetId="7"/>
      <sheetData sheetId="8"/>
      <sheetData sheetId="9"/>
      <sheetData sheetId="10" refreshError="1">
        <row r="170">
          <cell r="A170" t="str">
            <v>Table 4. Colombia:  Summary Accounts of the Financial System</v>
          </cell>
        </row>
        <row r="171">
          <cell r="A171" t="str">
            <v>( End of period stocks)</v>
          </cell>
        </row>
        <row r="175">
          <cell r="A175">
            <v>36959.662973495368</v>
          </cell>
        </row>
        <row r="176">
          <cell r="A176">
            <v>36959.662973495368</v>
          </cell>
          <cell r="B176">
            <v>34394</v>
          </cell>
          <cell r="C176">
            <v>34486</v>
          </cell>
          <cell r="D176">
            <v>34578</v>
          </cell>
          <cell r="E176">
            <v>34669</v>
          </cell>
          <cell r="F176">
            <v>34759</v>
          </cell>
          <cell r="G176">
            <v>34851</v>
          </cell>
          <cell r="H176">
            <v>34943</v>
          </cell>
          <cell r="I176">
            <v>35034</v>
          </cell>
          <cell r="J176">
            <v>35125</v>
          </cell>
          <cell r="K176">
            <v>35217</v>
          </cell>
          <cell r="L176">
            <v>35309</v>
          </cell>
          <cell r="M176">
            <v>35400</v>
          </cell>
          <cell r="N176">
            <v>35431</v>
          </cell>
          <cell r="O176">
            <v>35462</v>
          </cell>
          <cell r="P176">
            <v>35490</v>
          </cell>
          <cell r="Q176">
            <v>35521</v>
          </cell>
          <cell r="R176">
            <v>35551</v>
          </cell>
          <cell r="S176">
            <v>35582</v>
          </cell>
          <cell r="T176">
            <v>35612</v>
          </cell>
          <cell r="U176">
            <v>35643</v>
          </cell>
          <cell r="V176">
            <v>35674</v>
          </cell>
          <cell r="W176">
            <v>35704</v>
          </cell>
          <cell r="X176">
            <v>35735</v>
          </cell>
          <cell r="Y176">
            <v>1997</v>
          </cell>
          <cell r="Z176">
            <v>35796</v>
          </cell>
          <cell r="AA176">
            <v>35827</v>
          </cell>
          <cell r="AB176">
            <v>35855</v>
          </cell>
          <cell r="AC176">
            <v>35886</v>
          </cell>
          <cell r="AD176">
            <v>35916</v>
          </cell>
          <cell r="AE176">
            <v>35947</v>
          </cell>
          <cell r="AF176">
            <v>35977</v>
          </cell>
          <cell r="AG176">
            <v>36008</v>
          </cell>
          <cell r="AH176">
            <v>36039</v>
          </cell>
          <cell r="AI176">
            <v>36069</v>
          </cell>
          <cell r="AJ176">
            <v>36100</v>
          </cell>
          <cell r="AK176">
            <v>36130</v>
          </cell>
          <cell r="AL176">
            <v>36161</v>
          </cell>
          <cell r="AM176">
            <v>36192</v>
          </cell>
          <cell r="AN176">
            <v>36220</v>
          </cell>
          <cell r="AO176">
            <v>36251</v>
          </cell>
          <cell r="AP176">
            <v>36281</v>
          </cell>
          <cell r="AQ176">
            <v>36312</v>
          </cell>
          <cell r="AR176">
            <v>36342</v>
          </cell>
          <cell r="AS176">
            <v>36373</v>
          </cell>
          <cell r="AT176">
            <v>36404</v>
          </cell>
          <cell r="AU176">
            <v>36434</v>
          </cell>
          <cell r="AV176">
            <v>36465</v>
          </cell>
          <cell r="AW176">
            <v>36495</v>
          </cell>
          <cell r="AX176">
            <v>36526</v>
          </cell>
          <cell r="AY176">
            <v>36557</v>
          </cell>
          <cell r="AZ176">
            <v>36586</v>
          </cell>
          <cell r="BA176">
            <v>36617</v>
          </cell>
          <cell r="BB176">
            <v>36647</v>
          </cell>
          <cell r="BC176">
            <v>36678</v>
          </cell>
          <cell r="BD176">
            <v>36708</v>
          </cell>
          <cell r="BE176">
            <v>36739</v>
          </cell>
          <cell r="BF176">
            <v>36770</v>
          </cell>
          <cell r="BG176">
            <v>36586</v>
          </cell>
          <cell r="BH176">
            <v>36678</v>
          </cell>
          <cell r="BI176">
            <v>36770</v>
          </cell>
          <cell r="BJ176">
            <v>36861</v>
          </cell>
          <cell r="BK176">
            <v>36951</v>
          </cell>
          <cell r="BL176">
            <v>37043</v>
          </cell>
          <cell r="BM176">
            <v>37135</v>
          </cell>
          <cell r="BN176">
            <v>37226</v>
          </cell>
          <cell r="BO176">
            <v>1998</v>
          </cell>
          <cell r="BP176">
            <v>1999</v>
          </cell>
          <cell r="BQ176">
            <v>2000</v>
          </cell>
          <cell r="BR176">
            <v>2001</v>
          </cell>
          <cell r="BS176">
            <v>2002</v>
          </cell>
          <cell r="BU176">
            <v>36220</v>
          </cell>
          <cell r="BV176">
            <v>36312</v>
          </cell>
          <cell r="BW176">
            <v>36404</v>
          </cell>
          <cell r="BX176">
            <v>36495</v>
          </cell>
          <cell r="BY176">
            <v>36586</v>
          </cell>
          <cell r="BZ176">
            <v>36678</v>
          </cell>
          <cell r="CA176">
            <v>36770</v>
          </cell>
          <cell r="CB176">
            <v>36861</v>
          </cell>
          <cell r="CD176">
            <v>1997</v>
          </cell>
          <cell r="CE176">
            <v>1998</v>
          </cell>
          <cell r="CF176">
            <v>1999</v>
          </cell>
          <cell r="CG176">
            <v>2000</v>
          </cell>
          <cell r="CH176">
            <v>2001</v>
          </cell>
          <cell r="CI176">
            <v>2002</v>
          </cell>
        </row>
        <row r="179">
          <cell r="A179" t="str">
            <v>(Billions of Colombian pesos)</v>
          </cell>
          <cell r="M179" t="str">
            <v>(Billions of Colombian pesos)</v>
          </cell>
          <cell r="BU179" t="str">
            <v>(12-month percentage change)</v>
          </cell>
          <cell r="CE179" t="str">
            <v>(Annual percentage change)</v>
          </cell>
        </row>
        <row r="181">
          <cell r="A181" t="str">
            <v>I. Banco de la Republica</v>
          </cell>
        </row>
        <row r="183">
          <cell r="A183" t="str">
            <v>Net international reserves</v>
          </cell>
          <cell r="B183">
            <v>6544.3035189399998</v>
          </cell>
          <cell r="C183">
            <v>6441.0281402800001</v>
          </cell>
          <cell r="D183">
            <v>6413.5856293899988</v>
          </cell>
          <cell r="E183">
            <v>6636.5974539199997</v>
          </cell>
          <cell r="F183">
            <v>6961.7037124100007</v>
          </cell>
          <cell r="G183">
            <v>7181.5718540699991</v>
          </cell>
          <cell r="H183">
            <v>7913.2583697799992</v>
          </cell>
          <cell r="I183">
            <v>8213.5231176300003</v>
          </cell>
          <cell r="J183">
            <v>8368.0298472315608</v>
          </cell>
          <cell r="K183">
            <v>8619.1178767048059</v>
          </cell>
          <cell r="L183">
            <v>8390.0496922125476</v>
          </cell>
          <cell r="M183">
            <v>9935.4755022856862</v>
          </cell>
          <cell r="N183">
            <v>10433.69936809</v>
          </cell>
          <cell r="O183">
            <v>10710.257665419998</v>
          </cell>
          <cell r="P183">
            <v>10653.513631930004</v>
          </cell>
          <cell r="Q183">
            <v>10772.016718909998</v>
          </cell>
          <cell r="R183">
            <v>11018.108038699998</v>
          </cell>
          <cell r="S183">
            <v>11212.43493691</v>
          </cell>
          <cell r="T183">
            <v>11477.646464760002</v>
          </cell>
          <cell r="U183">
            <v>11964.837298550001</v>
          </cell>
          <cell r="V183">
            <v>12748.136700039997</v>
          </cell>
          <cell r="W183">
            <v>12878.985236160001</v>
          </cell>
          <cell r="X183">
            <v>12971.512860099996</v>
          </cell>
          <cell r="Y183">
            <v>12742.82070769</v>
          </cell>
          <cell r="Z183">
            <v>12994.223051256091</v>
          </cell>
          <cell r="AA183">
            <v>12526.199617010436</v>
          </cell>
          <cell r="AB183">
            <v>12767.913285762055</v>
          </cell>
          <cell r="AC183">
            <v>12757.899825703136</v>
          </cell>
          <cell r="AD183">
            <v>12746.001397579648</v>
          </cell>
          <cell r="AE183">
            <v>12419.515664828066</v>
          </cell>
          <cell r="AF183">
            <v>12472.40182692499</v>
          </cell>
          <cell r="AG183">
            <v>12638.956599691901</v>
          </cell>
          <cell r="AH183">
            <v>13255.950795005363</v>
          </cell>
          <cell r="AI183">
            <v>13426.111940514707</v>
          </cell>
          <cell r="AJ183">
            <v>13269.910569000172</v>
          </cell>
          <cell r="AK183">
            <v>12932.446808668028</v>
          </cell>
          <cell r="AL183">
            <v>13668.17261500001</v>
          </cell>
          <cell r="AM183">
            <v>13483.589567999999</v>
          </cell>
          <cell r="AN183">
            <v>13396.056072000001</v>
          </cell>
          <cell r="AO183">
            <v>13917.177455999999</v>
          </cell>
          <cell r="AP183">
            <v>14612.849256000003</v>
          </cell>
          <cell r="AQ183">
            <v>14638.864387999996</v>
          </cell>
          <cell r="AR183">
            <v>15102.52766</v>
          </cell>
          <cell r="AS183">
            <v>15981.305801999999</v>
          </cell>
          <cell r="AT183">
            <v>15687.687268000001</v>
          </cell>
          <cell r="AU183">
            <v>15408.128399999998</v>
          </cell>
          <cell r="AV183">
            <v>15151.434912000002</v>
          </cell>
          <cell r="AW183">
            <v>15194.12592</v>
          </cell>
          <cell r="AX183">
            <v>15876.965550000003</v>
          </cell>
          <cell r="AY183">
            <v>15867.881045999999</v>
          </cell>
          <cell r="AZ183">
            <v>16129.427775999995</v>
          </cell>
          <cell r="BA183">
            <v>16497.494076000003</v>
          </cell>
          <cell r="BB183">
            <v>17467.788243999999</v>
          </cell>
          <cell r="BC183">
            <v>17777.481263999998</v>
          </cell>
          <cell r="BD183">
            <v>18247.132439999998</v>
          </cell>
          <cell r="BE183">
            <v>18702.7801</v>
          </cell>
          <cell r="BF183">
            <v>18880.588809000001</v>
          </cell>
          <cell r="BG183">
            <v>16129.427775999995</v>
          </cell>
          <cell r="BH183">
            <v>17777.481263999998</v>
          </cell>
          <cell r="BI183">
            <v>18880.588809000001</v>
          </cell>
          <cell r="BJ183">
            <v>19665.335296349374</v>
          </cell>
          <cell r="BK183">
            <v>19846.859480782015</v>
          </cell>
          <cell r="BL183">
            <v>20028.38366521466</v>
          </cell>
          <cell r="BM183">
            <v>20209.907849647305</v>
          </cell>
          <cell r="BN183">
            <v>20391.432034079968</v>
          </cell>
          <cell r="BO183">
            <v>12932.446808668028</v>
          </cell>
          <cell r="BP183">
            <v>15194.12592</v>
          </cell>
          <cell r="BQ183">
            <v>19665.335296349374</v>
          </cell>
          <cell r="BR183">
            <v>20391.432034079968</v>
          </cell>
          <cell r="BS183">
            <v>22380.820727011334</v>
          </cell>
          <cell r="BU183">
            <v>4.9196980914524957E-2</v>
          </cell>
          <cell r="BV183">
            <v>0.17869849220103662</v>
          </cell>
          <cell r="BW183">
            <v>0.18344489283340426</v>
          </cell>
          <cell r="BX183">
            <v>0.17488408379271836</v>
          </cell>
          <cell r="BY183">
            <v>0.2040430175350787</v>
          </cell>
          <cell r="BZ183">
            <v>0.21440302968943681</v>
          </cell>
          <cell r="CA183">
            <v>0.20352914272538647</v>
          </cell>
          <cell r="CB183">
            <v>0.29427223388111656</v>
          </cell>
          <cell r="CD183">
            <v>0.28255770997155349</v>
          </cell>
          <cell r="CE183">
            <v>1.4881014598564724E-2</v>
          </cell>
          <cell r="CF183">
            <v>0.17488408379271836</v>
          </cell>
          <cell r="CG183">
            <v>0.29427223388111656</v>
          </cell>
          <cell r="CH183">
            <v>3.6922672651576116E-2</v>
          </cell>
          <cell r="CI183">
            <v>9.7560028624106732E-2</v>
          </cell>
        </row>
        <row r="184">
          <cell r="A184" t="str">
            <v xml:space="preserve">   (In millions of US$)</v>
          </cell>
          <cell r="B184">
            <v>7969.0986701818038</v>
          </cell>
          <cell r="C184">
            <v>7850.4127393810868</v>
          </cell>
          <cell r="D184">
            <v>7627.0491489951237</v>
          </cell>
          <cell r="E184">
            <v>8002.4567765398142</v>
          </cell>
          <cell r="F184">
            <v>7968.3446981240068</v>
          </cell>
          <cell r="G184">
            <v>8189.8206777018777</v>
          </cell>
          <cell r="H184">
            <v>8095.0737256582852</v>
          </cell>
          <cell r="I184">
            <v>8323.8136484722581</v>
          </cell>
          <cell r="J184">
            <v>7980.0402884091109</v>
          </cell>
          <cell r="K184">
            <v>8054.7234075385777</v>
          </cell>
          <cell r="L184">
            <v>8127.6091914215467</v>
          </cell>
          <cell r="M184">
            <v>9896.0890677958578</v>
          </cell>
          <cell r="N184">
            <v>9920.7943026433386</v>
          </cell>
          <cell r="O184">
            <v>9922.0500124323698</v>
          </cell>
          <cell r="P184">
            <v>10049.726088531057</v>
          </cell>
          <cell r="Q184">
            <v>10117.989854702057</v>
          </cell>
          <cell r="R184">
            <v>10239.2112396963</v>
          </cell>
          <cell r="S184">
            <v>10306.873069062198</v>
          </cell>
          <cell r="T184">
            <v>10364.124886910353</v>
          </cell>
          <cell r="U184">
            <v>10344.746542525139</v>
          </cell>
          <cell r="V184">
            <v>10217.391098782547</v>
          </cell>
          <cell r="W184">
            <v>10061.785823451746</v>
          </cell>
          <cell r="X184">
            <v>9981.0043398070193</v>
          </cell>
          <cell r="Y184">
            <v>9900.2584900320107</v>
          </cell>
          <cell r="Z184">
            <v>9714.7258864935866</v>
          </cell>
          <cell r="AA184">
            <v>9335.9267336034609</v>
          </cell>
          <cell r="AB184">
            <v>9368.4014511744008</v>
          </cell>
          <cell r="AC184">
            <v>9353.0932792556887</v>
          </cell>
          <cell r="AD184">
            <v>9132.6632017910269</v>
          </cell>
          <cell r="AE184">
            <v>9028.8948004246104</v>
          </cell>
          <cell r="AF184">
            <v>9066.6175939380864</v>
          </cell>
          <cell r="AG184">
            <v>8841.0896980853686</v>
          </cell>
          <cell r="AH184">
            <v>8529.7188676366004</v>
          </cell>
          <cell r="AI184">
            <v>8475.9737506563724</v>
          </cell>
          <cell r="AJ184">
            <v>8570.521965097767</v>
          </cell>
          <cell r="AK184">
            <v>8558.9228311689876</v>
          </cell>
          <cell r="AL184">
            <v>8600.5000000000055</v>
          </cell>
          <cell r="AM184">
            <v>8645.0999999999985</v>
          </cell>
          <cell r="AN184">
            <v>8738.8000000000011</v>
          </cell>
          <cell r="AO184">
            <v>8749.2000000000007</v>
          </cell>
          <cell r="AP184">
            <v>8719.3000000000029</v>
          </cell>
          <cell r="AQ184">
            <v>8433.4</v>
          </cell>
          <cell r="AR184">
            <v>8285.7999999999993</v>
          </cell>
          <cell r="AS184">
            <v>8282.1</v>
          </cell>
          <cell r="AT184">
            <v>7824.4000000000005</v>
          </cell>
          <cell r="AU184">
            <v>7864.4999999999991</v>
          </cell>
          <cell r="AV184">
            <v>7889.4000000000015</v>
          </cell>
          <cell r="AW184">
            <v>8116.0000000000018</v>
          </cell>
          <cell r="AX184">
            <v>8105</v>
          </cell>
          <cell r="AY184">
            <v>8156.6999999999989</v>
          </cell>
          <cell r="AZ184">
            <v>8254.399999999996</v>
          </cell>
          <cell r="BA184">
            <v>8267.1</v>
          </cell>
          <cell r="BB184">
            <v>8306.8000000000011</v>
          </cell>
          <cell r="BC184">
            <v>8335.1999999999989</v>
          </cell>
          <cell r="BD184">
            <v>8437.1999999999989</v>
          </cell>
          <cell r="BE184">
            <v>8474.2999999999993</v>
          </cell>
          <cell r="BF184">
            <v>8495.7000000000007</v>
          </cell>
          <cell r="BG184">
            <v>8254.399999999996</v>
          </cell>
          <cell r="BH184">
            <v>8335.1999999999989</v>
          </cell>
          <cell r="BI184">
            <v>8495.7000000000007</v>
          </cell>
          <cell r="BJ184">
            <v>8821.7798905199998</v>
          </cell>
          <cell r="BK184">
            <v>8903.21081329548</v>
          </cell>
          <cell r="BL184">
            <v>8984.6417360709602</v>
          </cell>
          <cell r="BM184">
            <v>9066.0726588464404</v>
          </cell>
          <cell r="BN184">
            <v>9147.5035816219279</v>
          </cell>
          <cell r="BO184">
            <v>8558.9228311689876</v>
          </cell>
          <cell r="BP184">
            <v>8116.0000000000018</v>
          </cell>
          <cell r="BQ184">
            <v>8821.7798905199998</v>
          </cell>
          <cell r="BR184">
            <v>9147.5035816219279</v>
          </cell>
          <cell r="BS184">
            <v>9471.6393321051983</v>
          </cell>
          <cell r="BU184">
            <v>-6.7204789894595551E-2</v>
          </cell>
          <cell r="BV184">
            <v>-6.5954340324865246E-2</v>
          </cell>
          <cell r="BW184">
            <v>-8.268957964285506E-2</v>
          </cell>
          <cell r="BX184">
            <v>-5.1749833466893325E-2</v>
          </cell>
          <cell r="BY184">
            <v>-5.5430951618071655E-2</v>
          </cell>
          <cell r="BZ184">
            <v>-1.164417672587581E-2</v>
          </cell>
          <cell r="CA184">
            <v>8.5795715965441444E-2</v>
          </cell>
          <cell r="CB184">
            <v>8.6961543928043117E-2</v>
          </cell>
          <cell r="CD184">
            <v>4.2132020110052792E-4</v>
          </cell>
          <cell r="CE184">
            <v>-0.13548491286500608</v>
          </cell>
          <cell r="CF184">
            <v>-5.1749833466893325E-2</v>
          </cell>
          <cell r="CG184">
            <v>8.6961543928043117E-2</v>
          </cell>
          <cell r="CH184">
            <v>3.6922672651576338E-2</v>
          </cell>
          <cell r="CI184">
            <v>3.5434339827369321E-2</v>
          </cell>
        </row>
        <row r="186">
          <cell r="A186" t="str">
            <v xml:space="preserve">Net domestic assets </v>
          </cell>
          <cell r="B186">
            <v>-2626.9963591799997</v>
          </cell>
          <cell r="C186">
            <v>-2317.9872840100006</v>
          </cell>
          <cell r="D186">
            <v>-2231.1733502299985</v>
          </cell>
          <cell r="E186">
            <v>-1436.3577208299994</v>
          </cell>
          <cell r="F186">
            <v>-2352.5499242599999</v>
          </cell>
          <cell r="G186">
            <v>-1644.6308714999986</v>
          </cell>
          <cell r="H186">
            <v>-2392.5460098899994</v>
          </cell>
          <cell r="I186">
            <v>-1947.3860217700012</v>
          </cell>
          <cell r="J186">
            <v>-2210.3856175015608</v>
          </cell>
          <cell r="K186">
            <v>-2691.9794682148058</v>
          </cell>
          <cell r="L186">
            <v>-2655.870991712547</v>
          </cell>
          <cell r="M186">
            <v>-3309.3491018056866</v>
          </cell>
          <cell r="N186">
            <v>-4399.9790530699993</v>
          </cell>
          <cell r="O186">
            <v>-4783.0470593599985</v>
          </cell>
          <cell r="P186">
            <v>-4390.3625230000034</v>
          </cell>
          <cell r="Q186">
            <v>-4793.8405017499972</v>
          </cell>
          <cell r="R186">
            <v>-4713.0234427799987</v>
          </cell>
          <cell r="S186">
            <v>-4429.6865036700001</v>
          </cell>
          <cell r="T186">
            <v>-5033.518158390003</v>
          </cell>
          <cell r="U186">
            <v>-5336.722132840001</v>
          </cell>
          <cell r="V186">
            <v>-6177.4713772199975</v>
          </cell>
          <cell r="W186">
            <v>-6157.1209125900004</v>
          </cell>
          <cell r="X186">
            <v>-5816.8067669699958</v>
          </cell>
          <cell r="Y186">
            <v>-4461.2759227299994</v>
          </cell>
          <cell r="Z186">
            <v>-5594.3649046260907</v>
          </cell>
          <cell r="AA186">
            <v>-5151.973891960436</v>
          </cell>
          <cell r="AB186">
            <v>-5524.170485692056</v>
          </cell>
          <cell r="AC186">
            <v>-5340.6100644831367</v>
          </cell>
          <cell r="AD186">
            <v>-5610.6448948396483</v>
          </cell>
          <cell r="AE186">
            <v>-5235.027499278066</v>
          </cell>
          <cell r="AF186">
            <v>-5160.9651613549904</v>
          </cell>
          <cell r="AG186">
            <v>-5636.0236930919009</v>
          </cell>
          <cell r="AH186">
            <v>-6281.2093029353618</v>
          </cell>
          <cell r="AI186">
            <v>-6996.3527899547071</v>
          </cell>
          <cell r="AJ186">
            <v>-6473.2078207501727</v>
          </cell>
          <cell r="AK186">
            <v>-6022.9385751180289</v>
          </cell>
          <cell r="AL186">
            <v>-7059.8726150000102</v>
          </cell>
          <cell r="AM186">
            <v>-7240.8895679999996</v>
          </cell>
          <cell r="AN186">
            <v>-6508.3560720000014</v>
          </cell>
          <cell r="AO186">
            <v>-7087.9774559999987</v>
          </cell>
          <cell r="AP186">
            <v>-7828.4492560000035</v>
          </cell>
          <cell r="AQ186">
            <v>-7515.8643879999963</v>
          </cell>
          <cell r="AR186">
            <v>-8036.7276599999996</v>
          </cell>
          <cell r="AS186">
            <v>-8970.8058019999989</v>
          </cell>
          <cell r="AT186">
            <v>-8236.8872680000022</v>
          </cell>
          <cell r="AU186">
            <v>-7809.2283999999981</v>
          </cell>
          <cell r="AV186">
            <v>-8119.0349120000028</v>
          </cell>
          <cell r="AW186">
            <v>-5454.5645873300018</v>
          </cell>
          <cell r="AX186">
            <v>-8233.4655500000026</v>
          </cell>
          <cell r="AY186">
            <v>-8235.3810459999986</v>
          </cell>
          <cell r="AZ186">
            <v>-8997.3277759999946</v>
          </cell>
          <cell r="BA186">
            <v>-9061.794076000002</v>
          </cell>
          <cell r="BB186">
            <v>-9579.5882439999987</v>
          </cell>
          <cell r="BC186">
            <v>-9408.4812639999982</v>
          </cell>
          <cell r="BD186">
            <v>-9985.3324399999983</v>
          </cell>
          <cell r="BE186">
            <v>-10741.8801</v>
          </cell>
          <cell r="BF186">
            <v>-11007.188809000001</v>
          </cell>
          <cell r="BG186">
            <v>-8997.3277759999946</v>
          </cell>
          <cell r="BH186">
            <v>-9408.4812639999982</v>
          </cell>
          <cell r="BI186">
            <v>-11007.188809000001</v>
          </cell>
          <cell r="BJ186">
            <v>-8954.9049247108742</v>
          </cell>
          <cell r="BK186">
            <v>-11235.994480782016</v>
          </cell>
          <cell r="BL186">
            <v>-10670.433665214659</v>
          </cell>
          <cell r="BM186">
            <v>-11006.849849647304</v>
          </cell>
          <cell r="BN186">
            <v>-9225.0060340799682</v>
          </cell>
          <cell r="BO186">
            <v>-6022.9385751180289</v>
          </cell>
          <cell r="BP186">
            <v>-5454.5645873300018</v>
          </cell>
          <cell r="BQ186">
            <v>-8954.9049247108742</v>
          </cell>
          <cell r="BR186">
            <v>-9225.0060340799682</v>
          </cell>
          <cell r="BS186">
            <v>-9918.4193254513339</v>
          </cell>
          <cell r="BU186">
            <v>0.17815988642223246</v>
          </cell>
          <cell r="BV186">
            <v>0.43568766143758908</v>
          </cell>
          <cell r="BW186">
            <v>0.31135373313395309</v>
          </cell>
          <cell r="BX186">
            <v>9.4368219217126681E-2</v>
          </cell>
          <cell r="BY186">
            <v>0.38242709471719771</v>
          </cell>
          <cell r="BZ186">
            <v>0.25181626201529106</v>
          </cell>
          <cell r="CA186">
            <v>0.33632869442835722</v>
          </cell>
          <cell r="CB186">
            <v>0.64172681088267791</v>
          </cell>
          <cell r="CD186">
            <v>0.34808259433729272</v>
          </cell>
          <cell r="CE186">
            <v>0.35004843444706668</v>
          </cell>
          <cell r="CF186">
            <v>9.4368219217126681E-2</v>
          </cell>
          <cell r="CG186">
            <v>0.64172681088267791</v>
          </cell>
          <cell r="CH186">
            <v>3.0162364831340049E-2</v>
          </cell>
          <cell r="CI186">
            <v>7.5166703285579173E-2</v>
          </cell>
        </row>
        <row r="187">
          <cell r="A187" t="str">
            <v xml:space="preserve">  Net credit to the NFPS</v>
          </cell>
          <cell r="B187">
            <v>637.49769950999996</v>
          </cell>
          <cell r="C187">
            <v>452.26449900999995</v>
          </cell>
          <cell r="D187">
            <v>315.71856738999986</v>
          </cell>
          <cell r="E187">
            <v>642.38853878999987</v>
          </cell>
          <cell r="F187">
            <v>891.31262617000004</v>
          </cell>
          <cell r="G187">
            <v>639.22134563999987</v>
          </cell>
          <cell r="H187">
            <v>828.50223828000003</v>
          </cell>
          <cell r="I187">
            <v>877.27863043000002</v>
          </cell>
          <cell r="J187">
            <v>977.77015007999989</v>
          </cell>
          <cell r="K187">
            <v>971.90701041999978</v>
          </cell>
          <cell r="L187">
            <v>988.85974504000001</v>
          </cell>
          <cell r="M187">
            <v>918.83722407000005</v>
          </cell>
          <cell r="N187">
            <v>922.40349416000004</v>
          </cell>
          <cell r="O187">
            <v>650.44533534999994</v>
          </cell>
          <cell r="P187">
            <v>861.05071382999995</v>
          </cell>
          <cell r="Q187">
            <v>569.66881656999999</v>
          </cell>
          <cell r="R187">
            <v>648.96050682999976</v>
          </cell>
          <cell r="S187">
            <v>640.54461963999995</v>
          </cell>
          <cell r="T187">
            <v>405.87738061999977</v>
          </cell>
          <cell r="U187">
            <v>-59.257743459999766</v>
          </cell>
          <cell r="V187">
            <v>37.421288429999919</v>
          </cell>
          <cell r="W187">
            <v>-72.887802289999911</v>
          </cell>
          <cell r="X187">
            <v>262.59584715999995</v>
          </cell>
          <cell r="Y187">
            <v>699.60739718999992</v>
          </cell>
          <cell r="Z187">
            <v>535.79828959999998</v>
          </cell>
          <cell r="AA187">
            <v>833.03191372000015</v>
          </cell>
          <cell r="AB187">
            <v>853.33255292000001</v>
          </cell>
          <cell r="AC187">
            <v>912.45106665000003</v>
          </cell>
          <cell r="AD187">
            <v>1036.0076351600001</v>
          </cell>
          <cell r="AE187">
            <v>919.82293843000002</v>
          </cell>
          <cell r="AF187">
            <v>961.08844063000015</v>
          </cell>
          <cell r="AG187">
            <v>927.39982079000004</v>
          </cell>
          <cell r="AH187">
            <v>1135.0873369599999</v>
          </cell>
          <cell r="AI187">
            <v>1125.9789742899998</v>
          </cell>
          <cell r="AJ187">
            <v>1231.61956162</v>
          </cell>
          <cell r="AK187">
            <v>1214.7341781919715</v>
          </cell>
          <cell r="AL187">
            <v>1188.5323612799998</v>
          </cell>
          <cell r="AM187">
            <v>1129.6627539634399</v>
          </cell>
          <cell r="AN187">
            <v>683.09272013999998</v>
          </cell>
          <cell r="AO187">
            <v>995.7319805599999</v>
          </cell>
          <cell r="AP187">
            <v>643.20681668000009</v>
          </cell>
          <cell r="AQ187">
            <v>1085.9841637660002</v>
          </cell>
          <cell r="AR187">
            <v>1327.15437258</v>
          </cell>
          <cell r="AS187">
            <v>1483.3056771400002</v>
          </cell>
          <cell r="AT187">
            <v>1634.9632564899996</v>
          </cell>
          <cell r="AU187">
            <v>1894.4784055499999</v>
          </cell>
          <cell r="AV187">
            <v>2086.4972280800002</v>
          </cell>
          <cell r="AW187">
            <v>2646.6864870469603</v>
          </cell>
          <cell r="AX187">
            <v>2808.7315131652499</v>
          </cell>
          <cell r="AY187">
            <v>2080.2815974099999</v>
          </cell>
          <cell r="AZ187">
            <v>1825.9445350537196</v>
          </cell>
          <cell r="BA187">
            <v>1834.7852150199999</v>
          </cell>
          <cell r="BB187">
            <v>1669.5175530699998</v>
          </cell>
          <cell r="BC187">
            <v>1675.28977248</v>
          </cell>
          <cell r="BD187">
            <v>1746.7541266000001</v>
          </cell>
          <cell r="BE187">
            <v>1292.4449756599997</v>
          </cell>
          <cell r="BF187">
            <v>1582.2034765399999</v>
          </cell>
          <cell r="BG187">
            <v>1825.9445350537196</v>
          </cell>
          <cell r="BH187">
            <v>1675.28977248</v>
          </cell>
          <cell r="BI187">
            <v>1582.2034765399999</v>
          </cell>
          <cell r="BJ187">
            <v>2327.0423820904148</v>
          </cell>
          <cell r="BK187">
            <v>2277.2293461309791</v>
          </cell>
          <cell r="BL187">
            <v>2090.3192740007744</v>
          </cell>
          <cell r="BM187">
            <v>1765.0127061499379</v>
          </cell>
          <cell r="BN187">
            <v>1583.9226105312848</v>
          </cell>
          <cell r="BO187">
            <v>1214.7341781919715</v>
          </cell>
          <cell r="BP187">
            <v>2646.6864870469603</v>
          </cell>
          <cell r="BQ187">
            <v>2327.0423820904148</v>
          </cell>
          <cell r="BR187">
            <v>1583.9226105312848</v>
          </cell>
          <cell r="BS187">
            <v>688.28337320790649</v>
          </cell>
          <cell r="BU187">
            <v>-0.19949998649115175</v>
          </cell>
          <cell r="BV187">
            <v>0.18064479411615064</v>
          </cell>
          <cell r="BW187">
            <v>0.44038542520328994</v>
          </cell>
          <cell r="BX187">
            <v>1.178819477184982</v>
          </cell>
          <cell r="BY187">
            <v>1.6730551815564541</v>
          </cell>
          <cell r="BZ187">
            <v>0.54264659502067936</v>
          </cell>
          <cell r="CA187">
            <v>-3.2269703762802804E-2</v>
          </cell>
          <cell r="CB187">
            <v>-0.12077142741344793</v>
          </cell>
          <cell r="CD187">
            <v>-0.23859484698379885</v>
          </cell>
          <cell r="CE187">
            <v>0.73630836819478773</v>
          </cell>
          <cell r="CF187">
            <v>1.178819477184982</v>
          </cell>
          <cell r="CG187">
            <v>-0.12077142741344793</v>
          </cell>
          <cell r="CH187">
            <v>-0.31934088406742944</v>
          </cell>
          <cell r="CI187">
            <v>-0.5654564379398308</v>
          </cell>
        </row>
        <row r="188">
          <cell r="A188" t="str">
            <v xml:space="preserve">    Central Government</v>
          </cell>
          <cell r="B188">
            <v>1055.9307664</v>
          </cell>
          <cell r="C188">
            <v>902.30849347999992</v>
          </cell>
          <cell r="D188">
            <v>876.69192964000001</v>
          </cell>
          <cell r="E188">
            <v>1088.5994669699999</v>
          </cell>
          <cell r="F188">
            <v>1074.6120990300001</v>
          </cell>
          <cell r="G188">
            <v>692.35306429999991</v>
          </cell>
          <cell r="H188">
            <v>864.93913990999999</v>
          </cell>
          <cell r="I188">
            <v>897.99130353999999</v>
          </cell>
          <cell r="J188">
            <v>991.21626143999993</v>
          </cell>
          <cell r="K188">
            <v>997.25649381999983</v>
          </cell>
          <cell r="L188">
            <v>1002.00875447</v>
          </cell>
          <cell r="M188">
            <v>938.92774688000009</v>
          </cell>
          <cell r="N188">
            <v>934.50335514000005</v>
          </cell>
          <cell r="O188">
            <v>671.82055073999993</v>
          </cell>
          <cell r="P188">
            <v>890.75559225999996</v>
          </cell>
          <cell r="Q188">
            <v>588.91638677000003</v>
          </cell>
          <cell r="R188">
            <v>679.89857466999979</v>
          </cell>
          <cell r="S188">
            <v>655.29430552999997</v>
          </cell>
          <cell r="T188">
            <v>425.92587332999977</v>
          </cell>
          <cell r="U188">
            <v>-54.642445269999769</v>
          </cell>
          <cell r="V188">
            <v>41.665550479999922</v>
          </cell>
          <cell r="W188">
            <v>-68.243196669999918</v>
          </cell>
          <cell r="X188">
            <v>267.31509884999997</v>
          </cell>
          <cell r="Y188">
            <v>700.38041595999994</v>
          </cell>
          <cell r="Z188">
            <v>538.04334701999994</v>
          </cell>
          <cell r="AA188">
            <v>833.90643431000012</v>
          </cell>
          <cell r="AB188">
            <v>854.10743275000004</v>
          </cell>
          <cell r="AC188">
            <v>913.31632712999999</v>
          </cell>
          <cell r="AD188">
            <v>1036.8481489000001</v>
          </cell>
          <cell r="AE188">
            <v>922.87151074000008</v>
          </cell>
          <cell r="AF188">
            <v>967.4436772900001</v>
          </cell>
          <cell r="AG188">
            <v>935.10422511000002</v>
          </cell>
          <cell r="AH188">
            <v>1135.49606948</v>
          </cell>
          <cell r="AI188">
            <v>1126.4420966899997</v>
          </cell>
          <cell r="AJ188">
            <v>1232.0787783600001</v>
          </cell>
          <cell r="AK188">
            <v>1215.1598620219715</v>
          </cell>
          <cell r="AL188">
            <v>1189.1903835799999</v>
          </cell>
          <cell r="AM188">
            <v>1130.1374623434399</v>
          </cell>
          <cell r="AN188">
            <v>683.57075619</v>
          </cell>
          <cell r="AO188">
            <v>996.33439583999984</v>
          </cell>
          <cell r="AP188">
            <v>643.77116454000009</v>
          </cell>
          <cell r="AQ188">
            <v>1086.4154612360001</v>
          </cell>
          <cell r="AR188">
            <v>1327.7655950799999</v>
          </cell>
          <cell r="AS188">
            <v>1484.5222648100003</v>
          </cell>
          <cell r="AT188">
            <v>1635.4447348399997</v>
          </cell>
          <cell r="AU188">
            <v>1895.36574827</v>
          </cell>
          <cell r="AV188">
            <v>2087.2635532600002</v>
          </cell>
          <cell r="AW188">
            <v>2647.3160901269603</v>
          </cell>
          <cell r="AX188">
            <v>2810.1004690252498</v>
          </cell>
          <cell r="AY188">
            <v>2081.7587167699999</v>
          </cell>
          <cell r="AZ188">
            <v>1827.2387545137196</v>
          </cell>
          <cell r="BA188">
            <v>1835.73535178</v>
          </cell>
          <cell r="BB188">
            <v>1670.1657941599999</v>
          </cell>
          <cell r="BC188">
            <v>1676.1628866399999</v>
          </cell>
          <cell r="BD188">
            <v>1747.6836070100001</v>
          </cell>
          <cell r="BE188">
            <v>1299.3172979699998</v>
          </cell>
          <cell r="BF188">
            <v>1583.7161056</v>
          </cell>
          <cell r="BG188">
            <v>1827.2387545137196</v>
          </cell>
          <cell r="BH188">
            <v>1676.1628866399999</v>
          </cell>
          <cell r="BI188">
            <v>1583.7161056</v>
          </cell>
          <cell r="BJ188">
            <v>2328.5550111504149</v>
          </cell>
          <cell r="BK188">
            <v>2278.7419751909792</v>
          </cell>
          <cell r="BL188">
            <v>2091.8319030607745</v>
          </cell>
          <cell r="BM188">
            <v>1766.525335209938</v>
          </cell>
          <cell r="BN188">
            <v>1585.4352395912849</v>
          </cell>
          <cell r="BO188">
            <v>1215.1598620219715</v>
          </cell>
          <cell r="BP188">
            <v>2647.3160901269603</v>
          </cell>
          <cell r="BQ188">
            <v>2328.5550111504149</v>
          </cell>
          <cell r="BR188">
            <v>1585.4352395912849</v>
          </cell>
          <cell r="BS188">
            <v>689.79600226790649</v>
          </cell>
          <cell r="BU188">
            <v>-0.19966654078974244</v>
          </cell>
          <cell r="BV188">
            <v>0.17721204803999546</v>
          </cell>
          <cell r="BW188">
            <v>0.44029096955742975</v>
          </cell>
          <cell r="BX188">
            <v>1.1785743364843739</v>
          </cell>
          <cell r="BY188">
            <v>1.6730791771990821</v>
          </cell>
          <cell r="BZ188">
            <v>0.54283784283873526</v>
          </cell>
          <cell r="CA188">
            <v>-3.1629701779596009E-2</v>
          </cell>
          <cell r="CB188">
            <v>-0.12040914954030224</v>
          </cell>
          <cell r="CD188">
            <v>-0.25406356528782803</v>
          </cell>
          <cell r="CE188">
            <v>0.73499977202585232</v>
          </cell>
          <cell r="CF188">
            <v>1.1785743364843739</v>
          </cell>
          <cell r="CG188">
            <v>-0.12040914954030224</v>
          </cell>
          <cell r="CH188">
            <v>-0.31913344026688639</v>
          </cell>
          <cell r="CI188">
            <v>-0.56491694832913419</v>
          </cell>
        </row>
        <row r="189">
          <cell r="A189" t="str">
            <v xml:space="preserve">    Rest of public sector</v>
          </cell>
          <cell r="B189">
            <v>-418.43306689000008</v>
          </cell>
          <cell r="C189">
            <v>-450.04399446999997</v>
          </cell>
          <cell r="D189">
            <v>-560.97336225000015</v>
          </cell>
          <cell r="E189">
            <v>-446.21092818</v>
          </cell>
          <cell r="F189">
            <v>-183.29947286000001</v>
          </cell>
          <cell r="G189">
            <v>-53.131718660000004</v>
          </cell>
          <cell r="H189">
            <v>-36.436901629999994</v>
          </cell>
          <cell r="I189">
            <v>-20.712673110000001</v>
          </cell>
          <cell r="J189">
            <v>-13.44611136</v>
          </cell>
          <cell r="K189">
            <v>-25.3494834</v>
          </cell>
          <cell r="L189">
            <v>-13.14900943</v>
          </cell>
          <cell r="M189">
            <v>-20.09052281</v>
          </cell>
          <cell r="N189">
            <v>-12.099860979999999</v>
          </cell>
          <cell r="O189">
            <v>-21.375215390000001</v>
          </cell>
          <cell r="P189">
            <v>-29.704878430000001</v>
          </cell>
          <cell r="Q189">
            <v>-19.247570200000002</v>
          </cell>
          <cell r="R189">
            <v>-30.938067840000002</v>
          </cell>
          <cell r="S189">
            <v>-14.749685890000002</v>
          </cell>
          <cell r="T189">
            <v>-20.048492710000001</v>
          </cell>
          <cell r="U189">
            <v>-4.6152981899999999</v>
          </cell>
          <cell r="V189">
            <v>-4.2442620499999997</v>
          </cell>
          <cell r="W189">
            <v>-4.6446056200000001</v>
          </cell>
          <cell r="X189">
            <v>-4.7192516900000001</v>
          </cell>
          <cell r="Y189">
            <v>-0.77301876999999997</v>
          </cell>
          <cell r="Z189">
            <v>-2.2450574200000002</v>
          </cell>
          <cell r="AA189">
            <v>-0.87452058999999993</v>
          </cell>
          <cell r="AB189">
            <v>-0.77487983000000005</v>
          </cell>
          <cell r="AC189">
            <v>-0.86526047999999989</v>
          </cell>
          <cell r="AD189">
            <v>-0.84051374000000001</v>
          </cell>
          <cell r="AE189">
            <v>-3.04857231</v>
          </cell>
          <cell r="AF189">
            <v>-6.3552366600000001</v>
          </cell>
          <cell r="AG189">
            <v>-7.7044043200000001</v>
          </cell>
          <cell r="AH189">
            <v>-0.40873252000000004</v>
          </cell>
          <cell r="AI189">
            <v>-0.46312239999999999</v>
          </cell>
          <cell r="AJ189">
            <v>-0.45921674000000001</v>
          </cell>
          <cell r="AK189">
            <v>-0.42568382999999999</v>
          </cell>
          <cell r="AL189">
            <v>-0.65802230000000006</v>
          </cell>
          <cell r="AM189">
            <v>-0.47470838000000004</v>
          </cell>
          <cell r="AN189">
            <v>-0.47803605000000005</v>
          </cell>
          <cell r="AO189">
            <v>-0.60241528</v>
          </cell>
          <cell r="AP189">
            <v>-0.56434786000000003</v>
          </cell>
          <cell r="AQ189">
            <v>-0.43129746999999996</v>
          </cell>
          <cell r="AR189">
            <v>-0.6112225</v>
          </cell>
          <cell r="AS189">
            <v>-1.21658767</v>
          </cell>
          <cell r="AT189">
            <v>-0.48147835000000005</v>
          </cell>
          <cell r="AU189">
            <v>-0.88734272000000014</v>
          </cell>
          <cell r="AV189">
            <v>-0.76632518000000005</v>
          </cell>
          <cell r="AW189">
            <v>-0.62960307999999987</v>
          </cell>
          <cell r="AX189">
            <v>-1.36895586</v>
          </cell>
          <cell r="AY189">
            <v>-1.4771193600000001</v>
          </cell>
          <cell r="AZ189">
            <v>-1.2942194600000001</v>
          </cell>
          <cell r="BA189">
            <v>-0.95013675999999991</v>
          </cell>
          <cell r="BB189">
            <v>-0.64824108999999996</v>
          </cell>
          <cell r="BC189">
            <v>-0.87311415999999997</v>
          </cell>
          <cell r="BD189">
            <v>-0.92948041000000003</v>
          </cell>
          <cell r="BE189">
            <v>-6.8723223100000004</v>
          </cell>
          <cell r="BF189">
            <v>-1.5126290600000001</v>
          </cell>
          <cell r="BG189">
            <v>-1.2942194600000001</v>
          </cell>
          <cell r="BH189">
            <v>-0.87311415999999997</v>
          </cell>
          <cell r="BI189">
            <v>-1.5126290600000001</v>
          </cell>
          <cell r="BJ189">
            <v>-1.5126290600000001</v>
          </cell>
          <cell r="BK189">
            <v>-1.5126290600000001</v>
          </cell>
          <cell r="BL189">
            <v>-1.5126290600000001</v>
          </cell>
          <cell r="BM189">
            <v>-1.5126290600000001</v>
          </cell>
          <cell r="BN189">
            <v>-1.5126290600000001</v>
          </cell>
          <cell r="BO189">
            <v>-0.42568382999999999</v>
          </cell>
          <cell r="BP189">
            <v>-0.62960307999999987</v>
          </cell>
          <cell r="BQ189">
            <v>-1.5126290600000001</v>
          </cell>
          <cell r="BR189">
            <v>-1.5126290600000001</v>
          </cell>
          <cell r="BS189">
            <v>-1.5126290600000001</v>
          </cell>
          <cell r="BU189">
            <v>0.38308363246466226</v>
          </cell>
          <cell r="BV189">
            <v>0.85852476958304458</v>
          </cell>
          <cell r="BW189">
            <v>0.17797906073145353</v>
          </cell>
          <cell r="BX189">
            <v>0.47903922025884782</v>
          </cell>
          <cell r="BY189">
            <v>1.7073679066672902</v>
          </cell>
          <cell r="BZ189">
            <v>1.0243897094967891</v>
          </cell>
          <cell r="CA189">
            <v>2.141634634246794</v>
          </cell>
          <cell r="CB189">
            <v>1.4025121668718654</v>
          </cell>
          <cell r="CD189">
            <v>0.9615232128446537</v>
          </cell>
          <cell r="CE189">
            <v>0.44932277647022723</v>
          </cell>
          <cell r="CF189">
            <v>0.47903922025884782</v>
          </cell>
          <cell r="CG189">
            <v>1.4025121668718654</v>
          </cell>
          <cell r="CH189">
            <v>0</v>
          </cell>
          <cell r="CI189">
            <v>0</v>
          </cell>
        </row>
        <row r="190">
          <cell r="A190" t="str">
            <v xml:space="preserve">  Fogafín</v>
          </cell>
          <cell r="B190">
            <v>-108.10561139000001</v>
          </cell>
          <cell r="C190">
            <v>-131.99368806999999</v>
          </cell>
          <cell r="D190">
            <v>-170.62553541</v>
          </cell>
          <cell r="E190">
            <v>-177.03861583</v>
          </cell>
          <cell r="F190">
            <v>2.66980284</v>
          </cell>
          <cell r="G190">
            <v>2.02653164</v>
          </cell>
          <cell r="H190">
            <v>0.94977945000000008</v>
          </cell>
          <cell r="I190">
            <v>-6.0818110000000002E-2</v>
          </cell>
          <cell r="J190">
            <v>-5.5335479999999999E-2</v>
          </cell>
          <cell r="K190">
            <v>-0.1004642</v>
          </cell>
          <cell r="L190">
            <v>-5.8322079999999998E-2</v>
          </cell>
          <cell r="M190">
            <v>-0.20140901</v>
          </cell>
          <cell r="N190">
            <v>-7.2740475699999996</v>
          </cell>
          <cell r="O190">
            <v>-5.1332663500000004</v>
          </cell>
          <cell r="P190">
            <v>-4.3779970000000001E-2</v>
          </cell>
          <cell r="Q190">
            <v>-8.0864593599999992</v>
          </cell>
          <cell r="R190">
            <v>-0.12922985000000001</v>
          </cell>
          <cell r="S190">
            <v>-0.54218127000000005</v>
          </cell>
          <cell r="T190">
            <v>-6.2797185799999999</v>
          </cell>
          <cell r="U190">
            <v>-3.6349367300000002</v>
          </cell>
          <cell r="V190">
            <v>-0.45649308999999999</v>
          </cell>
          <cell r="W190">
            <v>-5.5287638100000001</v>
          </cell>
          <cell r="X190">
            <v>-0.17122357999999999</v>
          </cell>
          <cell r="Y190">
            <v>-0.25908066000000002</v>
          </cell>
          <cell r="Z190">
            <v>-3.3951129799999999</v>
          </cell>
          <cell r="AA190">
            <v>-0.10012095</v>
          </cell>
          <cell r="AB190">
            <v>-0.14532204000000001</v>
          </cell>
          <cell r="AC190">
            <v>-7.3494131600000001</v>
          </cell>
          <cell r="AD190">
            <v>-0.31561479999999997</v>
          </cell>
          <cell r="AE190">
            <v>-1.6325559999999999E-2</v>
          </cell>
          <cell r="AF190">
            <v>-10.73636568</v>
          </cell>
          <cell r="AG190">
            <v>-8.7611350000000005E-2</v>
          </cell>
          <cell r="AH190">
            <v>-35.390487479999997</v>
          </cell>
          <cell r="AI190">
            <v>-26.814661099999999</v>
          </cell>
          <cell r="AJ190">
            <v>-3.9108152399999998</v>
          </cell>
          <cell r="AK190">
            <v>-6.5442870400000004</v>
          </cell>
          <cell r="AL190">
            <v>-25.962898379999999</v>
          </cell>
          <cell r="AM190">
            <v>-0.36203488</v>
          </cell>
          <cell r="AN190">
            <v>-4.7234967699999997</v>
          </cell>
          <cell r="AO190">
            <v>-31.806979559999998</v>
          </cell>
          <cell r="AP190">
            <v>-0.34150647000000001</v>
          </cell>
          <cell r="AQ190">
            <v>-6.3858278999999998</v>
          </cell>
          <cell r="AR190">
            <v>-32.140327759999998</v>
          </cell>
          <cell r="AS190">
            <v>-2.4981203600000002</v>
          </cell>
          <cell r="AT190">
            <v>-11.525364590000001</v>
          </cell>
          <cell r="AU190">
            <v>-41.28484186</v>
          </cell>
          <cell r="AV190">
            <v>-0.60270044</v>
          </cell>
          <cell r="AW190">
            <v>-25.504968389999998</v>
          </cell>
          <cell r="AX190">
            <v>-29.865537740000001</v>
          </cell>
          <cell r="AY190">
            <v>-7.2368328000000002</v>
          </cell>
          <cell r="AZ190">
            <v>492.79206678843997</v>
          </cell>
          <cell r="BA190">
            <v>464.27049375534006</v>
          </cell>
          <cell r="BB190">
            <v>507.85630636396996</v>
          </cell>
          <cell r="BC190">
            <v>495.62703105030994</v>
          </cell>
          <cell r="BD190">
            <v>496.10167282133</v>
          </cell>
          <cell r="BE190">
            <v>524.47594446233995</v>
          </cell>
          <cell r="BF190">
            <v>521.08311800736999</v>
          </cell>
          <cell r="BG190">
            <v>492.79206678843997</v>
          </cell>
          <cell r="BH190">
            <v>495.62703105030994</v>
          </cell>
          <cell r="BI190">
            <v>521.08311800736999</v>
          </cell>
          <cell r="BJ190">
            <v>469.50822552159605</v>
          </cell>
          <cell r="BK190">
            <v>319.5082255215961</v>
          </cell>
          <cell r="BL190">
            <v>319.5082255215961</v>
          </cell>
          <cell r="BM190">
            <v>23.610365745996148</v>
          </cell>
          <cell r="BN190">
            <v>23.610365745996148</v>
          </cell>
          <cell r="BO190">
            <v>-6.5442870400000004</v>
          </cell>
          <cell r="BP190">
            <v>-25.504968389999998</v>
          </cell>
          <cell r="BQ190">
            <v>469.50822552159605</v>
          </cell>
          <cell r="BR190">
            <v>23.610365745996148</v>
          </cell>
          <cell r="BS190">
            <v>23.610365745996148</v>
          </cell>
          <cell r="BU190">
            <v>31.503650306588035</v>
          </cell>
          <cell r="BV190">
            <v>390.15521305241595</v>
          </cell>
          <cell r="BW190">
            <v>0.67433721853892925</v>
          </cell>
          <cell r="BX190">
            <v>2.8972875477662416</v>
          </cell>
          <cell r="BY190">
            <v>105.32780856721958</v>
          </cell>
          <cell r="BZ190">
            <v>78.613590408584287</v>
          </cell>
          <cell r="CA190">
            <v>46.211855463512933</v>
          </cell>
          <cell r="CB190">
            <v>19.408500584759835</v>
          </cell>
          <cell r="CD190">
            <v>0.28634096359442918</v>
          </cell>
          <cell r="CE190">
            <v>24.259650951946778</v>
          </cell>
          <cell r="CF190">
            <v>2.8972875477662416</v>
          </cell>
          <cell r="CG190">
            <v>19.408500584759835</v>
          </cell>
          <cell r="CH190">
            <v>-0.94971256207542176</v>
          </cell>
          <cell r="CI190">
            <v>0</v>
          </cell>
        </row>
        <row r="191">
          <cell r="A191" t="str">
            <v xml:space="preserve">  Quasi-fiscal deficit</v>
          </cell>
          <cell r="B191">
            <v>776.30099999999993</v>
          </cell>
          <cell r="C191">
            <v>772.45099999999991</v>
          </cell>
          <cell r="D191">
            <v>787.17599999999993</v>
          </cell>
          <cell r="E191">
            <v>868.4</v>
          </cell>
          <cell r="F191">
            <v>733.33649999999989</v>
          </cell>
          <cell r="G191">
            <v>696.36209999999994</v>
          </cell>
          <cell r="H191">
            <v>667.57099999999991</v>
          </cell>
          <cell r="I191">
            <v>580.65629999999987</v>
          </cell>
          <cell r="J191">
            <v>600.1312999999999</v>
          </cell>
          <cell r="K191">
            <v>566.54229999999984</v>
          </cell>
          <cell r="L191">
            <v>575.22129999999993</v>
          </cell>
          <cell r="M191">
            <v>566.88929999999982</v>
          </cell>
          <cell r="N191">
            <v>444.98929999999984</v>
          </cell>
          <cell r="O191">
            <v>462.81399999999985</v>
          </cell>
          <cell r="P191">
            <v>482.17889999999983</v>
          </cell>
          <cell r="Q191">
            <v>567.83539999999982</v>
          </cell>
          <cell r="R191">
            <v>613.63539999999989</v>
          </cell>
          <cell r="S191">
            <v>627.53539999999987</v>
          </cell>
          <cell r="T191">
            <v>619.63539999999989</v>
          </cell>
          <cell r="U191">
            <v>678.97121047170788</v>
          </cell>
          <cell r="V191">
            <v>834.52829999999983</v>
          </cell>
          <cell r="W191">
            <v>681.38929999999982</v>
          </cell>
          <cell r="X191">
            <v>679.48929999999984</v>
          </cell>
          <cell r="Y191">
            <v>638.48929999999984</v>
          </cell>
          <cell r="Z191">
            <v>536.48929999999984</v>
          </cell>
          <cell r="AA191">
            <v>484.98929999999984</v>
          </cell>
          <cell r="AB191">
            <v>417.68929999999983</v>
          </cell>
          <cell r="AC191">
            <v>316.78929999999986</v>
          </cell>
          <cell r="AD191">
            <v>250.58929999999987</v>
          </cell>
          <cell r="AE191">
            <v>188.68929999999983</v>
          </cell>
          <cell r="AF191">
            <v>82.589299999999866</v>
          </cell>
          <cell r="AG191">
            <v>-11.810700000000111</v>
          </cell>
          <cell r="AH191">
            <v>-144.61070000000018</v>
          </cell>
          <cell r="AI191">
            <v>-287.11070000000018</v>
          </cell>
          <cell r="AJ191">
            <v>-410.41070000000025</v>
          </cell>
          <cell r="AK191">
            <v>-469.41070000000025</v>
          </cell>
          <cell r="AL191">
            <v>-578.51070000000027</v>
          </cell>
          <cell r="AM191">
            <v>-638.11070000000018</v>
          </cell>
          <cell r="AN191">
            <v>-829.21070000000032</v>
          </cell>
          <cell r="AO191">
            <v>-723.01070000000027</v>
          </cell>
          <cell r="AP191">
            <v>-691.21070000000032</v>
          </cell>
          <cell r="AQ191">
            <v>-738.01070000000027</v>
          </cell>
          <cell r="AR191">
            <v>-744.71070000000032</v>
          </cell>
          <cell r="AS191">
            <v>-806.31070000000022</v>
          </cell>
          <cell r="AT191">
            <v>-876.51070000000027</v>
          </cell>
          <cell r="AU191">
            <v>-971.11070000000018</v>
          </cell>
          <cell r="AV191">
            <v>-1033.5107000000003</v>
          </cell>
          <cell r="AW191">
            <v>-1078.3107000000002</v>
          </cell>
          <cell r="AX191">
            <v>-1133.3107000000002</v>
          </cell>
          <cell r="AY191">
            <v>-1164.2107000000003</v>
          </cell>
          <cell r="AZ191">
            <v>-1190.6107000000002</v>
          </cell>
          <cell r="BA191">
            <v>-1206.9107000000001</v>
          </cell>
          <cell r="BB191">
            <v>-1321.7107000000003</v>
          </cell>
          <cell r="BC191">
            <v>-1390.7107000000001</v>
          </cell>
          <cell r="BD191">
            <v>-1433.5107000000003</v>
          </cell>
          <cell r="BE191">
            <v>-1493.5107000000003</v>
          </cell>
          <cell r="BF191">
            <v>-1471.1107000000002</v>
          </cell>
          <cell r="BG191">
            <v>-1190.6107000000002</v>
          </cell>
          <cell r="BH191">
            <v>-1390.7107000000001</v>
          </cell>
          <cell r="BI191">
            <v>-1471.1107000000002</v>
          </cell>
          <cell r="BJ191">
            <v>-1787.2138019522858</v>
          </cell>
          <cell r="BK191">
            <v>-2040.3514768160931</v>
          </cell>
          <cell r="BL191">
            <v>-2244.0835209297275</v>
          </cell>
          <cell r="BM191">
            <v>-2541.5779016889583</v>
          </cell>
          <cell r="BN191">
            <v>-2782.0284021304283</v>
          </cell>
          <cell r="BO191">
            <v>-469.41070000000025</v>
          </cell>
          <cell r="BP191">
            <v>-1078.3107000000002</v>
          </cell>
          <cell r="BQ191">
            <v>-1787.2138019522858</v>
          </cell>
          <cell r="BR191">
            <v>-2782.0284021304283</v>
          </cell>
          <cell r="BS191">
            <v>-3852.5050038102972</v>
          </cell>
          <cell r="BU191">
            <v>-2.9852332822507082</v>
          </cell>
          <cell r="BV191">
            <v>-4.9112482795791861</v>
          </cell>
          <cell r="BW191">
            <v>5.0611745880491501</v>
          </cell>
          <cell r="BX191">
            <v>1.2971583306473407</v>
          </cell>
          <cell r="BY191">
            <v>0.43583615117363994</v>
          </cell>
          <cell r="BZ191">
            <v>0.88440452150625948</v>
          </cell>
          <cell r="CA191">
            <v>0.67837163881741525</v>
          </cell>
          <cell r="CB191">
            <v>0.65742007563523708</v>
          </cell>
          <cell r="CD191">
            <v>0.12630331883138401</v>
          </cell>
          <cell r="CE191">
            <v>-1.7351896108517408</v>
          </cell>
          <cell r="CF191">
            <v>1.2971583306473407</v>
          </cell>
          <cell r="CG191">
            <v>0.65742007563523708</v>
          </cell>
          <cell r="CH191">
            <v>0.5566287587368921</v>
          </cell>
          <cell r="CI191">
            <v>0.38478277247641213</v>
          </cell>
        </row>
        <row r="192">
          <cell r="A192" t="str">
            <v xml:space="preserve">  Credit to financial system</v>
          </cell>
          <cell r="B192">
            <v>-159.54806497000015</v>
          </cell>
          <cell r="C192">
            <v>-11.064521819999584</v>
          </cell>
          <cell r="D192">
            <v>-224.04962353000013</v>
          </cell>
          <cell r="E192">
            <v>-88.782523780000247</v>
          </cell>
          <cell r="F192">
            <v>-554.09779475000005</v>
          </cell>
          <cell r="G192">
            <v>226.34244042000066</v>
          </cell>
          <cell r="H192">
            <v>162.18932440999959</v>
          </cell>
          <cell r="I192">
            <v>641.74383579999994</v>
          </cell>
          <cell r="J192">
            <v>526.30135757999983</v>
          </cell>
          <cell r="K192">
            <v>355.22104114000007</v>
          </cell>
          <cell r="L192">
            <v>87.767000210000248</v>
          </cell>
          <cell r="M192">
            <v>-219.35390432999984</v>
          </cell>
          <cell r="N192">
            <v>-650.53455105999933</v>
          </cell>
          <cell r="O192">
            <v>-139.38055096000031</v>
          </cell>
          <cell r="P192">
            <v>-293.01264814999973</v>
          </cell>
          <cell r="Q192">
            <v>-652.34501398999987</v>
          </cell>
          <cell r="R192">
            <v>-572.27267933999963</v>
          </cell>
          <cell r="S192">
            <v>-249.69136578999991</v>
          </cell>
          <cell r="T192">
            <v>-523.69947129000013</v>
          </cell>
          <cell r="U192">
            <v>-101.86886593999981</v>
          </cell>
          <cell r="V192">
            <v>-62.336857050000162</v>
          </cell>
          <cell r="W192">
            <v>154.88570322999988</v>
          </cell>
          <cell r="X192">
            <v>35.131264369999172</v>
          </cell>
          <cell r="Y192">
            <v>648.85539376000008</v>
          </cell>
          <cell r="Z192">
            <v>214.36018413000062</v>
          </cell>
          <cell r="AA192">
            <v>495.35411110999991</v>
          </cell>
          <cell r="AB192">
            <v>184.67517430999993</v>
          </cell>
          <cell r="AC192">
            <v>444.21220571000009</v>
          </cell>
          <cell r="AD192">
            <v>378.74450030999998</v>
          </cell>
          <cell r="AE192">
            <v>763.2377225800002</v>
          </cell>
          <cell r="AF192">
            <v>950.93517817000043</v>
          </cell>
          <cell r="AG192">
            <v>1097.1873990200002</v>
          </cell>
          <cell r="AH192">
            <v>1481.2572176499998</v>
          </cell>
          <cell r="AI192">
            <v>778.33209352999984</v>
          </cell>
          <cell r="AJ192">
            <v>945.01139496999986</v>
          </cell>
          <cell r="AK192">
            <v>1243.1516186800002</v>
          </cell>
          <cell r="AL192">
            <v>953.04600853123043</v>
          </cell>
          <cell r="AM192">
            <v>611.04922402999989</v>
          </cell>
          <cell r="AN192">
            <v>441.52262723999911</v>
          </cell>
          <cell r="AO192">
            <v>120.38014648999979</v>
          </cell>
          <cell r="AP192">
            <v>331.57472819999975</v>
          </cell>
          <cell r="AQ192">
            <v>805.36954887000036</v>
          </cell>
          <cell r="AR192">
            <v>802.42219235999971</v>
          </cell>
          <cell r="AS192">
            <v>680.61565541000016</v>
          </cell>
          <cell r="AT192">
            <v>1901.5944173299995</v>
          </cell>
          <cell r="AU192">
            <v>1865.8373191799997</v>
          </cell>
          <cell r="AV192">
            <v>1160.13962597</v>
          </cell>
          <cell r="AW192">
            <v>2935.1999047215595</v>
          </cell>
          <cell r="AX192">
            <v>793.18179152651032</v>
          </cell>
          <cell r="AY192">
            <v>1401.9119745089899</v>
          </cell>
          <cell r="AZ192">
            <v>13.88401379156079</v>
          </cell>
          <cell r="BA192">
            <v>311.91744075260067</v>
          </cell>
          <cell r="BB192">
            <v>831.23992633839998</v>
          </cell>
          <cell r="BC192">
            <v>1290.8002701900002</v>
          </cell>
          <cell r="BD192">
            <v>1011.0030842899978</v>
          </cell>
          <cell r="BE192">
            <v>1152.3952845500003</v>
          </cell>
          <cell r="BF192">
            <v>766.91169645365903</v>
          </cell>
          <cell r="BG192">
            <v>13.88401379156079</v>
          </cell>
          <cell r="BH192">
            <v>1290.8002701900002</v>
          </cell>
          <cell r="BI192">
            <v>766.91169645365903</v>
          </cell>
          <cell r="BJ192">
            <v>2484.310767375368</v>
          </cell>
          <cell r="BK192">
            <v>-743.37536606136484</v>
          </cell>
          <cell r="BL192">
            <v>194.15818324983036</v>
          </cell>
          <cell r="BM192">
            <v>757.77142470285276</v>
          </cell>
          <cell r="BN192">
            <v>2905.8554538303133</v>
          </cell>
          <cell r="BO192">
            <v>1243.1516186800002</v>
          </cell>
          <cell r="BP192">
            <v>2935.1999047215595</v>
          </cell>
          <cell r="BQ192">
            <v>2484.310767375368</v>
          </cell>
          <cell r="BR192">
            <v>2905.8554538303133</v>
          </cell>
          <cell r="BS192">
            <v>4432.9697102666814</v>
          </cell>
          <cell r="BU192">
            <v>1.390806608899414</v>
          </cell>
          <cell r="BV192">
            <v>5.5201446474081983E-2</v>
          </cell>
          <cell r="BW192">
            <v>0.28377056642928</v>
          </cell>
          <cell r="BX192">
            <v>1.3610956705652728</v>
          </cell>
          <cell r="BY192">
            <v>-0.96855424176479676</v>
          </cell>
          <cell r="BZ192">
            <v>0.60274283029585485</v>
          </cell>
          <cell r="CA192">
            <v>-0.59670070049402635</v>
          </cell>
          <cell r="CB192">
            <v>-0.15361445624909287</v>
          </cell>
          <cell r="CD192">
            <v>3.9580298364958697</v>
          </cell>
          <cell r="CE192">
            <v>0.91591474870257383</v>
          </cell>
          <cell r="CF192">
            <v>1.3610956705652728</v>
          </cell>
          <cell r="CG192">
            <v>-0.15361445624909287</v>
          </cell>
          <cell r="CH192">
            <v>0.16968275144590717</v>
          </cell>
          <cell r="CI192">
            <v>0.52553001369129482</v>
          </cell>
        </row>
        <row r="193">
          <cell r="A193" t="str">
            <v xml:space="preserve">  Net credit to private sector</v>
          </cell>
          <cell r="B193">
            <v>-1280.3008541600002</v>
          </cell>
          <cell r="C193">
            <v>-952.72309342000005</v>
          </cell>
          <cell r="D193">
            <v>-572.27004889000011</v>
          </cell>
          <cell r="E193">
            <v>-364.29491316999992</v>
          </cell>
          <cell r="F193">
            <v>-698.49749517999987</v>
          </cell>
          <cell r="G193">
            <v>-663.04719406999993</v>
          </cell>
          <cell r="H193">
            <v>-459.54977170000006</v>
          </cell>
          <cell r="I193">
            <v>-122.33758726999999</v>
          </cell>
          <cell r="J193">
            <v>-70.129062689999955</v>
          </cell>
          <cell r="K193">
            <v>-122.47658747000001</v>
          </cell>
          <cell r="L193">
            <v>-102.01596357000004</v>
          </cell>
          <cell r="M193">
            <v>-564.98388146999991</v>
          </cell>
          <cell r="N193">
            <v>-762.60508768</v>
          </cell>
          <cell r="O193">
            <v>-1108.9741293799998</v>
          </cell>
          <cell r="P193">
            <v>-1082.5404928599999</v>
          </cell>
          <cell r="Q193">
            <v>-829.44216073999996</v>
          </cell>
          <cell r="R193">
            <v>-817.34247579000021</v>
          </cell>
          <cell r="S193">
            <v>-680.43414998999992</v>
          </cell>
          <cell r="T193">
            <v>-587.80268650000016</v>
          </cell>
          <cell r="U193">
            <v>-401.24982315999983</v>
          </cell>
          <cell r="V193">
            <v>-419.61569461000005</v>
          </cell>
          <cell r="W193">
            <v>-140.57291313000019</v>
          </cell>
          <cell r="X193">
            <v>157.8483761399998</v>
          </cell>
          <cell r="Y193">
            <v>385.70827007000003</v>
          </cell>
          <cell r="Z193">
            <v>392.05204608999998</v>
          </cell>
          <cell r="AA193">
            <v>346.57201306999991</v>
          </cell>
          <cell r="AB193">
            <v>467.06358834999997</v>
          </cell>
          <cell r="AC193">
            <v>474.11112143000003</v>
          </cell>
          <cell r="AD193">
            <v>493.37907297999999</v>
          </cell>
          <cell r="AE193">
            <v>477.70530579999996</v>
          </cell>
          <cell r="AF193">
            <v>437.91480774000001</v>
          </cell>
          <cell r="AG193">
            <v>437.61339307000003</v>
          </cell>
          <cell r="AH193">
            <v>463.53137846000004</v>
          </cell>
          <cell r="AI193">
            <v>930.41119736999985</v>
          </cell>
          <cell r="AJ193">
            <v>993.93696270999988</v>
          </cell>
          <cell r="AK193">
            <v>982.30430716000012</v>
          </cell>
          <cell r="AL193">
            <v>1015.6913324600001</v>
          </cell>
          <cell r="AM193">
            <v>1060.0831635699999</v>
          </cell>
          <cell r="AN193">
            <v>1076.4295760500002</v>
          </cell>
          <cell r="AO193">
            <v>1111.7457386199999</v>
          </cell>
          <cell r="AP193">
            <v>1175.9449778799999</v>
          </cell>
          <cell r="AQ193">
            <v>1157.8918104500001</v>
          </cell>
          <cell r="AR193">
            <v>1169.3132136900001</v>
          </cell>
          <cell r="AS193">
            <v>1175.9402395700001</v>
          </cell>
          <cell r="AT193">
            <v>1208.2785565800002</v>
          </cell>
          <cell r="AU193">
            <v>1223.3924429900001</v>
          </cell>
          <cell r="AV193">
            <v>1191.8677366200002</v>
          </cell>
          <cell r="AW193">
            <v>1158.4083002499999</v>
          </cell>
          <cell r="AX193">
            <v>1200.2863651199998</v>
          </cell>
          <cell r="AY193">
            <v>1209.8013479000001</v>
          </cell>
          <cell r="AZ193">
            <v>1170.7750814200001</v>
          </cell>
          <cell r="BA193">
            <v>1188.76083217</v>
          </cell>
          <cell r="BB193">
            <v>1181.2242959800001</v>
          </cell>
          <cell r="BC193">
            <v>1196.8833407000002</v>
          </cell>
          <cell r="BD193">
            <v>1192.61808847</v>
          </cell>
          <cell r="BE193">
            <v>1181.0878944899998</v>
          </cell>
          <cell r="BF193">
            <v>1178.64902981</v>
          </cell>
          <cell r="BG193">
            <v>1170.7750814200001</v>
          </cell>
          <cell r="BH193">
            <v>1196.8833407000002</v>
          </cell>
          <cell r="BI193">
            <v>1178.64902981</v>
          </cell>
          <cell r="BJ193">
            <v>1185.69606155</v>
          </cell>
          <cell r="BK193">
            <v>1185.69606155</v>
          </cell>
          <cell r="BL193">
            <v>1185.69606155</v>
          </cell>
          <cell r="BM193">
            <v>1185.69606155</v>
          </cell>
          <cell r="BN193">
            <v>1185.69606155</v>
          </cell>
          <cell r="BO193">
            <v>982.30430716000012</v>
          </cell>
          <cell r="BP193">
            <v>1158.4083002499999</v>
          </cell>
          <cell r="BQ193">
            <v>1185.69606155</v>
          </cell>
          <cell r="BR193">
            <v>1185.69606155</v>
          </cell>
          <cell r="BS193">
            <v>1185.69606155</v>
          </cell>
          <cell r="BU193">
            <v>1.3046745730120244</v>
          </cell>
          <cell r="BV193">
            <v>1.4238621518153551</v>
          </cell>
          <cell r="BW193">
            <v>1.6066812576837606</v>
          </cell>
          <cell r="BX193">
            <v>0.17927641343561329</v>
          </cell>
          <cell r="BY193">
            <v>8.764670487427928E-2</v>
          </cell>
          <cell r="BZ193">
            <v>3.3674588504815972E-2</v>
          </cell>
          <cell r="CA193">
            <v>-2.4522099319436608E-2</v>
          </cell>
          <cell r="CB193">
            <v>2.3556254987219027E-2</v>
          </cell>
          <cell r="CD193">
            <v>1.6826889805536527</v>
          </cell>
          <cell r="CE193">
            <v>1.5467545898918043</v>
          </cell>
          <cell r="CF193">
            <v>0.17927641343561329</v>
          </cell>
          <cell r="CG193">
            <v>2.3556254987219027E-2</v>
          </cell>
          <cell r="CH193">
            <v>0</v>
          </cell>
          <cell r="CI193">
            <v>0</v>
          </cell>
        </row>
        <row r="194">
          <cell r="A194" t="str">
            <v xml:space="preserve">  MLT foreign liab. (-)</v>
          </cell>
          <cell r="B194">
            <v>-342.95888278000001</v>
          </cell>
          <cell r="C194">
            <v>-357.05059727000003</v>
          </cell>
          <cell r="D194">
            <v>-222.56630454</v>
          </cell>
          <cell r="E194">
            <v>-82.688097519999999</v>
          </cell>
          <cell r="F194">
            <v>-100.7830368</v>
          </cell>
          <cell r="G194">
            <v>-119.55300224</v>
          </cell>
          <cell r="H194">
            <v>-151.068229</v>
          </cell>
          <cell r="I194">
            <v>-162.85312736</v>
          </cell>
          <cell r="J194">
            <v>-186.39864220000001</v>
          </cell>
          <cell r="K194">
            <v>-189.14342099000001</v>
          </cell>
          <cell r="L194">
            <v>-190.01062428</v>
          </cell>
          <cell r="M194">
            <v>-167.77081645000001</v>
          </cell>
          <cell r="N194">
            <v>-179.37656064000001</v>
          </cell>
          <cell r="O194">
            <v>-185.06357026000001</v>
          </cell>
          <cell r="P194">
            <v>-184.04309451</v>
          </cell>
          <cell r="Q194">
            <v>-176.9201161</v>
          </cell>
          <cell r="R194">
            <v>-165.26883925000001</v>
          </cell>
          <cell r="S194">
            <v>-171.47820408000001</v>
          </cell>
          <cell r="T194">
            <v>-176.06727326000001</v>
          </cell>
          <cell r="U194">
            <v>-179.37439886000001</v>
          </cell>
          <cell r="V194">
            <v>-194.56010054000001</v>
          </cell>
          <cell r="W194">
            <v>-201.69667102</v>
          </cell>
          <cell r="X194">
            <v>-190.78383167999999</v>
          </cell>
          <cell r="Y194">
            <v>-184.02037883</v>
          </cell>
          <cell r="Z194">
            <v>-192.29227854999999</v>
          </cell>
          <cell r="AA194">
            <v>-194.76765863</v>
          </cell>
          <cell r="AB194">
            <v>-198.18107007</v>
          </cell>
          <cell r="AC194">
            <v>-198.14</v>
          </cell>
          <cell r="AD194">
            <v>-187.25605060000001</v>
          </cell>
          <cell r="AE194">
            <v>-184.17515986000001</v>
          </cell>
          <cell r="AF194">
            <v>-181.79620894999999</v>
          </cell>
          <cell r="AG194">
            <v>-191.59421093</v>
          </cell>
          <cell r="AH194">
            <v>-206.85738649999999</v>
          </cell>
          <cell r="AI194">
            <v>-218.66504047999999</v>
          </cell>
          <cell r="AJ194">
            <v>-204.47811644000001</v>
          </cell>
          <cell r="AK194">
            <v>-204.30109705999999</v>
          </cell>
          <cell r="AL194">
            <v>-216.33570886000001</v>
          </cell>
          <cell r="AM194">
            <v>-213.31444925</v>
          </cell>
          <cell r="AN194">
            <v>-203.11772349</v>
          </cell>
          <cell r="AO194">
            <v>-210.10018690000001</v>
          </cell>
          <cell r="AP194">
            <v>-204.84388501000001</v>
          </cell>
          <cell r="AQ194">
            <v>-209.95920512999999</v>
          </cell>
          <cell r="AR194">
            <v>-221.96429624999999</v>
          </cell>
          <cell r="AS194">
            <v>-241.11736378000001</v>
          </cell>
          <cell r="AT194">
            <v>-253.77007990999999</v>
          </cell>
          <cell r="AU194">
            <v>-251.36063179999999</v>
          </cell>
          <cell r="AV194">
            <v>-231.97728763000001</v>
          </cell>
          <cell r="AW194">
            <v>-224.87739016</v>
          </cell>
          <cell r="AX194">
            <v>-236.43322166999999</v>
          </cell>
          <cell r="AY194">
            <v>-232.47258676000001</v>
          </cell>
          <cell r="AZ194">
            <v>-229.30411771999999</v>
          </cell>
          <cell r="BA194">
            <v>-236.64719410000001</v>
          </cell>
          <cell r="BB194">
            <v>-225.86044905</v>
          </cell>
          <cell r="BC194">
            <v>-234.34278685999999</v>
          </cell>
          <cell r="BD194">
            <v>-240.28288032</v>
          </cell>
          <cell r="BE194">
            <v>-244.18552299000001</v>
          </cell>
          <cell r="BF194">
            <v>-245.69619655000002</v>
          </cell>
          <cell r="BG194">
            <v>-229.30411771999999</v>
          </cell>
          <cell r="BH194">
            <v>-234.34278685999999</v>
          </cell>
          <cell r="BI194">
            <v>-245.69619655000002</v>
          </cell>
          <cell r="BJ194">
            <v>-231.00074134859889</v>
          </cell>
          <cell r="BK194">
            <v>-223.70017684859889</v>
          </cell>
          <cell r="BL194">
            <v>-216.39961234859882</v>
          </cell>
          <cell r="BM194">
            <v>-209.09904784859881</v>
          </cell>
          <cell r="BN194">
            <v>-201.79848334859881</v>
          </cell>
          <cell r="BO194">
            <v>-204.30109705999999</v>
          </cell>
          <cell r="BP194">
            <v>-224.87739016</v>
          </cell>
          <cell r="BQ194">
            <v>-231.00074134859889</v>
          </cell>
          <cell r="BR194">
            <v>-201.79848334859881</v>
          </cell>
          <cell r="BS194">
            <v>-182.95193692881</v>
          </cell>
          <cell r="BU194">
            <v>2.4909813123202396E-2</v>
          </cell>
          <cell r="BV194">
            <v>0.13999740947476091</v>
          </cell>
          <cell r="BW194">
            <v>0.22678761538931069</v>
          </cell>
          <cell r="BX194">
            <v>0.10071552916799598</v>
          </cell>
          <cell r="BY194">
            <v>0.12892225149071845</v>
          </cell>
          <cell r="BZ194">
            <v>0.11613485445852434</v>
          </cell>
          <cell r="CA194">
            <v>3.1815741882823212E-2</v>
          </cell>
          <cell r="CB194">
            <v>2.722973254110661E-2</v>
          </cell>
          <cell r="CD194">
            <v>9.6855714979743102E-2</v>
          </cell>
          <cell r="CE194">
            <v>0.11020908857456235</v>
          </cell>
          <cell r="CF194">
            <v>0.10071552916799598</v>
          </cell>
          <cell r="CG194">
            <v>2.722973254110661E-2</v>
          </cell>
          <cell r="CH194">
            <v>0.12641629559072065</v>
          </cell>
          <cell r="CI194">
            <v>9.3392904183685843E-2</v>
          </cell>
        </row>
        <row r="195">
          <cell r="A195" t="str">
            <v xml:space="preserve">  Other (net)</v>
          </cell>
          <cell r="B195">
            <v>-2149.8816453899994</v>
          </cell>
          <cell r="C195">
            <v>-2089.8708824400001</v>
          </cell>
          <cell r="D195">
            <v>-2144.5564052499981</v>
          </cell>
          <cell r="E195">
            <v>-2234.3421093199991</v>
          </cell>
          <cell r="F195">
            <v>-2626.4905265399993</v>
          </cell>
          <cell r="G195">
            <v>-2425.9830928899992</v>
          </cell>
          <cell r="H195">
            <v>-3441.1403513299992</v>
          </cell>
          <cell r="I195">
            <v>-3761.8132552600009</v>
          </cell>
          <cell r="J195">
            <v>-4058.0053847915606</v>
          </cell>
          <cell r="K195">
            <v>-4273.9293471148067</v>
          </cell>
          <cell r="L195">
            <v>-4015.6341270325474</v>
          </cell>
          <cell r="M195">
            <v>-3842.7656146156869</v>
          </cell>
          <cell r="N195">
            <v>-4167.5816002800002</v>
          </cell>
          <cell r="O195">
            <v>-4457.7548777599977</v>
          </cell>
          <cell r="P195">
            <v>-4173.952121340003</v>
          </cell>
          <cell r="Q195">
            <v>-4264.5509681299973</v>
          </cell>
          <cell r="R195">
            <v>-4420.606125379998</v>
          </cell>
          <cell r="S195">
            <v>-4595.6206221800003</v>
          </cell>
          <cell r="T195">
            <v>-4765.1817893800026</v>
          </cell>
          <cell r="U195">
            <v>-5270.3075751617098</v>
          </cell>
          <cell r="V195">
            <v>-6372.4518203599964</v>
          </cell>
          <cell r="W195">
            <v>-6572.7097655699999</v>
          </cell>
          <cell r="X195">
            <v>-6760.9164993799959</v>
          </cell>
          <cell r="Y195">
            <v>-6649.6568242599997</v>
          </cell>
          <cell r="Z195">
            <v>-7077.3773329160922</v>
          </cell>
          <cell r="AA195">
            <v>-7117.0534502804367</v>
          </cell>
          <cell r="AB195">
            <v>-7248.6047091620567</v>
          </cell>
          <cell r="AC195">
            <v>-7282.6843451131363</v>
          </cell>
          <cell r="AD195">
            <v>-7581.7937378896486</v>
          </cell>
          <cell r="AE195">
            <v>-7400.2912806680661</v>
          </cell>
          <cell r="AF195">
            <v>-7400.9603132649918</v>
          </cell>
          <cell r="AG195">
            <v>-7894.731783691901</v>
          </cell>
          <cell r="AH195">
            <v>-8974.2266620253613</v>
          </cell>
          <cell r="AI195">
            <v>-9298.4846535647066</v>
          </cell>
          <cell r="AJ195">
            <v>-9024.9761083701742</v>
          </cell>
          <cell r="AK195">
            <v>-8782.8725950499993</v>
          </cell>
          <cell r="AL195">
            <v>-9396.3330100312396</v>
          </cell>
          <cell r="AM195">
            <v>-9189.89752543344</v>
          </cell>
          <cell r="AN195">
            <v>-7672.349075170001</v>
          </cell>
          <cell r="AO195">
            <v>-8350.9174552099976</v>
          </cell>
          <cell r="AP195">
            <v>-9082.7796872800027</v>
          </cell>
          <cell r="AQ195">
            <v>-9610.7541780559968</v>
          </cell>
          <cell r="AR195">
            <v>-10336.802114620001</v>
          </cell>
          <cell r="AS195">
            <v>-11260.741189979999</v>
          </cell>
          <cell r="AT195">
            <v>-11839.917353900002</v>
          </cell>
          <cell r="AU195">
            <v>-11529.180394059997</v>
          </cell>
          <cell r="AV195">
            <v>-11291.448814600002</v>
          </cell>
          <cell r="AW195">
            <v>-10866.166220798521</v>
          </cell>
          <cell r="AX195">
            <v>-11636.055760401765</v>
          </cell>
          <cell r="AY195">
            <v>-11523.455846258988</v>
          </cell>
          <cell r="AZ195">
            <v>-11080.808655333716</v>
          </cell>
          <cell r="BA195">
            <v>-11417.970163597942</v>
          </cell>
          <cell r="BB195">
            <v>-12221.855176702369</v>
          </cell>
          <cell r="BC195">
            <v>-12442.02819156031</v>
          </cell>
          <cell r="BD195">
            <v>-12758.015831861328</v>
          </cell>
          <cell r="BE195">
            <v>-13154.587976172339</v>
          </cell>
          <cell r="BF195">
            <v>-13339.229233261029</v>
          </cell>
          <cell r="BG195">
            <v>-11080.808655333716</v>
          </cell>
          <cell r="BH195">
            <v>-12442.02819156031</v>
          </cell>
          <cell r="BI195">
            <v>-13339.229233261029</v>
          </cell>
          <cell r="BJ195">
            <v>-13403.247817947367</v>
          </cell>
          <cell r="BK195">
            <v>-12011.001094258534</v>
          </cell>
          <cell r="BL195">
            <v>-11999.632276258533</v>
          </cell>
          <cell r="BM195">
            <v>-11988.263458258531</v>
          </cell>
          <cell r="BN195">
            <v>-11940.263640258532</v>
          </cell>
          <cell r="BO195">
            <v>-8782.8725950499993</v>
          </cell>
          <cell r="BP195">
            <v>-10866.166220798521</v>
          </cell>
          <cell r="BQ195">
            <v>-13403.247817947367</v>
          </cell>
          <cell r="BR195">
            <v>-11940.263640258532</v>
          </cell>
          <cell r="BS195">
            <v>-12213.521895482809</v>
          </cell>
          <cell r="BU195">
            <v>5.8458749374530328E-2</v>
          </cell>
          <cell r="BV195">
            <v>0.29869944486676747</v>
          </cell>
          <cell r="BW195">
            <v>0.31932452787278875</v>
          </cell>
          <cell r="BX195">
            <v>0.23719957260027424</v>
          </cell>
          <cell r="BY195">
            <v>0.44425241171501195</v>
          </cell>
          <cell r="BZ195">
            <v>0.29459436388133753</v>
          </cell>
          <cell r="CA195">
            <v>0.12663195481403955</v>
          </cell>
          <cell r="CB195">
            <v>0.2334845193415791</v>
          </cell>
          <cell r="CD195">
            <v>0.73043518422474185</v>
          </cell>
          <cell r="CE195">
            <v>0.32080088148419494</v>
          </cell>
          <cell r="CF195">
            <v>0.23719957260027424</v>
          </cell>
          <cell r="CG195">
            <v>0.2334845193415791</v>
          </cell>
          <cell r="CH195">
            <v>0.10915146817847043</v>
          </cell>
          <cell r="CI195">
            <v>2.2885445703471952E-2</v>
          </cell>
        </row>
        <row r="197">
          <cell r="A197" t="str">
            <v>Monetary Base</v>
          </cell>
          <cell r="B197">
            <v>3917.3071597600001</v>
          </cell>
          <cell r="C197">
            <v>4123.0408562699995</v>
          </cell>
          <cell r="D197">
            <v>4182.4122791600003</v>
          </cell>
          <cell r="E197">
            <v>5200.2397330900003</v>
          </cell>
          <cell r="F197">
            <v>4609.1537881500008</v>
          </cell>
          <cell r="G197">
            <v>5536.9409825700004</v>
          </cell>
          <cell r="H197">
            <v>5520.7123598899998</v>
          </cell>
          <cell r="I197">
            <v>6266.1370958599991</v>
          </cell>
          <cell r="J197">
            <v>6157.64422973</v>
          </cell>
          <cell r="K197">
            <v>5927.1384084900001</v>
          </cell>
          <cell r="L197">
            <v>5734.1787005000006</v>
          </cell>
          <cell r="M197">
            <v>6626.1264004799996</v>
          </cell>
          <cell r="N197">
            <v>6033.7203150200003</v>
          </cell>
          <cell r="O197">
            <v>5927.2106060599999</v>
          </cell>
          <cell r="P197">
            <v>6263.1511089300002</v>
          </cell>
          <cell r="Q197">
            <v>5978.1762171600003</v>
          </cell>
          <cell r="R197">
            <v>6305.0845959199996</v>
          </cell>
          <cell r="S197">
            <v>6782.7484332399999</v>
          </cell>
          <cell r="T197">
            <v>6444.1283063699993</v>
          </cell>
          <cell r="U197">
            <v>6628.1151657099999</v>
          </cell>
          <cell r="V197">
            <v>6570.6653228199993</v>
          </cell>
          <cell r="W197">
            <v>6721.8643235700001</v>
          </cell>
          <cell r="X197">
            <v>7154.7060931300002</v>
          </cell>
          <cell r="Y197">
            <v>8281.5447849600005</v>
          </cell>
          <cell r="Z197">
            <v>7399.8581466300002</v>
          </cell>
          <cell r="AA197">
            <v>7374.2257250499997</v>
          </cell>
          <cell r="AB197">
            <v>7243.7428000699992</v>
          </cell>
          <cell r="AC197">
            <v>7417.2897612199995</v>
          </cell>
          <cell r="AD197">
            <v>7135.35650274</v>
          </cell>
          <cell r="AE197">
            <v>7184.4881655500003</v>
          </cell>
          <cell r="AF197">
            <v>7311.4366655699996</v>
          </cell>
          <cell r="AG197">
            <v>7002.9329066</v>
          </cell>
          <cell r="AH197">
            <v>6974.7414920700012</v>
          </cell>
          <cell r="AI197">
            <v>6429.7591505600003</v>
          </cell>
          <cell r="AJ197">
            <v>6796.7027482499998</v>
          </cell>
          <cell r="AK197">
            <v>6909.5082335499992</v>
          </cell>
          <cell r="AL197">
            <v>6608.3</v>
          </cell>
          <cell r="AM197">
            <v>6242.7</v>
          </cell>
          <cell r="AN197">
            <v>6887.7</v>
          </cell>
          <cell r="AO197">
            <v>6829.2000000000007</v>
          </cell>
          <cell r="AP197">
            <v>6784.4</v>
          </cell>
          <cell r="AQ197">
            <v>7123</v>
          </cell>
          <cell r="AR197">
            <v>7065.8</v>
          </cell>
          <cell r="AS197">
            <v>7010.5</v>
          </cell>
          <cell r="AT197">
            <v>7450.8</v>
          </cell>
          <cell r="AU197">
            <v>7598.9</v>
          </cell>
          <cell r="AV197">
            <v>7032.4</v>
          </cell>
          <cell r="AW197">
            <v>9739.5613326699986</v>
          </cell>
          <cell r="AX197">
            <v>7643.5</v>
          </cell>
          <cell r="AY197">
            <v>7632.5</v>
          </cell>
          <cell r="AZ197">
            <v>7132.1</v>
          </cell>
          <cell r="BA197">
            <v>7435.7</v>
          </cell>
          <cell r="BB197">
            <v>7888.2</v>
          </cell>
          <cell r="BC197">
            <v>8369</v>
          </cell>
          <cell r="BD197">
            <v>8261.7999999999993</v>
          </cell>
          <cell r="BE197">
            <v>7960.9</v>
          </cell>
          <cell r="BF197">
            <v>7873.4</v>
          </cell>
          <cell r="BG197">
            <v>7132.1</v>
          </cell>
          <cell r="BH197">
            <v>8369</v>
          </cell>
          <cell r="BI197">
            <v>7873.4</v>
          </cell>
          <cell r="BJ197">
            <v>10710.4303716385</v>
          </cell>
          <cell r="BK197">
            <v>8610.8649999999998</v>
          </cell>
          <cell r="BL197">
            <v>9357.9500000000007</v>
          </cell>
          <cell r="BM197">
            <v>9203.0580000000009</v>
          </cell>
          <cell r="BN197">
            <v>11166.425999999999</v>
          </cell>
          <cell r="BO197">
            <v>6909.5082335499992</v>
          </cell>
          <cell r="BP197">
            <v>9739.5613326699986</v>
          </cell>
          <cell r="BQ197">
            <v>10710.4303716385</v>
          </cell>
          <cell r="BR197">
            <v>11166.425999999999</v>
          </cell>
          <cell r="BS197">
            <v>12462.401401560001</v>
          </cell>
          <cell r="BU197">
            <v>-4.9151772764013502E-2</v>
          </cell>
          <cell r="BV197">
            <v>-8.5584615261584673E-3</v>
          </cell>
          <cell r="BW197">
            <v>6.8254645490626098E-2</v>
          </cell>
          <cell r="BX197">
            <v>0.40958820851798339</v>
          </cell>
          <cell r="BY197">
            <v>3.5483543127604378E-2</v>
          </cell>
          <cell r="BZ197">
            <v>0.17492629510037916</v>
          </cell>
          <cell r="CA197">
            <v>5.6718741611639034E-2</v>
          </cell>
          <cell r="CB197">
            <v>9.9683035591331626E-2</v>
          </cell>
          <cell r="CD197">
            <v>0.24983199601505968</v>
          </cell>
          <cell r="CE197">
            <v>-0.16567398801027289</v>
          </cell>
          <cell r="CF197">
            <v>0.40958820851798339</v>
          </cell>
          <cell r="CG197">
            <v>9.9683035591331626E-2</v>
          </cell>
          <cell r="CH197">
            <v>4.2574911795233428E-2</v>
          </cell>
          <cell r="CI197">
            <v>0.11606000000000005</v>
          </cell>
        </row>
        <row r="199">
          <cell r="A199" t="str">
            <v>II. Rest of the Financial System</v>
          </cell>
        </row>
        <row r="201">
          <cell r="A201" t="str">
            <v>Net foreign assets</v>
          </cell>
          <cell r="B201">
            <v>-1772.3036500000003</v>
          </cell>
          <cell r="C201">
            <v>-1645.7807400000002</v>
          </cell>
          <cell r="D201">
            <v>-2126.1376300000002</v>
          </cell>
          <cell r="E201">
            <v>-2253.8190879999993</v>
          </cell>
          <cell r="F201">
            <v>-2423.1149909999999</v>
          </cell>
          <cell r="G201">
            <v>-2481.9804590000003</v>
          </cell>
          <cell r="H201">
            <v>-3106.660973999999</v>
          </cell>
          <cell r="I201">
            <v>-3048.3164999999995</v>
          </cell>
          <cell r="J201">
            <v>-3487.1597620000011</v>
          </cell>
          <cell r="K201">
            <v>-3689.0096569999987</v>
          </cell>
          <cell r="L201">
            <v>-3672.4890200000004</v>
          </cell>
          <cell r="M201">
            <v>-3704.9933000000005</v>
          </cell>
          <cell r="N201">
            <v>-3599.567476061276</v>
          </cell>
          <cell r="O201">
            <v>-4064.796159999999</v>
          </cell>
          <cell r="P201">
            <v>-4097.9995840000001</v>
          </cell>
          <cell r="Q201">
            <v>-4156.7105919999995</v>
          </cell>
          <cell r="R201">
            <v>-4241.8867919999993</v>
          </cell>
          <cell r="S201">
            <v>-4395.0431100000005</v>
          </cell>
          <cell r="T201">
            <v>-4580.7586399999982</v>
          </cell>
          <cell r="U201">
            <v>-5029.5723609999995</v>
          </cell>
          <cell r="V201">
            <v>-5310.0995899999998</v>
          </cell>
          <cell r="W201">
            <v>-5342.1769660000009</v>
          </cell>
          <cell r="X201">
            <v>-5047.1941199999992</v>
          </cell>
          <cell r="Y201">
            <v>-4928.3522559999992</v>
          </cell>
          <cell r="Z201">
            <v>-5193.6111039999996</v>
          </cell>
          <cell r="AA201">
            <v>-5056.1726700000008</v>
          </cell>
          <cell r="AB201">
            <v>-5040.0781349999997</v>
          </cell>
          <cell r="AC201">
            <v>-5147.3273590000008</v>
          </cell>
          <cell r="AD201">
            <v>-5474.3838749999995</v>
          </cell>
          <cell r="AE201">
            <v>-5028.3197749999999</v>
          </cell>
          <cell r="AF201">
            <v>-5465.4410199999993</v>
          </cell>
          <cell r="AG201">
            <v>-5014.3352240000013</v>
          </cell>
          <cell r="AH201">
            <v>-5641.2779879999998</v>
          </cell>
          <cell r="AI201">
            <v>-5382.2851840000021</v>
          </cell>
          <cell r="AJ201">
            <v>-5197.156383999999</v>
          </cell>
          <cell r="AK201">
            <v>-4591.5517527300035</v>
          </cell>
          <cell r="AL201">
            <v>-4941.4546352100006</v>
          </cell>
          <cell r="AM201">
            <v>-4700.0321273600011</v>
          </cell>
          <cell r="AN201">
            <v>-4397.9306173800005</v>
          </cell>
          <cell r="AO201">
            <v>-4312.0751643599988</v>
          </cell>
          <cell r="AP201">
            <v>-4173.5159538399985</v>
          </cell>
          <cell r="AQ201">
            <v>-3583.5897711399994</v>
          </cell>
          <cell r="AR201">
            <v>-3869.1111529000009</v>
          </cell>
          <cell r="AS201">
            <v>-3898.9147837400014</v>
          </cell>
          <cell r="AT201">
            <v>-3922.7279831899987</v>
          </cell>
          <cell r="AU201">
            <v>-4388.5702142437049</v>
          </cell>
          <cell r="AV201">
            <v>-4127.1610223762827</v>
          </cell>
          <cell r="AW201">
            <v>-3570.7630308430284</v>
          </cell>
          <cell r="AX201">
            <v>-3322.9450889915302</v>
          </cell>
          <cell r="AY201">
            <v>-3305.5535022627073</v>
          </cell>
          <cell r="AZ201">
            <v>-3366.5240043345193</v>
          </cell>
          <cell r="BA201">
            <v>-3426.9876729151852</v>
          </cell>
          <cell r="BB201">
            <v>-3759.2466238422926</v>
          </cell>
          <cell r="BC201">
            <v>-3295.5631723966117</v>
          </cell>
          <cell r="BD201">
            <v>-1540.9444933490013</v>
          </cell>
          <cell r="BE201">
            <v>-1712.2268636699991</v>
          </cell>
          <cell r="BF201">
            <v>-1667.9876265903999</v>
          </cell>
          <cell r="BG201">
            <v>-3366.5240043345193</v>
          </cell>
          <cell r="BH201">
            <v>-3295.5631723966117</v>
          </cell>
          <cell r="BI201">
            <v>-1667.9876265903999</v>
          </cell>
          <cell r="BJ201">
            <v>-3565.6973711560131</v>
          </cell>
          <cell r="BK201">
            <v>-3737.3163071048584</v>
          </cell>
          <cell r="BL201">
            <v>-3909.1831350013254</v>
          </cell>
          <cell r="BM201">
            <v>-4081.0742976006404</v>
          </cell>
          <cell r="BN201">
            <v>-4240.6258435778709</v>
          </cell>
          <cell r="BO201">
            <v>-4591.5517527300035</v>
          </cell>
          <cell r="BP201">
            <v>-3570.7630308430284</v>
          </cell>
          <cell r="BQ201">
            <v>-3565.6973711560131</v>
          </cell>
          <cell r="BR201">
            <v>-4240.6258435778691</v>
          </cell>
          <cell r="BS201">
            <v>-5299.5428074647316</v>
          </cell>
          <cell r="BU201">
            <v>0.12740824654298721</v>
          </cell>
          <cell r="BV201">
            <v>0.28731864091917281</v>
          </cell>
          <cell r="BW201">
            <v>0.30463841854020701</v>
          </cell>
          <cell r="BX201">
            <v>0.22231889715280762</v>
          </cell>
          <cell r="BY201">
            <v>0.23452089238732143</v>
          </cell>
          <cell r="BZ201">
            <v>8.0373764057196095E-2</v>
          </cell>
          <cell r="CA201">
            <v>0.57478886281735575</v>
          </cell>
          <cell r="CB201">
            <v>1.4186490795552453E-3</v>
          </cell>
          <cell r="CD201">
            <v>0.33019194825534459</v>
          </cell>
          <cell r="CE201">
            <v>6.8339373034863593E-2</v>
          </cell>
          <cell r="CF201">
            <v>0.22231889715280762</v>
          </cell>
          <cell r="CG201">
            <v>1.4186490795552453E-3</v>
          </cell>
          <cell r="CH201">
            <v>0.18928372269659044</v>
          </cell>
          <cell r="CI201">
            <v>0.24970770894360284</v>
          </cell>
        </row>
        <row r="203">
          <cell r="A203" t="str">
            <v>Net domestic assets</v>
          </cell>
          <cell r="B203">
            <v>16540.553650000002</v>
          </cell>
          <cell r="C203">
            <v>17884.68074</v>
          </cell>
          <cell r="D203">
            <v>20142.387630000001</v>
          </cell>
          <cell r="E203">
            <v>21996.949088000001</v>
          </cell>
          <cell r="F203">
            <v>23441.674990999996</v>
          </cell>
          <cell r="G203">
            <v>24899.960459000002</v>
          </cell>
          <cell r="H203">
            <v>26918.540974</v>
          </cell>
          <cell r="I203">
            <v>28250.756500000003</v>
          </cell>
          <cell r="J203">
            <v>30008.359762</v>
          </cell>
          <cell r="K203">
            <v>31950.949657000001</v>
          </cell>
          <cell r="L203">
            <v>33355.309020000001</v>
          </cell>
          <cell r="M203">
            <v>36964.3033</v>
          </cell>
          <cell r="N203">
            <v>36858.877476061272</v>
          </cell>
          <cell r="O203">
            <v>36746.996160000002</v>
          </cell>
          <cell r="P203">
            <v>37643.239584000003</v>
          </cell>
          <cell r="Q203">
            <v>38656.780591999996</v>
          </cell>
          <cell r="R203">
            <v>38845.386791999998</v>
          </cell>
          <cell r="S203">
            <v>39691.683109999998</v>
          </cell>
          <cell r="T203">
            <v>40835.57864</v>
          </cell>
          <cell r="U203">
            <v>41745.612361</v>
          </cell>
          <cell r="V203">
            <v>42745.339589999996</v>
          </cell>
          <cell r="W203">
            <v>43372.236966000004</v>
          </cell>
          <cell r="X203">
            <v>44314.534120000004</v>
          </cell>
          <cell r="Y203">
            <v>46221.49225599999</v>
          </cell>
          <cell r="Z203">
            <v>46515.951104000007</v>
          </cell>
          <cell r="AA203">
            <v>47014.412670000005</v>
          </cell>
          <cell r="AB203">
            <v>47125.098135000007</v>
          </cell>
          <cell r="AC203">
            <v>48374.867359000011</v>
          </cell>
          <cell r="AD203">
            <v>48918.903875000004</v>
          </cell>
          <cell r="AE203">
            <v>48802.819774999996</v>
          </cell>
          <cell r="AF203">
            <v>49657.301019999999</v>
          </cell>
          <cell r="AG203">
            <v>49660.635224000005</v>
          </cell>
          <cell r="AH203">
            <v>50468.577988000012</v>
          </cell>
          <cell r="AI203">
            <v>50051.205183999999</v>
          </cell>
          <cell r="AJ203">
            <v>49581.756384000008</v>
          </cell>
          <cell r="AK203">
            <v>50076.431752729994</v>
          </cell>
          <cell r="AL203">
            <v>51083.654635209998</v>
          </cell>
          <cell r="AM203">
            <v>51005.532127359998</v>
          </cell>
          <cell r="AN203">
            <v>50838.830617380001</v>
          </cell>
          <cell r="AO203">
            <v>50460.575164360002</v>
          </cell>
          <cell r="AP203">
            <v>50178.315953839992</v>
          </cell>
          <cell r="AQ203">
            <v>49635.829771139994</v>
          </cell>
          <cell r="AR203">
            <v>49363.911152900007</v>
          </cell>
          <cell r="AS203">
            <v>50063.614783739999</v>
          </cell>
          <cell r="AT203">
            <v>49503.627983190003</v>
          </cell>
          <cell r="AU203">
            <v>50531.170214243706</v>
          </cell>
          <cell r="AV203">
            <v>51235.161022376291</v>
          </cell>
          <cell r="AW203">
            <v>51984.927376568623</v>
          </cell>
          <cell r="AX203">
            <v>50957.899109994323</v>
          </cell>
          <cell r="AY203">
            <v>50182.358399812707</v>
          </cell>
          <cell r="AZ203">
            <v>49997.078885484523</v>
          </cell>
          <cell r="BA203">
            <v>49783.757738565197</v>
          </cell>
          <cell r="BB203">
            <v>50110.543527422291</v>
          </cell>
          <cell r="BC203">
            <v>50187.794968126625</v>
          </cell>
          <cell r="BD203">
            <v>47851.567716939004</v>
          </cell>
          <cell r="BE203">
            <v>47905.218107139997</v>
          </cell>
          <cell r="BF203">
            <v>47296.254765990401</v>
          </cell>
          <cell r="BG203">
            <v>49997.078885484523</v>
          </cell>
          <cell r="BH203">
            <v>50187.794968126625</v>
          </cell>
          <cell r="BI203">
            <v>47296.254765990401</v>
          </cell>
          <cell r="BJ203">
            <v>52258.954387861362</v>
          </cell>
          <cell r="BK203">
            <v>55122.849523080469</v>
          </cell>
          <cell r="BL203">
            <v>57201.244155411419</v>
          </cell>
          <cell r="BM203">
            <v>59337.972231434484</v>
          </cell>
          <cell r="BN203">
            <v>63358.551634483767</v>
          </cell>
          <cell r="BO203">
            <v>50076.431752729994</v>
          </cell>
          <cell r="BP203">
            <v>51984.927376568623</v>
          </cell>
          <cell r="BQ203">
            <v>52258.954387861362</v>
          </cell>
          <cell r="BR203">
            <v>63358.551634483782</v>
          </cell>
          <cell r="BS203">
            <v>71375.311283124393</v>
          </cell>
          <cell r="BU203">
            <v>7.8805830212622663E-2</v>
          </cell>
          <cell r="BV203">
            <v>1.7068890690753014E-2</v>
          </cell>
          <cell r="BW203">
            <v>-1.9119817583119647E-2</v>
          </cell>
          <cell r="BX203">
            <v>3.8111653666988543E-2</v>
          </cell>
          <cell r="BY203">
            <v>-1.6557259906912813E-2</v>
          </cell>
          <cell r="BZ203">
            <v>1.1120297565924142E-2</v>
          </cell>
          <cell r="CA203">
            <v>-4.4590130201147327E-2</v>
          </cell>
          <cell r="CB203">
            <v>5.2712781400605646E-3</v>
          </cell>
          <cell r="CD203">
            <v>0.25043591058295389</v>
          </cell>
          <cell r="CE203">
            <v>8.3401450463330695E-2</v>
          </cell>
          <cell r="CF203">
            <v>3.8111653666988543E-2</v>
          </cell>
          <cell r="CG203">
            <v>5.2712781400605646E-3</v>
          </cell>
          <cell r="CH203">
            <v>0.21239608363080098</v>
          </cell>
          <cell r="CI203">
            <v>0.1265300333077275</v>
          </cell>
        </row>
        <row r="204">
          <cell r="A204" t="str">
            <v xml:space="preserve">  Monetary authorities</v>
          </cell>
          <cell r="B204">
            <v>2660.65</v>
          </cell>
          <cell r="C204">
            <v>2587.6800000000003</v>
          </cell>
          <cell r="D204">
            <v>2843.45</v>
          </cell>
          <cell r="E204">
            <v>2964.9709000000003</v>
          </cell>
          <cell r="F204">
            <v>3076.7400000000002</v>
          </cell>
          <cell r="G204">
            <v>3310.9338000000002</v>
          </cell>
          <cell r="H204">
            <v>3473.1590000000001</v>
          </cell>
          <cell r="I204">
            <v>2946.2988999999998</v>
          </cell>
          <cell r="J204">
            <v>3492.326</v>
          </cell>
          <cell r="K204">
            <v>3210.2829999999999</v>
          </cell>
          <cell r="L204">
            <v>3461.8319999999999</v>
          </cell>
          <cell r="M204">
            <v>3719.386</v>
          </cell>
          <cell r="N204">
            <v>4163.2809999999999</v>
          </cell>
          <cell r="O204">
            <v>3582.4319999999998</v>
          </cell>
          <cell r="P204">
            <v>4016.4049999999997</v>
          </cell>
          <cell r="Q204">
            <v>4017.3809999999999</v>
          </cell>
          <cell r="R204">
            <v>4096.0470000000005</v>
          </cell>
          <cell r="S204">
            <v>4025.1460000000002</v>
          </cell>
          <cell r="T204">
            <v>4160.3470000000007</v>
          </cell>
          <cell r="U204">
            <v>3830.8629999999998</v>
          </cell>
          <cell r="V204">
            <v>3850.5529999999999</v>
          </cell>
          <cell r="W204">
            <v>3457.0909999999999</v>
          </cell>
          <cell r="X204">
            <v>3900.3109999999997</v>
          </cell>
          <cell r="Y204">
            <v>3588.1522415499999</v>
          </cell>
          <cell r="Z204">
            <v>3871.98</v>
          </cell>
          <cell r="AA204">
            <v>3645.3837479400004</v>
          </cell>
          <cell r="AB204">
            <v>3944.8290000000002</v>
          </cell>
          <cell r="AC204">
            <v>3682.3486356200006</v>
          </cell>
          <cell r="AD204">
            <v>3389.2555560000001</v>
          </cell>
          <cell r="AE204">
            <v>2943.4799999999996</v>
          </cell>
          <cell r="AF204">
            <v>3230.68</v>
          </cell>
          <cell r="AG204">
            <v>2857.9050009999996</v>
          </cell>
          <cell r="AH204">
            <v>2509.6899999999996</v>
          </cell>
          <cell r="AI204">
            <v>2368.39</v>
          </cell>
          <cell r="AJ204">
            <v>2468.2970000000005</v>
          </cell>
          <cell r="AK204">
            <v>1173.3400000000001</v>
          </cell>
          <cell r="AL204">
            <v>2007.3899999999996</v>
          </cell>
          <cell r="AM204">
            <v>1971.8</v>
          </cell>
          <cell r="AN204">
            <v>2586.4050448500002</v>
          </cell>
          <cell r="AO204">
            <v>3078.9580000000001</v>
          </cell>
          <cell r="AP204">
            <v>2490.48</v>
          </cell>
          <cell r="AQ204">
            <v>2181.3649999999993</v>
          </cell>
          <cell r="AR204">
            <v>2444.274081</v>
          </cell>
          <cell r="AS204">
            <v>2361.6799999999998</v>
          </cell>
          <cell r="AT204">
            <v>1630.0436780000005</v>
          </cell>
          <cell r="AU204">
            <v>1635.3733749999994</v>
          </cell>
          <cell r="AV204">
            <v>1587.4198029999998</v>
          </cell>
          <cell r="AW204">
            <v>853.54960987013112</v>
          </cell>
          <cell r="AX204">
            <v>1953.37259094</v>
          </cell>
          <cell r="AY204">
            <v>1287.4146063300007</v>
          </cell>
          <cell r="AZ204">
            <v>1818.3132429500001</v>
          </cell>
          <cell r="BA204">
            <v>2156.2525154800001</v>
          </cell>
          <cell r="BB204">
            <v>1947.1795130799999</v>
          </cell>
          <cell r="BC204">
            <v>1550.3762331999999</v>
          </cell>
          <cell r="BD204">
            <v>1798.3879912499995</v>
          </cell>
          <cell r="BE204">
            <v>1503.77622445</v>
          </cell>
          <cell r="BF204">
            <v>1452.4062540100006</v>
          </cell>
          <cell r="BG204">
            <v>1818.3132429500001</v>
          </cell>
          <cell r="BH204">
            <v>1550.3762331999999</v>
          </cell>
          <cell r="BI204">
            <v>1452.4062540100006</v>
          </cell>
          <cell r="BJ204">
            <v>826.24035745679248</v>
          </cell>
          <cell r="BK204">
            <v>3459.2807797150208</v>
          </cell>
          <cell r="BL204">
            <v>2717.580735313778</v>
          </cell>
          <cell r="BM204">
            <v>2205.5615261679372</v>
          </cell>
          <cell r="BN204">
            <v>517.51476695969245</v>
          </cell>
          <cell r="BO204">
            <v>1173.3400000000001</v>
          </cell>
          <cell r="BP204">
            <v>853.54960987013112</v>
          </cell>
          <cell r="BQ204">
            <v>826.24035745679248</v>
          </cell>
          <cell r="BR204">
            <v>517.51476695969131</v>
          </cell>
          <cell r="BS204">
            <v>-599.87873626744408</v>
          </cell>
          <cell r="BU204">
            <v>-0.34435559948225891</v>
          </cell>
          <cell r="BV204">
            <v>-0.25891631674072879</v>
          </cell>
          <cell r="BW204">
            <v>-0.35049999083552119</v>
          </cell>
          <cell r="BX204">
            <v>-0.27254707938864187</v>
          </cell>
          <cell r="BY204">
            <v>-0.29697274347241531</v>
          </cell>
          <cell r="BZ204">
            <v>-0.2892632671744525</v>
          </cell>
          <cell r="CA204">
            <v>-0.10897709453280047</v>
          </cell>
          <cell r="CB204">
            <v>-3.1994921088996597E-2</v>
          </cell>
          <cell r="CD204">
            <v>-3.5283715766527113E-2</v>
          </cell>
          <cell r="CE204">
            <v>-0.6729960377898726</v>
          </cell>
          <cell r="CF204">
            <v>-0.27254707938864187</v>
          </cell>
          <cell r="CG204">
            <v>-3.1994921088996597E-2</v>
          </cell>
          <cell r="CH204">
            <v>-0.37365106619503963</v>
          </cell>
          <cell r="CI204">
            <v>-2.1591528871564893</v>
          </cell>
        </row>
        <row r="205">
          <cell r="A205" t="str">
            <v xml:space="preserve">  Net credit to the NFPS</v>
          </cell>
          <cell r="B205">
            <v>584.74</v>
          </cell>
          <cell r="C205">
            <v>756.01999999999987</v>
          </cell>
          <cell r="D205">
            <v>642.82000000000005</v>
          </cell>
          <cell r="E205">
            <v>414.5300000000002</v>
          </cell>
          <cell r="F205">
            <v>238.40999999999974</v>
          </cell>
          <cell r="G205">
            <v>-42.483400000000017</v>
          </cell>
          <cell r="H205">
            <v>-71.281700000000001</v>
          </cell>
          <cell r="I205">
            <v>331.22599999999977</v>
          </cell>
          <cell r="J205">
            <v>113.37450000000013</v>
          </cell>
          <cell r="K205">
            <v>142.1880000000001</v>
          </cell>
          <cell r="L205">
            <v>-275.91180000000031</v>
          </cell>
          <cell r="M205">
            <v>292.4801999999998</v>
          </cell>
          <cell r="N205">
            <v>290.8556999999999</v>
          </cell>
          <cell r="O205">
            <v>637.8112000000001</v>
          </cell>
          <cell r="P205">
            <v>428.86740000000009</v>
          </cell>
          <cell r="Q205">
            <v>624.34950000000003</v>
          </cell>
          <cell r="R205">
            <v>527.42010000000016</v>
          </cell>
          <cell r="S205">
            <v>803.19109999999955</v>
          </cell>
          <cell r="T205">
            <v>609.0472000000002</v>
          </cell>
          <cell r="U205">
            <v>1102.4013000000002</v>
          </cell>
          <cell r="V205">
            <v>1177.0651000000003</v>
          </cell>
          <cell r="W205">
            <v>1549.5571999999997</v>
          </cell>
          <cell r="X205">
            <v>1049.8853999999999</v>
          </cell>
          <cell r="Y205">
            <v>1109.5490064410001</v>
          </cell>
          <cell r="Z205">
            <v>821.64110000000005</v>
          </cell>
          <cell r="AA205">
            <v>1265.2298599999999</v>
          </cell>
          <cell r="AB205">
            <v>825.06119999999942</v>
          </cell>
          <cell r="AC205">
            <v>744.54860000200063</v>
          </cell>
          <cell r="AD205">
            <v>684.85969999899919</v>
          </cell>
          <cell r="AE205">
            <v>1349.7499791229998</v>
          </cell>
          <cell r="AF205">
            <v>979.31541912999955</v>
          </cell>
          <cell r="AG205">
            <v>1721.4147563649997</v>
          </cell>
          <cell r="AH205">
            <v>2225.6355761350005</v>
          </cell>
          <cell r="AI205">
            <v>2737.1596304560007</v>
          </cell>
          <cell r="AJ205">
            <v>1749.2432470019999</v>
          </cell>
          <cell r="AK205">
            <v>4313.8926603909995</v>
          </cell>
          <cell r="AL205">
            <v>3530.2897727319996</v>
          </cell>
          <cell r="AM205">
            <v>3905.544670191</v>
          </cell>
          <cell r="AN205">
            <v>4155.405918593</v>
          </cell>
          <cell r="AO205">
            <v>3873.3329829390004</v>
          </cell>
          <cell r="AP205">
            <v>4143.4897335079986</v>
          </cell>
          <cell r="AQ205">
            <v>4667.2056153249996</v>
          </cell>
          <cell r="AR205">
            <v>4146.5735999999997</v>
          </cell>
          <cell r="AS205">
            <v>5116.9009000000005</v>
          </cell>
          <cell r="AT205">
            <v>4914.72</v>
          </cell>
          <cell r="AU205">
            <v>4796.5</v>
          </cell>
          <cell r="AV205">
            <v>4022.4</v>
          </cell>
          <cell r="AW205">
            <v>5513.6237591482604</v>
          </cell>
          <cell r="AX205">
            <v>3398.2904276900008</v>
          </cell>
          <cell r="AY205">
            <v>4814.6736127199993</v>
          </cell>
          <cell r="AZ205">
            <v>5008.2824124099989</v>
          </cell>
          <cell r="BA205">
            <v>4762.8941533500001</v>
          </cell>
          <cell r="BB205">
            <v>5145.0000651199998</v>
          </cell>
          <cell r="BC205">
            <v>5555.9361449999997</v>
          </cell>
          <cell r="BD205">
            <v>5183.4947735699998</v>
          </cell>
          <cell r="BE205">
            <v>5543.4838413400003</v>
          </cell>
          <cell r="BF205">
            <v>4862.6201191500022</v>
          </cell>
          <cell r="BG205">
            <v>5008.2824124099989</v>
          </cell>
          <cell r="BH205">
            <v>5555.9361449999997</v>
          </cell>
          <cell r="BI205">
            <v>4862.6201191500022</v>
          </cell>
          <cell r="BJ205">
            <v>6695.6278702151467</v>
          </cell>
          <cell r="BK205">
            <v>7196.858924047714</v>
          </cell>
          <cell r="BL205">
            <v>10138.367563562429</v>
          </cell>
          <cell r="BM205">
            <v>11389.049757415643</v>
          </cell>
          <cell r="BN205">
            <v>12624.499684059741</v>
          </cell>
          <cell r="BO205">
            <v>4313.8926603909995</v>
          </cell>
          <cell r="BP205">
            <v>5513.6237591482604</v>
          </cell>
          <cell r="BQ205">
            <v>6695.6278702151467</v>
          </cell>
          <cell r="BR205">
            <v>12623.008779292346</v>
          </cell>
          <cell r="BS205">
            <v>12198.837123669688</v>
          </cell>
          <cell r="BU205">
            <v>4.0364820435053828</v>
          </cell>
          <cell r="BV205">
            <v>2.4578297369987863</v>
          </cell>
          <cell r="BW205">
            <v>1.2082321349907681</v>
          </cell>
          <cell r="BX205">
            <v>0.27810870441280766</v>
          </cell>
          <cell r="BY205">
            <v>0.20524504958730438</v>
          </cell>
          <cell r="BZ205">
            <v>0.190420264913294</v>
          </cell>
          <cell r="CA205">
            <v>-1.0600783127013957E-2</v>
          </cell>
          <cell r="CB205">
            <v>0.21437881195750674</v>
          </cell>
          <cell r="CD205">
            <v>2.7935867331908311</v>
          </cell>
          <cell r="CE205">
            <v>2.8879694680889152</v>
          </cell>
          <cell r="CF205">
            <v>0.27810870441280766</v>
          </cell>
          <cell r="CG205">
            <v>0.21437881195750674</v>
          </cell>
          <cell r="CH205">
            <v>0.88526140101730855</v>
          </cell>
          <cell r="CI205">
            <v>-3.3603054789797748E-2</v>
          </cell>
        </row>
        <row r="206">
          <cell r="A206" t="str">
            <v xml:space="preserve">    Central Government</v>
          </cell>
          <cell r="B206">
            <v>-144.05000000000001</v>
          </cell>
          <cell r="C206">
            <v>-42.379999999999967</v>
          </cell>
          <cell r="D206">
            <v>-210.84000000000003</v>
          </cell>
          <cell r="E206">
            <v>-197.09999999999994</v>
          </cell>
          <cell r="F206">
            <v>-516.64</v>
          </cell>
          <cell r="G206">
            <v>-421.04339999999996</v>
          </cell>
          <cell r="H206">
            <v>-705.76170000000013</v>
          </cell>
          <cell r="I206">
            <v>-374.57400000000007</v>
          </cell>
          <cell r="J206">
            <v>-698.1255000000001</v>
          </cell>
          <cell r="K206">
            <v>-691.13199999999983</v>
          </cell>
          <cell r="L206">
            <v>-766.91180000000008</v>
          </cell>
          <cell r="M206">
            <v>-277.61980000000011</v>
          </cell>
          <cell r="N206">
            <v>-279.24430000000001</v>
          </cell>
          <cell r="O206">
            <v>-689.68880000000013</v>
          </cell>
          <cell r="P206">
            <v>-547.0326</v>
          </cell>
          <cell r="Q206">
            <v>-54.750500000000045</v>
          </cell>
          <cell r="R206">
            <v>-210.11990000000003</v>
          </cell>
          <cell r="S206">
            <v>-64.808900000000051</v>
          </cell>
          <cell r="T206">
            <v>-294.75279999999992</v>
          </cell>
          <cell r="U206">
            <v>-133.01869999999985</v>
          </cell>
          <cell r="V206">
            <v>-194.13489999999967</v>
          </cell>
          <cell r="W206">
            <v>-11.57280000000037</v>
          </cell>
          <cell r="X206">
            <v>-174.31459999999993</v>
          </cell>
          <cell r="Y206">
            <v>-320.72099355899991</v>
          </cell>
          <cell r="Z206">
            <v>-807.65890000000013</v>
          </cell>
          <cell r="AA206">
            <v>-785.7501400000001</v>
          </cell>
          <cell r="AB206">
            <v>-843.92879999999991</v>
          </cell>
          <cell r="AC206">
            <v>-683.01139999799977</v>
          </cell>
          <cell r="AD206">
            <v>-497.80030000100021</v>
          </cell>
          <cell r="AE206">
            <v>-467.19002087699971</v>
          </cell>
          <cell r="AF206">
            <v>-736.78458087000013</v>
          </cell>
          <cell r="AG206">
            <v>-399.14524363499982</v>
          </cell>
          <cell r="AH206">
            <v>-487.44442386499964</v>
          </cell>
          <cell r="AI206">
            <v>49.459630456000468</v>
          </cell>
          <cell r="AJ206">
            <v>-232.05675299799998</v>
          </cell>
          <cell r="AK206">
            <v>1380.072660391</v>
          </cell>
          <cell r="AL206">
            <v>800.78977273199962</v>
          </cell>
          <cell r="AM206">
            <v>630.42467019100013</v>
          </cell>
          <cell r="AN206">
            <v>775.30591859299943</v>
          </cell>
          <cell r="AO206">
            <v>1283.2329829390005</v>
          </cell>
          <cell r="AP206">
            <v>1380.4897335079995</v>
          </cell>
          <cell r="AQ206">
            <v>1391.0056153249998</v>
          </cell>
          <cell r="AR206">
            <v>1393.0736000000002</v>
          </cell>
          <cell r="AS206">
            <v>1818.9008999999999</v>
          </cell>
          <cell r="AT206">
            <v>1143.9199999999998</v>
          </cell>
          <cell r="AU206">
            <v>1412.6</v>
          </cell>
          <cell r="AV206">
            <v>769.20000000000016</v>
          </cell>
          <cell r="AW206">
            <v>2813.7850237114599</v>
          </cell>
          <cell r="AX206">
            <v>1988.8522210600004</v>
          </cell>
          <cell r="AY206">
            <v>2600.1623128699994</v>
          </cell>
          <cell r="AZ206">
            <v>2764.8760107199992</v>
          </cell>
          <cell r="BA206">
            <v>2398.84226691</v>
          </cell>
          <cell r="BB206">
            <v>3029.0898032300001</v>
          </cell>
          <cell r="BC206">
            <v>3222.8782851399997</v>
          </cell>
          <cell r="BD206">
            <v>3278.7549104999998</v>
          </cell>
          <cell r="BE206">
            <v>3346.9653598799996</v>
          </cell>
          <cell r="BF206">
            <v>2679.5076201800016</v>
          </cell>
          <cell r="BG206">
            <v>2764.8760107199992</v>
          </cell>
          <cell r="BH206">
            <v>3222.8782851399997</v>
          </cell>
          <cell r="BI206">
            <v>2679.5076201800016</v>
          </cell>
          <cell r="BJ206">
            <v>3639.9034452210749</v>
          </cell>
          <cell r="BK206">
            <v>3988.3276030315928</v>
          </cell>
          <cell r="BL206">
            <v>5997.3930519709838</v>
          </cell>
          <cell r="BM206">
            <v>6934.8317077613801</v>
          </cell>
          <cell r="BN206">
            <v>7813.376400918296</v>
          </cell>
          <cell r="BO206">
            <v>1380.072660391</v>
          </cell>
          <cell r="BP206">
            <v>2813.7850237114599</v>
          </cell>
          <cell r="BQ206">
            <v>3639.9034452210749</v>
          </cell>
          <cell r="BR206">
            <v>7812.3901736798198</v>
          </cell>
          <cell r="BS206">
            <v>7834.9800514965582</v>
          </cell>
          <cell r="BU206">
            <v>1.9186864088451532</v>
          </cell>
          <cell r="BV206">
            <v>3.9773872582163294</v>
          </cell>
          <cell r="BW206">
            <v>3.3467701013578823</v>
          </cell>
          <cell r="BX206">
            <v>1.0388673034898486</v>
          </cell>
          <cell r="BY206">
            <v>2.5661742602682671</v>
          </cell>
          <cell r="BZ206">
            <v>1.3169412471329198</v>
          </cell>
          <cell r="CA206">
            <v>1.3423907442653351</v>
          </cell>
          <cell r="CB206">
            <v>0.29359685070039299</v>
          </cell>
          <cell r="CD206">
            <v>0.15525259206655928</v>
          </cell>
          <cell r="CE206">
            <v>5.3030318816255519</v>
          </cell>
          <cell r="CF206">
            <v>1.0388673034898486</v>
          </cell>
          <cell r="CG206">
            <v>0.29359685070039299</v>
          </cell>
          <cell r="CH206">
            <v>1.1463179700376154</v>
          </cell>
          <cell r="CI206">
            <v>2.8915450092141803E-3</v>
          </cell>
        </row>
        <row r="207">
          <cell r="A207" t="str">
            <v xml:space="preserve">    Rest of public sector</v>
          </cell>
          <cell r="B207">
            <v>728.79</v>
          </cell>
          <cell r="C207">
            <v>798.39999999999986</v>
          </cell>
          <cell r="D207">
            <v>853.66000000000008</v>
          </cell>
          <cell r="E207">
            <v>611.63000000000011</v>
          </cell>
          <cell r="F207">
            <v>755.04999999999973</v>
          </cell>
          <cell r="G207">
            <v>378.55999999999995</v>
          </cell>
          <cell r="H207">
            <v>634.48000000000013</v>
          </cell>
          <cell r="I207">
            <v>705.79999999999984</v>
          </cell>
          <cell r="J207">
            <v>811.50000000000023</v>
          </cell>
          <cell r="K207">
            <v>833.31999999999994</v>
          </cell>
          <cell r="L207">
            <v>490.99999999999977</v>
          </cell>
          <cell r="M207">
            <v>570.09999999999991</v>
          </cell>
          <cell r="N207">
            <v>570.09999999999991</v>
          </cell>
          <cell r="O207">
            <v>1327.5000000000002</v>
          </cell>
          <cell r="P207">
            <v>975.90000000000009</v>
          </cell>
          <cell r="Q207">
            <v>679.10000000000014</v>
          </cell>
          <cell r="R207">
            <v>737.54000000000019</v>
          </cell>
          <cell r="S207">
            <v>867.99999999999955</v>
          </cell>
          <cell r="T207">
            <v>903.80000000000018</v>
          </cell>
          <cell r="U207">
            <v>1235.42</v>
          </cell>
          <cell r="V207">
            <v>1371.1999999999998</v>
          </cell>
          <cell r="W207">
            <v>1561.13</v>
          </cell>
          <cell r="X207">
            <v>1224.1999999999998</v>
          </cell>
          <cell r="Y207">
            <v>1430.27</v>
          </cell>
          <cell r="Z207">
            <v>1629.3000000000002</v>
          </cell>
          <cell r="AA207">
            <v>2050.98</v>
          </cell>
          <cell r="AB207">
            <v>1668.9899999999993</v>
          </cell>
          <cell r="AC207">
            <v>1427.5600000000004</v>
          </cell>
          <cell r="AD207">
            <v>1182.6599999999994</v>
          </cell>
          <cell r="AE207">
            <v>1816.9399999999996</v>
          </cell>
          <cell r="AF207">
            <v>1716.0999999999997</v>
          </cell>
          <cell r="AG207">
            <v>2120.5599999999995</v>
          </cell>
          <cell r="AH207">
            <v>2713.08</v>
          </cell>
          <cell r="AI207">
            <v>2687.7000000000003</v>
          </cell>
          <cell r="AJ207">
            <v>1981.3</v>
          </cell>
          <cell r="AK207">
            <v>2933.8199999999993</v>
          </cell>
          <cell r="AL207">
            <v>2729.5</v>
          </cell>
          <cell r="AM207">
            <v>3275.12</v>
          </cell>
          <cell r="AN207">
            <v>3380.1000000000008</v>
          </cell>
          <cell r="AO207">
            <v>2590.1</v>
          </cell>
          <cell r="AP207">
            <v>2762.9999999999995</v>
          </cell>
          <cell r="AQ207">
            <v>3276.1999999999994</v>
          </cell>
          <cell r="AR207">
            <v>2753.5</v>
          </cell>
          <cell r="AS207">
            <v>3298.0000000000005</v>
          </cell>
          <cell r="AT207">
            <v>3770.8</v>
          </cell>
          <cell r="AU207">
            <v>3383.8999999999996</v>
          </cell>
          <cell r="AV207">
            <v>3253.2</v>
          </cell>
          <cell r="AW207">
            <v>2699.8387354368001</v>
          </cell>
          <cell r="AX207">
            <v>1409.4382066300002</v>
          </cell>
          <cell r="AY207">
            <v>2214.5112998499999</v>
          </cell>
          <cell r="AZ207">
            <v>2243.4064016899997</v>
          </cell>
          <cell r="BA207">
            <v>2364.0518864399996</v>
          </cell>
          <cell r="BB207">
            <v>2115.9102618899997</v>
          </cell>
          <cell r="BC207">
            <v>2333.0578598600005</v>
          </cell>
          <cell r="BD207">
            <v>1904.7398630700002</v>
          </cell>
          <cell r="BE207">
            <v>2196.5184814600007</v>
          </cell>
          <cell r="BF207">
            <v>2183.1124989700002</v>
          </cell>
          <cell r="BG207">
            <v>2243.4064016899997</v>
          </cell>
          <cell r="BH207">
            <v>2333.0578598600005</v>
          </cell>
          <cell r="BI207">
            <v>2183.1124989700002</v>
          </cell>
          <cell r="BJ207">
            <v>3055.7244249940713</v>
          </cell>
          <cell r="BK207">
            <v>3208.5313210161212</v>
          </cell>
          <cell r="BL207">
            <v>4140.9745115914457</v>
          </cell>
          <cell r="BM207">
            <v>4454.2180496542642</v>
          </cell>
          <cell r="BN207">
            <v>4811.1232831414463</v>
          </cell>
          <cell r="BO207">
            <v>2933.8199999999993</v>
          </cell>
          <cell r="BP207">
            <v>2699.8387354368001</v>
          </cell>
          <cell r="BQ207">
            <v>3055.7244249940713</v>
          </cell>
          <cell r="BR207">
            <v>4810.6186056125262</v>
          </cell>
          <cell r="BS207">
            <v>4363.8570721731285</v>
          </cell>
          <cell r="BU207">
            <v>1.0252368198730983</v>
          </cell>
          <cell r="BV207">
            <v>0.80314154567569651</v>
          </cell>
          <cell r="BW207">
            <v>0.38985949548115073</v>
          </cell>
          <cell r="BX207">
            <v>-7.9753108426283581E-2</v>
          </cell>
          <cell r="BY207">
            <v>-0.33628993175054012</v>
          </cell>
          <cell r="BZ207">
            <v>-0.28787685127281581</v>
          </cell>
          <cell r="CA207">
            <v>-0.42104792113875034</v>
          </cell>
          <cell r="CB207">
            <v>0.13181738778916108</v>
          </cell>
          <cell r="CD207">
            <v>1.5088054727240841</v>
          </cell>
          <cell r="CE207">
            <v>1.0512350814881102</v>
          </cell>
          <cell r="CF207">
            <v>-7.9753108426283581E-2</v>
          </cell>
          <cell r="CG207">
            <v>0.13181738778916108</v>
          </cell>
          <cell r="CH207">
            <v>0.57429726524565772</v>
          </cell>
          <cell r="CI207">
            <v>-9.2869871853520691E-2</v>
          </cell>
        </row>
        <row r="208">
          <cell r="A208" t="str">
            <v xml:space="preserve">  Fogafín</v>
          </cell>
          <cell r="B208">
            <v>-21.2</v>
          </cell>
          <cell r="C208">
            <v>-21.2</v>
          </cell>
          <cell r="D208">
            <v>-21.2</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20</v>
          </cell>
          <cell r="AK208">
            <v>25.3</v>
          </cell>
          <cell r="AL208">
            <v>-37.1</v>
          </cell>
          <cell r="AM208">
            <v>34.38009999999997</v>
          </cell>
          <cell r="AN208">
            <v>54.8</v>
          </cell>
          <cell r="AO208">
            <v>-198.89737659599996</v>
          </cell>
          <cell r="AP208">
            <v>-287.2</v>
          </cell>
          <cell r="AQ208">
            <v>-315.60000000000002</v>
          </cell>
          <cell r="AR208">
            <v>510.55299999999988</v>
          </cell>
          <cell r="AS208">
            <v>1491.4390000000003</v>
          </cell>
          <cell r="AT208">
            <v>2284.5</v>
          </cell>
          <cell r="AU208">
            <v>2494.1374545000008</v>
          </cell>
          <cell r="AV208">
            <v>2645.6723678030999</v>
          </cell>
          <cell r="AW208">
            <v>3048.1424060000004</v>
          </cell>
          <cell r="AX208">
            <v>3463.5370000000003</v>
          </cell>
          <cell r="AY208">
            <v>3895.6403464665495</v>
          </cell>
          <cell r="AZ208">
            <v>3649.3858542334001</v>
          </cell>
          <cell r="BA208">
            <v>3852.1325820409397</v>
          </cell>
          <cell r="BB208">
            <v>3952.4402667898298</v>
          </cell>
          <cell r="BC208">
            <v>3932.2763768531599</v>
          </cell>
          <cell r="BD208">
            <v>4035.7669999999994</v>
          </cell>
          <cell r="BE208">
            <v>4029.6545976972502</v>
          </cell>
          <cell r="BF208">
            <v>3945.4390000000003</v>
          </cell>
          <cell r="BG208">
            <v>3649.3858542334001</v>
          </cell>
          <cell r="BH208">
            <v>3932.2763768531599</v>
          </cell>
          <cell r="BI208">
            <v>3945.4390000000003</v>
          </cell>
          <cell r="BJ208">
            <v>4824.5221180073704</v>
          </cell>
          <cell r="BK208">
            <v>4652.0971180073702</v>
          </cell>
          <cell r="BL208">
            <v>4479.67211800737</v>
          </cell>
          <cell r="BM208">
            <v>4307.2471180073699</v>
          </cell>
          <cell r="BN208">
            <v>4134.8221180073697</v>
          </cell>
          <cell r="BO208">
            <v>25.3</v>
          </cell>
          <cell r="BP208">
            <v>3048.1424060000004</v>
          </cell>
          <cell r="BQ208">
            <v>4824.5221180073704</v>
          </cell>
          <cell r="BR208">
            <v>4134.8221180073706</v>
          </cell>
          <cell r="BS208">
            <v>3719.8117522613743</v>
          </cell>
          <cell r="BX208">
            <v>119.47993699604744</v>
          </cell>
          <cell r="BY208">
            <v>65.594632376521901</v>
          </cell>
          <cell r="BZ208">
            <v>13.459684337304054</v>
          </cell>
          <cell r="CA208">
            <v>0.7270470562486322</v>
          </cell>
          <cell r="CB208">
            <v>0.58277451490150933</v>
          </cell>
          <cell r="CF208">
            <v>119.47993699604744</v>
          </cell>
          <cell r="CG208">
            <v>0.58277451490150933</v>
          </cell>
          <cell r="CH208">
            <v>-0.1429571640734566</v>
          </cell>
          <cell r="CI208">
            <v>-0.10036958154465803</v>
          </cell>
        </row>
        <row r="209">
          <cell r="A209" t="str">
            <v xml:space="preserve">  Credit to the private sector</v>
          </cell>
          <cell r="B209">
            <v>16479.670000000002</v>
          </cell>
          <cell r="C209">
            <v>17919.04</v>
          </cell>
          <cell r="D209">
            <v>19985.300000000003</v>
          </cell>
          <cell r="E209">
            <v>21458.940000000002</v>
          </cell>
          <cell r="F209">
            <v>23213.279999999999</v>
          </cell>
          <cell r="G209">
            <v>25016.34</v>
          </cell>
          <cell r="H209">
            <v>27168.639999999999</v>
          </cell>
          <cell r="I209">
            <v>29140.3</v>
          </cell>
          <cell r="J209">
            <v>30937.1</v>
          </cell>
          <cell r="K209">
            <v>32719.5</v>
          </cell>
          <cell r="L209">
            <v>34154.9</v>
          </cell>
          <cell r="M209">
            <v>36502.14</v>
          </cell>
          <cell r="N209">
            <v>36502.14</v>
          </cell>
          <cell r="O209">
            <v>37315.56</v>
          </cell>
          <cell r="P209">
            <v>37821.919999999998</v>
          </cell>
          <cell r="Q209">
            <v>38237.85</v>
          </cell>
          <cell r="R209">
            <v>39069.599999999999</v>
          </cell>
          <cell r="S209">
            <v>39683.49</v>
          </cell>
          <cell r="T209">
            <v>40775.86</v>
          </cell>
          <cell r="U209">
            <v>41552.5</v>
          </cell>
          <cell r="V209">
            <v>42786.439999999995</v>
          </cell>
          <cell r="W209">
            <v>43692.100000000006</v>
          </cell>
          <cell r="X209">
            <v>44747.57</v>
          </cell>
          <cell r="Y209">
            <v>45625.3</v>
          </cell>
          <cell r="Z209">
            <v>46255.82</v>
          </cell>
          <cell r="AA209">
            <v>46854.38</v>
          </cell>
          <cell r="AB209">
            <v>47537.9</v>
          </cell>
          <cell r="AC209">
            <v>48602.899999999994</v>
          </cell>
          <cell r="AD209">
            <v>49734</v>
          </cell>
          <cell r="AE209">
            <v>49524.9</v>
          </cell>
          <cell r="AF209">
            <v>50276.200000000004</v>
          </cell>
          <cell r="AG209">
            <v>50798.98</v>
          </cell>
          <cell r="AH209">
            <v>51841.3</v>
          </cell>
          <cell r="AI209">
            <v>51351.64</v>
          </cell>
          <cell r="AJ209">
            <v>51320.46</v>
          </cell>
          <cell r="AK209">
            <v>50543.7</v>
          </cell>
          <cell r="AL209">
            <v>50959.68</v>
          </cell>
          <cell r="AM209">
            <v>50465.1</v>
          </cell>
          <cell r="AN209">
            <v>50317.1</v>
          </cell>
          <cell r="AO209">
            <v>49801.5</v>
          </cell>
          <cell r="AP209">
            <v>50061.380000000005</v>
          </cell>
          <cell r="AQ209">
            <v>50235.1</v>
          </cell>
          <cell r="AR209">
            <v>50038</v>
          </cell>
          <cell r="AS209">
            <v>49368.4</v>
          </cell>
          <cell r="AT209">
            <v>49876.600000000006</v>
          </cell>
          <cell r="AU209">
            <v>49268.200000000004</v>
          </cell>
          <cell r="AV209">
            <v>50143.5</v>
          </cell>
          <cell r="AW209">
            <v>49272.5786291021</v>
          </cell>
          <cell r="AX209">
            <v>48230.474367609997</v>
          </cell>
          <cell r="AY209">
            <v>47238.752306109986</v>
          </cell>
          <cell r="AZ209">
            <v>46662.501398780005</v>
          </cell>
          <cell r="BA209">
            <v>46740.505164339993</v>
          </cell>
          <cell r="BB209">
            <v>46237.087569490002</v>
          </cell>
          <cell r="BC209">
            <v>46287.313970659998</v>
          </cell>
          <cell r="BD209">
            <v>46269.744475289997</v>
          </cell>
          <cell r="BE209">
            <v>45804.790358969993</v>
          </cell>
          <cell r="BF209">
            <v>46151.345022299996</v>
          </cell>
          <cell r="BG209">
            <v>46662.501398780005</v>
          </cell>
          <cell r="BH209">
            <v>46287.313970659998</v>
          </cell>
          <cell r="BI209">
            <v>46151.345022299996</v>
          </cell>
          <cell r="BJ209">
            <v>45556.388770445461</v>
          </cell>
          <cell r="BK209">
            <v>45304.758209164807</v>
          </cell>
          <cell r="BL209">
            <v>45049.391195973236</v>
          </cell>
          <cell r="BM209">
            <v>46022.595246879922</v>
          </cell>
          <cell r="BN209">
            <v>51019.426532084355</v>
          </cell>
          <cell r="BO209">
            <v>50543.7</v>
          </cell>
          <cell r="BP209">
            <v>49272.5786291021</v>
          </cell>
          <cell r="BQ209">
            <v>45556.388770445461</v>
          </cell>
          <cell r="BR209">
            <v>51020.917436851749</v>
          </cell>
          <cell r="BS209">
            <v>60798.807904656212</v>
          </cell>
          <cell r="BU209">
            <v>5.8462826502643006E-2</v>
          </cell>
          <cell r="BV209">
            <v>1.4340261161557066E-2</v>
          </cell>
          <cell r="BW209">
            <v>-3.789835517242035E-2</v>
          </cell>
          <cell r="BX209">
            <v>-2.5148957652445292E-2</v>
          </cell>
          <cell r="BY209">
            <v>-7.2631344040495094E-2</v>
          </cell>
          <cell r="BZ209">
            <v>-7.8586208235675858E-2</v>
          </cell>
          <cell r="CA209">
            <v>-7.4689433074828893E-2</v>
          </cell>
          <cell r="CB209">
            <v>-7.5421054916369412E-2</v>
          </cell>
          <cell r="CD209">
            <v>0.24993493532160049</v>
          </cell>
          <cell r="CE209">
            <v>0.10779983912434532</v>
          </cell>
          <cell r="CF209">
            <v>-2.5148957652445292E-2</v>
          </cell>
          <cell r="CG209">
            <v>-7.5421054916369412E-2</v>
          </cell>
          <cell r="CH209">
            <v>0.1199508743755251</v>
          </cell>
          <cell r="CI209">
            <v>0.19164474021672562</v>
          </cell>
        </row>
        <row r="210">
          <cell r="A210" t="str">
            <v xml:space="preserve">  MLT foreign liab. (-)</v>
          </cell>
          <cell r="B210">
            <v>-1178.4363500000002</v>
          </cell>
          <cell r="C210">
            <v>-1360.33926</v>
          </cell>
          <cell r="D210">
            <v>-1336.44237</v>
          </cell>
          <cell r="E210">
            <v>-1618.5009120000002</v>
          </cell>
          <cell r="F210">
            <v>-1601.175009</v>
          </cell>
          <cell r="G210">
            <v>-1847.5195410000001</v>
          </cell>
          <cell r="H210">
            <v>-2059.5790259999999</v>
          </cell>
          <cell r="I210">
            <v>-2133.3534999999997</v>
          </cell>
          <cell r="J210">
            <v>-2207.2402379999999</v>
          </cell>
          <cell r="K210">
            <v>-2252.390343</v>
          </cell>
          <cell r="L210">
            <v>-2231.8109800000002</v>
          </cell>
          <cell r="M210">
            <v>-2675.6067000000003</v>
          </cell>
          <cell r="N210">
            <v>-2781.0325239387239</v>
          </cell>
          <cell r="O210">
            <v>-2845.4038399999999</v>
          </cell>
          <cell r="P210">
            <v>-2761.7204159999997</v>
          </cell>
          <cell r="Q210">
            <v>-2709.1894080000002</v>
          </cell>
          <cell r="R210">
            <v>-2748.7132080000001</v>
          </cell>
          <cell r="S210">
            <v>-2759.3568899999996</v>
          </cell>
          <cell r="T210">
            <v>-2789.6413600000001</v>
          </cell>
          <cell r="U210">
            <v>-2926.1076390000003</v>
          </cell>
          <cell r="V210">
            <v>-3105.5004100000001</v>
          </cell>
          <cell r="W210">
            <v>-3195.6230339999997</v>
          </cell>
          <cell r="X210">
            <v>-3243.4058799999998</v>
          </cell>
          <cell r="Y210">
            <v>-3360.9277439999996</v>
          </cell>
          <cell r="Z210">
            <v>-3492.6888959999997</v>
          </cell>
          <cell r="AA210">
            <v>-3465.3273300000001</v>
          </cell>
          <cell r="AB210">
            <v>-3529.1518649999998</v>
          </cell>
          <cell r="AC210">
            <v>-3266.4426410000001</v>
          </cell>
          <cell r="AD210">
            <v>-3325.1361250000004</v>
          </cell>
          <cell r="AE210">
            <v>-3277.200225</v>
          </cell>
          <cell r="AF210">
            <v>-3259.5789800000002</v>
          </cell>
          <cell r="AG210">
            <v>-3454.9847760000002</v>
          </cell>
          <cell r="AH210">
            <v>-3709.3020120000001</v>
          </cell>
          <cell r="AI210">
            <v>-3771.2348160000006</v>
          </cell>
          <cell r="AJ210">
            <v>-3683.1436160000003</v>
          </cell>
          <cell r="AK210">
            <v>-3408.14824727</v>
          </cell>
          <cell r="AL210">
            <v>-3565.8713647900004</v>
          </cell>
          <cell r="AM210">
            <v>-3499.5678726400001</v>
          </cell>
          <cell r="AN210">
            <v>-3439.5693826200004</v>
          </cell>
          <cell r="AO210">
            <v>-3569.1248356399997</v>
          </cell>
          <cell r="AP210">
            <v>-3760.3840461600003</v>
          </cell>
          <cell r="AQ210">
            <v>-3893.0502288600001</v>
          </cell>
          <cell r="AR210">
            <v>-4078.7888471000001</v>
          </cell>
          <cell r="AS210">
            <v>-4248.5852162599995</v>
          </cell>
          <cell r="AT210">
            <v>-4367.3720168099999</v>
          </cell>
          <cell r="AU210">
            <v>-4090.029785756296</v>
          </cell>
          <cell r="AV210">
            <v>-3731.9389776237167</v>
          </cell>
          <cell r="AW210">
            <v>-3609.3780196518705</v>
          </cell>
          <cell r="AX210">
            <v>-3712.0885675284699</v>
          </cell>
          <cell r="AY210">
            <v>-3556.5465614372929</v>
          </cell>
          <cell r="AZ210">
            <v>-3437.9692892154803</v>
          </cell>
          <cell r="BA210">
            <v>-3408.0118870348156</v>
          </cell>
          <cell r="BB210">
            <v>-3582.8458121577073</v>
          </cell>
          <cell r="BC210">
            <v>-3633.9434025033888</v>
          </cell>
          <cell r="BD210">
            <v>-5144.7595055309994</v>
          </cell>
          <cell r="BE210">
            <v>-5086.4447828199991</v>
          </cell>
          <cell r="BF210">
            <v>-5091.1276041396004</v>
          </cell>
          <cell r="BG210">
            <v>-3437.9692892154803</v>
          </cell>
          <cell r="BH210">
            <v>-3633.9434025033888</v>
          </cell>
          <cell r="BI210">
            <v>-5091.1276041396004</v>
          </cell>
          <cell r="BJ210">
            <v>-3520.8469967190103</v>
          </cell>
          <cell r="BK210">
            <v>-3382.8046358354636</v>
          </cell>
          <cell r="BL210">
            <v>-3092.0634449519162</v>
          </cell>
          <cell r="BM210">
            <v>-2510.414264068369</v>
          </cell>
          <cell r="BN210">
            <v>-2877.2811731848219</v>
          </cell>
          <cell r="BO210">
            <v>-3408.14824727</v>
          </cell>
          <cell r="BP210">
            <v>-3609.3780196518705</v>
          </cell>
          <cell r="BQ210">
            <v>-3520.8469967190103</v>
          </cell>
          <cell r="BR210">
            <v>-2877.2811731848233</v>
          </cell>
          <cell r="BS210">
            <v>-2744.6891478209973</v>
          </cell>
          <cell r="BU210">
            <v>2.5383572542860611E-2</v>
          </cell>
          <cell r="BV210">
            <v>0.18791955375872704</v>
          </cell>
          <cell r="BW210">
            <v>0.17741073729803358</v>
          </cell>
          <cell r="BX210">
            <v>5.9043726323542378E-2</v>
          </cell>
          <cell r="BY210">
            <v>4.6520166524488538E-4</v>
          </cell>
          <cell r="BZ210">
            <v>6.6556250529674066E-2</v>
          </cell>
          <cell r="CA210">
            <v>0.1657187857008442</v>
          </cell>
          <cell r="CB210">
            <v>2.4528055097259971E-2</v>
          </cell>
          <cell r="CD210">
            <v>0.25613669004491557</v>
          </cell>
          <cell r="CE210">
            <v>1.4049841849262945E-2</v>
          </cell>
          <cell r="CF210">
            <v>5.9043726323542378E-2</v>
          </cell>
          <cell r="CG210">
            <v>2.4528055097259971E-2</v>
          </cell>
          <cell r="CH210">
            <v>0.18278721686398469</v>
          </cell>
          <cell r="CI210">
            <v>4.6082401191629652E-2</v>
          </cell>
        </row>
        <row r="211">
          <cell r="A211" t="str">
            <v xml:space="preserve">  Other assets (net)</v>
          </cell>
          <cell r="B211">
            <v>-1984.869999999999</v>
          </cell>
          <cell r="C211">
            <v>-1996.5200000000013</v>
          </cell>
          <cell r="D211">
            <v>-1971.5400000000018</v>
          </cell>
          <cell r="E211">
            <v>-1222.9908999999998</v>
          </cell>
          <cell r="F211">
            <v>-1485.5800000000008</v>
          </cell>
          <cell r="G211">
            <v>-1537.3103999999967</v>
          </cell>
          <cell r="H211">
            <v>-1592.3973000000005</v>
          </cell>
          <cell r="I211">
            <v>-2033.7148999999972</v>
          </cell>
          <cell r="J211">
            <v>-2327.2005000000008</v>
          </cell>
          <cell r="K211">
            <v>-1868.6310000000003</v>
          </cell>
          <cell r="L211">
            <v>-1753.7001999999975</v>
          </cell>
          <cell r="M211">
            <v>-874.09619999999632</v>
          </cell>
          <cell r="N211">
            <v>-1316.3667000000023</v>
          </cell>
          <cell r="O211">
            <v>-1943.4031999999952</v>
          </cell>
          <cell r="P211">
            <v>-1862.2324000000044</v>
          </cell>
          <cell r="Q211">
            <v>-1513.6105000000007</v>
          </cell>
          <cell r="R211">
            <v>-2098.9671000000035</v>
          </cell>
          <cell r="S211">
            <v>-2060.7870999999977</v>
          </cell>
          <cell r="T211">
            <v>-1920.0342000000037</v>
          </cell>
          <cell r="U211">
            <v>-1814.0442999999959</v>
          </cell>
          <cell r="V211">
            <v>-1963.2180999999982</v>
          </cell>
          <cell r="W211">
            <v>-2130.8882000000121</v>
          </cell>
          <cell r="X211">
            <v>-2139.8264000000036</v>
          </cell>
          <cell r="Y211">
            <v>-740.58124799100187</v>
          </cell>
          <cell r="Z211">
            <v>-940.8011000000115</v>
          </cell>
          <cell r="AA211">
            <v>-1285.2536079400015</v>
          </cell>
          <cell r="AB211">
            <v>-1653.5402000000031</v>
          </cell>
          <cell r="AC211">
            <v>-1388.4872356219948</v>
          </cell>
          <cell r="AD211">
            <v>-1564.075255998996</v>
          </cell>
          <cell r="AE211">
            <v>-1738.1099791230008</v>
          </cell>
          <cell r="AF211">
            <v>-1569.3154191300036</v>
          </cell>
          <cell r="AG211">
            <v>-2262.6797573649947</v>
          </cell>
          <cell r="AH211">
            <v>-2398.7455761349993</v>
          </cell>
          <cell r="AI211">
            <v>-2634.7496304560009</v>
          </cell>
          <cell r="AJ211">
            <v>-2293.1002470019976</v>
          </cell>
          <cell r="AK211">
            <v>-2571.652660390997</v>
          </cell>
          <cell r="AL211">
            <v>-1810.7337727320046</v>
          </cell>
          <cell r="AM211">
            <v>-1871.7247701910019</v>
          </cell>
          <cell r="AN211">
            <v>-2835.3109634430002</v>
          </cell>
          <cell r="AO211">
            <v>-2525.193606342993</v>
          </cell>
          <cell r="AP211">
            <v>-2469.4497335080123</v>
          </cell>
          <cell r="AQ211">
            <v>-3239.1906153250056</v>
          </cell>
          <cell r="AR211">
            <v>-3696.7006809999912</v>
          </cell>
          <cell r="AS211">
            <v>-4026.2199000000028</v>
          </cell>
          <cell r="AT211">
            <v>-4834.8636780000061</v>
          </cell>
          <cell r="AU211">
            <v>-3573.0108295000045</v>
          </cell>
          <cell r="AV211">
            <v>-3431.8921708030957</v>
          </cell>
          <cell r="AW211">
            <v>-3093.5890078999946</v>
          </cell>
          <cell r="AX211">
            <v>-2375.6867087172031</v>
          </cell>
          <cell r="AY211">
            <v>-3497.5759103765322</v>
          </cell>
          <cell r="AZ211">
            <v>-3703.4347336734045</v>
          </cell>
          <cell r="BA211">
            <v>-4320.0147896109193</v>
          </cell>
          <cell r="BB211">
            <v>-3588.3180748998402</v>
          </cell>
          <cell r="BC211">
            <v>-3504.1643550831386</v>
          </cell>
          <cell r="BD211">
            <v>-4291.067017639989</v>
          </cell>
          <cell r="BE211">
            <v>-3890.0421324972413</v>
          </cell>
          <cell r="BF211">
            <v>-4024.4280253299921</v>
          </cell>
          <cell r="BG211">
            <v>-3703.4347336734045</v>
          </cell>
          <cell r="BH211">
            <v>-3504.1643550831386</v>
          </cell>
          <cell r="BI211">
            <v>-4024.4280253299921</v>
          </cell>
          <cell r="BJ211">
            <v>-2122.9777315444098</v>
          </cell>
          <cell r="BK211">
            <v>-2107.3408720189509</v>
          </cell>
          <cell r="BL211">
            <v>-2091.7040124934883</v>
          </cell>
          <cell r="BM211">
            <v>-2076.0671529680276</v>
          </cell>
          <cell r="BN211">
            <v>-2060.4302934425668</v>
          </cell>
          <cell r="BO211">
            <v>-2571.652660390997</v>
          </cell>
          <cell r="BP211">
            <v>-3093.5890078999946</v>
          </cell>
          <cell r="BQ211">
            <v>-2122.9777315444098</v>
          </cell>
          <cell r="BR211">
            <v>-2060.4302934425687</v>
          </cell>
          <cell r="BS211">
            <v>-1997.5776133744494</v>
          </cell>
          <cell r="BU211">
            <v>0.71469128083066558</v>
          </cell>
          <cell r="BV211">
            <v>0.86362810997691075</v>
          </cell>
          <cell r="BW211">
            <v>1.0155800290376042</v>
          </cell>
          <cell r="BX211">
            <v>0.20295755937337279</v>
          </cell>
          <cell r="BY211">
            <v>0.30618291306439849</v>
          </cell>
          <cell r="BZ211">
            <v>8.1802453521725438E-2</v>
          </cell>
          <cell r="CA211">
            <v>0.16762326854379062</v>
          </cell>
          <cell r="CB211">
            <v>0.31374926464923658</v>
          </cell>
          <cell r="CD211">
            <v>0.15274629040716003</v>
          </cell>
          <cell r="CE211">
            <v>2.4724787690306775</v>
          </cell>
          <cell r="CF211">
            <v>0.20295755937337279</v>
          </cell>
          <cell r="CG211">
            <v>0.31374926464923658</v>
          </cell>
          <cell r="CH211">
            <v>2.9462126320250914E-2</v>
          </cell>
          <cell r="CI211">
            <v>3.0504637923520761E-2</v>
          </cell>
        </row>
        <row r="213">
          <cell r="A213" t="str">
            <v>Liabilities to the private sector</v>
          </cell>
          <cell r="B213">
            <v>14768.250000000002</v>
          </cell>
          <cell r="C213">
            <v>16238.9</v>
          </cell>
          <cell r="D213">
            <v>18016.25</v>
          </cell>
          <cell r="E213">
            <v>19743.13</v>
          </cell>
          <cell r="F213">
            <v>21018.559999999998</v>
          </cell>
          <cell r="G213">
            <v>22417.98</v>
          </cell>
          <cell r="H213">
            <v>23811.88</v>
          </cell>
          <cell r="I213">
            <v>25202.440000000002</v>
          </cell>
          <cell r="J213">
            <v>26521.200000000001</v>
          </cell>
          <cell r="K213">
            <v>28261.940000000002</v>
          </cell>
          <cell r="L213">
            <v>29682.82</v>
          </cell>
          <cell r="M213">
            <v>33259.31</v>
          </cell>
          <cell r="N213">
            <v>33259.31</v>
          </cell>
          <cell r="O213">
            <v>32682.2</v>
          </cell>
          <cell r="P213">
            <v>33545.240000000005</v>
          </cell>
          <cell r="Q213">
            <v>34500.07</v>
          </cell>
          <cell r="R213">
            <v>34603.5</v>
          </cell>
          <cell r="S213">
            <v>35296.639999999999</v>
          </cell>
          <cell r="T213">
            <v>36254.82</v>
          </cell>
          <cell r="U213">
            <v>36716.04</v>
          </cell>
          <cell r="V213">
            <v>37435.24</v>
          </cell>
          <cell r="W213">
            <v>38030.060000000005</v>
          </cell>
          <cell r="X213">
            <v>39267.340000000004</v>
          </cell>
          <cell r="Y213">
            <v>41293.139999999992</v>
          </cell>
          <cell r="Z213">
            <v>41322.340000000004</v>
          </cell>
          <cell r="AA213">
            <v>41958.240000000005</v>
          </cell>
          <cell r="AB213">
            <v>42085.020000000004</v>
          </cell>
          <cell r="AC213">
            <v>43227.540000000008</v>
          </cell>
          <cell r="AD213">
            <v>43444.520000000004</v>
          </cell>
          <cell r="AE213">
            <v>43774.5</v>
          </cell>
          <cell r="AF213">
            <v>44191.86</v>
          </cell>
          <cell r="AG213">
            <v>44646.3</v>
          </cell>
          <cell r="AH213">
            <v>44827.30000000001</v>
          </cell>
          <cell r="AI213">
            <v>44668.92</v>
          </cell>
          <cell r="AJ213">
            <v>44384.600000000006</v>
          </cell>
          <cell r="AK213">
            <v>45484.87999999999</v>
          </cell>
          <cell r="AL213">
            <v>46142.2</v>
          </cell>
          <cell r="AM213">
            <v>46305.5</v>
          </cell>
          <cell r="AN213">
            <v>46440.9</v>
          </cell>
          <cell r="AO213">
            <v>46148.5</v>
          </cell>
          <cell r="AP213">
            <v>46004.799999999996</v>
          </cell>
          <cell r="AQ213">
            <v>46052.24</v>
          </cell>
          <cell r="AR213">
            <v>45494.8</v>
          </cell>
          <cell r="AS213">
            <v>46164.7</v>
          </cell>
          <cell r="AT213">
            <v>45580.9</v>
          </cell>
          <cell r="AU213">
            <v>46142.6</v>
          </cell>
          <cell r="AV213">
            <v>47108.000000000007</v>
          </cell>
          <cell r="AW213">
            <v>48414.164345725592</v>
          </cell>
          <cell r="AX213">
            <v>47634.954021002792</v>
          </cell>
          <cell r="AY213">
            <v>46876.804897549999</v>
          </cell>
          <cell r="AZ213">
            <v>46630.554881150005</v>
          </cell>
          <cell r="BA213">
            <v>46356.770065650009</v>
          </cell>
          <cell r="BB213">
            <v>46351.296903579998</v>
          </cell>
          <cell r="BC213">
            <v>46892.231795730011</v>
          </cell>
          <cell r="BD213">
            <v>46310.623223590002</v>
          </cell>
          <cell r="BE213">
            <v>46192.991243470002</v>
          </cell>
          <cell r="BF213">
            <v>45628.267139399999</v>
          </cell>
          <cell r="BG213">
            <v>46630.554881150005</v>
          </cell>
          <cell r="BH213">
            <v>46892.231795730011</v>
          </cell>
          <cell r="BI213">
            <v>45628.267139399999</v>
          </cell>
          <cell r="BJ213">
            <v>48693.257016705349</v>
          </cell>
          <cell r="BK213">
            <v>51385.533215975614</v>
          </cell>
          <cell r="BL213">
            <v>53292.061020410096</v>
          </cell>
          <cell r="BM213">
            <v>55256.897933833839</v>
          </cell>
          <cell r="BN213">
            <v>59117.925790905894</v>
          </cell>
          <cell r="BO213">
            <v>45484.87999999999</v>
          </cell>
          <cell r="BP213">
            <v>48414.164345725592</v>
          </cell>
          <cell r="BQ213">
            <v>48693.257016705349</v>
          </cell>
          <cell r="BR213">
            <v>59117.925790905909</v>
          </cell>
          <cell r="BS213">
            <v>66075.768475659657</v>
          </cell>
          <cell r="BU213">
            <v>0.10350191113132401</v>
          </cell>
          <cell r="BV213">
            <v>5.2033489817130851E-2</v>
          </cell>
          <cell r="BW213">
            <v>1.6811184256022349E-2</v>
          </cell>
          <cell r="BX213">
            <v>6.4401276769898042E-2</v>
          </cell>
          <cell r="BY213">
            <v>4.0837899599275307E-3</v>
          </cell>
          <cell r="BZ213">
            <v>1.8239976942055591E-2</v>
          </cell>
          <cell r="CA213">
            <v>1.0391883310771899E-3</v>
          </cell>
          <cell r="CB213">
            <v>5.7646904527104414E-3</v>
          </cell>
          <cell r="CD213">
            <v>0.2415513130007807</v>
          </cell>
          <cell r="CE213">
            <v>0.1015117765323732</v>
          </cell>
          <cell r="CF213">
            <v>6.4401276769898042E-2</v>
          </cell>
          <cell r="CG213">
            <v>5.7646904527104414E-3</v>
          </cell>
          <cell r="CH213">
            <v>0.21408854968613289</v>
          </cell>
          <cell r="CI213">
            <v>0.1176942964704637</v>
          </cell>
        </row>
        <row r="215">
          <cell r="A215" t="str">
            <v xml:space="preserve">   Demand deposits</v>
          </cell>
          <cell r="B215">
            <v>2204.15</v>
          </cell>
          <cell r="C215">
            <v>2546.4500000000003</v>
          </cell>
          <cell r="D215">
            <v>2661.6499999999996</v>
          </cell>
          <cell r="E215">
            <v>3027.48</v>
          </cell>
          <cell r="F215">
            <v>2613.3999999999996</v>
          </cell>
          <cell r="G215">
            <v>2790.5</v>
          </cell>
          <cell r="H215">
            <v>2895.6</v>
          </cell>
          <cell r="I215">
            <v>3452.54</v>
          </cell>
          <cell r="J215">
            <v>3066.4</v>
          </cell>
          <cell r="K215">
            <v>3161.56</v>
          </cell>
          <cell r="L215">
            <v>3199.14</v>
          </cell>
          <cell r="M215">
            <v>4103.18</v>
          </cell>
          <cell r="N215">
            <v>4103.18</v>
          </cell>
          <cell r="O215">
            <v>3228.3</v>
          </cell>
          <cell r="P215">
            <v>3536.34</v>
          </cell>
          <cell r="Q215">
            <v>3320.44</v>
          </cell>
          <cell r="R215">
            <v>3424.88</v>
          </cell>
          <cell r="S215">
            <v>3592.64</v>
          </cell>
          <cell r="T215">
            <v>3481.78</v>
          </cell>
          <cell r="U215">
            <v>3477.1400000000003</v>
          </cell>
          <cell r="V215">
            <v>3553.54</v>
          </cell>
          <cell r="W215">
            <v>3569.5800000000004</v>
          </cell>
          <cell r="X215">
            <v>3816.44</v>
          </cell>
          <cell r="Y215">
            <v>4730.2</v>
          </cell>
          <cell r="Z215">
            <v>4006.14</v>
          </cell>
          <cell r="AA215">
            <v>3833.3</v>
          </cell>
          <cell r="AB215">
            <v>3855.9</v>
          </cell>
          <cell r="AC215">
            <v>3679.4399999999996</v>
          </cell>
          <cell r="AD215">
            <v>3719.6000000000004</v>
          </cell>
          <cell r="AE215">
            <v>3772.3999999999996</v>
          </cell>
          <cell r="AF215">
            <v>3638.7</v>
          </cell>
          <cell r="AG215">
            <v>3883.2000000000003</v>
          </cell>
          <cell r="AH215">
            <v>3817.9</v>
          </cell>
          <cell r="AI215">
            <v>3569.6</v>
          </cell>
          <cell r="AJ215">
            <v>3939.1</v>
          </cell>
          <cell r="AK215">
            <v>4407</v>
          </cell>
          <cell r="AL215">
            <v>3944.1</v>
          </cell>
          <cell r="AM215">
            <v>3640.3</v>
          </cell>
          <cell r="AN215">
            <v>3360.3</v>
          </cell>
          <cell r="AO215">
            <v>3514.7</v>
          </cell>
          <cell r="AP215">
            <v>3641.2000000000003</v>
          </cell>
          <cell r="AQ215">
            <v>3794.7000000000003</v>
          </cell>
          <cell r="AR215">
            <v>3902.1</v>
          </cell>
          <cell r="AS215">
            <v>3757</v>
          </cell>
          <cell r="AT215">
            <v>3634</v>
          </cell>
          <cell r="AU215">
            <v>3771.6</v>
          </cell>
          <cell r="AV215">
            <v>3888.1000000000004</v>
          </cell>
          <cell r="AW215">
            <v>5468.1353233051896</v>
          </cell>
          <cell r="AX215">
            <v>5199.0897368800006</v>
          </cell>
          <cell r="AY215">
            <v>5387.5839065500004</v>
          </cell>
          <cell r="AZ215">
            <v>5266.1064461399992</v>
          </cell>
          <cell r="BA215">
            <v>5426.7967846600004</v>
          </cell>
          <cell r="BB215">
            <v>5462.8613092999994</v>
          </cell>
          <cell r="BC215">
            <v>5619.9095279499998</v>
          </cell>
          <cell r="BD215">
            <v>5785.2971582400005</v>
          </cell>
          <cell r="BE215">
            <v>5627.2836710700003</v>
          </cell>
          <cell r="BF215">
            <v>5347.9704853599997</v>
          </cell>
          <cell r="BG215">
            <v>5266.1064461399992</v>
          </cell>
          <cell r="BH215">
            <v>5619.9095279499998</v>
          </cell>
          <cell r="BI215">
            <v>5347.9704853599997</v>
          </cell>
          <cell r="BJ215">
            <v>5707.209975031572</v>
          </cell>
          <cell r="BK215">
            <v>6022.7646641488736</v>
          </cell>
          <cell r="BL215">
            <v>6246.2238281027348</v>
          </cell>
          <cell r="BM215">
            <v>6476.5172510248276</v>
          </cell>
          <cell r="BN215">
            <v>6929.0582813403107</v>
          </cell>
          <cell r="BO215">
            <v>4407</v>
          </cell>
          <cell r="BP215">
            <v>5468.1353233051896</v>
          </cell>
          <cell r="BQ215">
            <v>5707.209975031572</v>
          </cell>
          <cell r="BR215">
            <v>6929.0582813403116</v>
          </cell>
          <cell r="BS215">
            <v>7744.5689209654975</v>
          </cell>
          <cell r="BU215">
            <v>-0.12853030420913403</v>
          </cell>
          <cell r="BV215">
            <v>5.9113561658361569E-3</v>
          </cell>
          <cell r="BW215">
            <v>-4.8167840959689956E-2</v>
          </cell>
          <cell r="BX215">
            <v>0.24078405339350795</v>
          </cell>
          <cell r="BY215">
            <v>0.56715366072672047</v>
          </cell>
          <cell r="BZ215">
            <v>0.48098915011726873</v>
          </cell>
          <cell r="CA215">
            <v>0.47164845496973018</v>
          </cell>
          <cell r="CB215">
            <v>4.3721421945694505E-2</v>
          </cell>
          <cell r="CD215">
            <v>0.15281318392076382</v>
          </cell>
          <cell r="CE215">
            <v>-6.8326920637605149E-2</v>
          </cell>
          <cell r="CF215">
            <v>0.24078405339350795</v>
          </cell>
          <cell r="CG215">
            <v>4.3721421945694505E-2</v>
          </cell>
          <cell r="CH215">
            <v>0.21408854968613289</v>
          </cell>
          <cell r="CI215">
            <v>0.11769429647046326</v>
          </cell>
        </row>
        <row r="216">
          <cell r="A216" t="str">
            <v xml:space="preserve">   Other liabilities</v>
          </cell>
          <cell r="B216">
            <v>12564.100000000002</v>
          </cell>
          <cell r="C216">
            <v>13692.449999999999</v>
          </cell>
          <cell r="D216">
            <v>15354.6</v>
          </cell>
          <cell r="E216">
            <v>16715.650000000001</v>
          </cell>
          <cell r="F216">
            <v>18405.16</v>
          </cell>
          <cell r="G216">
            <v>19627.48</v>
          </cell>
          <cell r="H216">
            <v>20916.280000000002</v>
          </cell>
          <cell r="I216">
            <v>21749.9</v>
          </cell>
          <cell r="J216">
            <v>23454.799999999999</v>
          </cell>
          <cell r="K216">
            <v>25100.38</v>
          </cell>
          <cell r="L216">
            <v>26483.68</v>
          </cell>
          <cell r="M216">
            <v>29156.13</v>
          </cell>
          <cell r="N216">
            <v>29156.13</v>
          </cell>
          <cell r="O216">
            <v>29453.9</v>
          </cell>
          <cell r="P216">
            <v>30008.9</v>
          </cell>
          <cell r="Q216">
            <v>31179.63</v>
          </cell>
          <cell r="R216">
            <v>31178.620000000003</v>
          </cell>
          <cell r="S216">
            <v>31704</v>
          </cell>
          <cell r="T216">
            <v>32773.040000000001</v>
          </cell>
          <cell r="U216">
            <v>33238.9</v>
          </cell>
          <cell r="V216">
            <v>33881.699999999997</v>
          </cell>
          <cell r="W216">
            <v>34460.480000000003</v>
          </cell>
          <cell r="X216">
            <v>35450.9</v>
          </cell>
          <cell r="Y216">
            <v>36562.939999999995</v>
          </cell>
          <cell r="Z216">
            <v>37316.200000000004</v>
          </cell>
          <cell r="AA216">
            <v>38124.94</v>
          </cell>
          <cell r="AB216">
            <v>38229.120000000003</v>
          </cell>
          <cell r="AC216">
            <v>39548.100000000006</v>
          </cell>
          <cell r="AD216">
            <v>39724.920000000006</v>
          </cell>
          <cell r="AE216">
            <v>40002.1</v>
          </cell>
          <cell r="AF216">
            <v>40553.160000000003</v>
          </cell>
          <cell r="AG216">
            <v>40763.100000000006</v>
          </cell>
          <cell r="AH216">
            <v>41009.400000000009</v>
          </cell>
          <cell r="AI216">
            <v>41099.32</v>
          </cell>
          <cell r="AJ216">
            <v>40445.500000000007</v>
          </cell>
          <cell r="AK216">
            <v>41077.87999999999</v>
          </cell>
          <cell r="AL216">
            <v>42198.1</v>
          </cell>
          <cell r="AM216">
            <v>42665.2</v>
          </cell>
          <cell r="AN216">
            <v>43080.6</v>
          </cell>
          <cell r="AO216">
            <v>42633.8</v>
          </cell>
          <cell r="AP216">
            <v>42363.6</v>
          </cell>
          <cell r="AQ216">
            <v>42257.54</v>
          </cell>
          <cell r="AR216">
            <v>41592.700000000004</v>
          </cell>
          <cell r="AS216">
            <v>42407.7</v>
          </cell>
          <cell r="AT216">
            <v>41946.9</v>
          </cell>
          <cell r="AU216">
            <v>42371</v>
          </cell>
          <cell r="AV216">
            <v>43219.900000000009</v>
          </cell>
          <cell r="AW216">
            <v>42946.0290224204</v>
          </cell>
          <cell r="AX216">
            <v>42435.864284122792</v>
          </cell>
          <cell r="AY216">
            <v>41489.220990999995</v>
          </cell>
          <cell r="AZ216">
            <v>41364.448435010003</v>
          </cell>
          <cell r="BA216">
            <v>40929.973280990009</v>
          </cell>
          <cell r="BB216">
            <v>40888.435594279996</v>
          </cell>
          <cell r="BC216">
            <v>41272.322267780008</v>
          </cell>
          <cell r="BD216">
            <v>40525.326065350004</v>
          </cell>
          <cell r="BE216">
            <v>40565.707572400002</v>
          </cell>
          <cell r="BF216">
            <v>40280.296654040001</v>
          </cell>
          <cell r="BG216">
            <v>41364.448435010003</v>
          </cell>
          <cell r="BH216">
            <v>41272.322267780008</v>
          </cell>
          <cell r="BI216">
            <v>40280.296654040001</v>
          </cell>
          <cell r="BJ216">
            <v>42986.047041673773</v>
          </cell>
          <cell r="BK216">
            <v>45362.768551826739</v>
          </cell>
          <cell r="BL216">
            <v>47045.837192307357</v>
          </cell>
          <cell r="BM216">
            <v>48780.380682809009</v>
          </cell>
          <cell r="BN216">
            <v>52188.867509565585</v>
          </cell>
          <cell r="BO216">
            <v>41077.87999999999</v>
          </cell>
          <cell r="BP216">
            <v>42946.0290224204</v>
          </cell>
          <cell r="BQ216">
            <v>42986.047041673773</v>
          </cell>
          <cell r="BR216">
            <v>52188.8675095656</v>
          </cell>
          <cell r="BS216">
            <v>58331.199554694154</v>
          </cell>
          <cell r="BU216">
            <v>0.12690535382451906</v>
          </cell>
          <cell r="BV216">
            <v>5.6383039890405717E-2</v>
          </cell>
          <cell r="BW216">
            <v>2.2860612444951522E-2</v>
          </cell>
          <cell r="BX216">
            <v>4.5478223862098321E-2</v>
          </cell>
          <cell r="BY216">
            <v>-3.9835832485851985E-2</v>
          </cell>
          <cell r="BZ216">
            <v>-2.3314602133015616E-2</v>
          </cell>
          <cell r="CA216">
            <v>-3.9731263715793053E-2</v>
          </cell>
          <cell r="CB216">
            <v>9.3182117565482336E-4</v>
          </cell>
          <cell r="CD216">
            <v>0.25403954502878112</v>
          </cell>
          <cell r="CE216">
            <v>0.12348405243123217</v>
          </cell>
          <cell r="CF216">
            <v>4.5478223862098321E-2</v>
          </cell>
          <cell r="CG216">
            <v>9.3182117565482336E-4</v>
          </cell>
          <cell r="CH216">
            <v>0.21408854968613311</v>
          </cell>
          <cell r="CI216">
            <v>0.11769429647046348</v>
          </cell>
        </row>
        <row r="218">
          <cell r="A218" t="str">
            <v>III.  Financial system</v>
          </cell>
        </row>
        <row r="220">
          <cell r="A220" t="str">
            <v>Net foreign assets</v>
          </cell>
          <cell r="B220">
            <v>4771.9998689399999</v>
          </cell>
          <cell r="C220">
            <v>4795.24740028</v>
          </cell>
          <cell r="D220">
            <v>4287.4479993899986</v>
          </cell>
          <cell r="E220">
            <v>4382.7783659200004</v>
          </cell>
          <cell r="F220">
            <v>4538.5887214100003</v>
          </cell>
          <cell r="G220">
            <v>4699.5913950699987</v>
          </cell>
          <cell r="H220">
            <v>4806.5973957799997</v>
          </cell>
          <cell r="I220">
            <v>5165.2066176300013</v>
          </cell>
          <cell r="J220">
            <v>4880.8700852315596</v>
          </cell>
          <cell r="K220">
            <v>4930.1082197048072</v>
          </cell>
          <cell r="L220">
            <v>4717.5606722125467</v>
          </cell>
          <cell r="M220">
            <v>6230.4822022856861</v>
          </cell>
          <cell r="N220">
            <v>6834.1318920287231</v>
          </cell>
          <cell r="O220">
            <v>6645.4615054199994</v>
          </cell>
          <cell r="P220">
            <v>6555.5140479300035</v>
          </cell>
          <cell r="Q220">
            <v>6615.3061269099981</v>
          </cell>
          <cell r="R220">
            <v>6776.221246699999</v>
          </cell>
          <cell r="S220">
            <v>6817.3918269099995</v>
          </cell>
          <cell r="T220">
            <v>6896.8878247600042</v>
          </cell>
          <cell r="U220">
            <v>6935.2649375500014</v>
          </cell>
          <cell r="V220">
            <v>7438.0371100399971</v>
          </cell>
          <cell r="W220">
            <v>7536.8082701599997</v>
          </cell>
          <cell r="X220">
            <v>7924.3187400999968</v>
          </cell>
          <cell r="Y220">
            <v>7814.4684516900006</v>
          </cell>
          <cell r="Z220">
            <v>7800.6119472560913</v>
          </cell>
          <cell r="AA220">
            <v>7470.0269470104349</v>
          </cell>
          <cell r="AB220">
            <v>7727.8351507620555</v>
          </cell>
          <cell r="AC220">
            <v>7610.5724667031354</v>
          </cell>
          <cell r="AD220">
            <v>7271.6175225796487</v>
          </cell>
          <cell r="AE220">
            <v>7391.1958898280664</v>
          </cell>
          <cell r="AF220">
            <v>7006.9608069249907</v>
          </cell>
          <cell r="AG220">
            <v>7624.6213756918996</v>
          </cell>
          <cell r="AH220">
            <v>7614.6728070053632</v>
          </cell>
          <cell r="AI220">
            <v>8043.8267565147053</v>
          </cell>
          <cell r="AJ220">
            <v>8072.7541850001735</v>
          </cell>
          <cell r="AK220">
            <v>8340.8950559380246</v>
          </cell>
          <cell r="AL220">
            <v>8726.7179797900098</v>
          </cell>
          <cell r="AM220">
            <v>8783.5574406399974</v>
          </cell>
          <cell r="AN220">
            <v>8998.1254546199998</v>
          </cell>
          <cell r="AO220">
            <v>9605.1022916399997</v>
          </cell>
          <cell r="AP220">
            <v>10439.333302160005</v>
          </cell>
          <cell r="AQ220">
            <v>11055.274616859997</v>
          </cell>
          <cell r="AR220">
            <v>11233.416507099999</v>
          </cell>
          <cell r="AS220">
            <v>12082.391018259998</v>
          </cell>
          <cell r="AT220">
            <v>11764.959284810004</v>
          </cell>
          <cell r="AU220">
            <v>11019.558185756294</v>
          </cell>
          <cell r="AV220">
            <v>11024.273889623721</v>
          </cell>
          <cell r="AW220">
            <v>11623.362889156972</v>
          </cell>
          <cell r="AX220">
            <v>12554.020461008473</v>
          </cell>
          <cell r="AY220">
            <v>12562.32754373729</v>
          </cell>
          <cell r="AZ220">
            <v>12762.903771665475</v>
          </cell>
          <cell r="BA220">
            <v>13070.506403084817</v>
          </cell>
          <cell r="BB220">
            <v>13708.541620157706</v>
          </cell>
          <cell r="BC220">
            <v>14481.918091603387</v>
          </cell>
          <cell r="BD220">
            <v>16706.187946650996</v>
          </cell>
          <cell r="BE220">
            <v>16990.553236330001</v>
          </cell>
          <cell r="BF220">
            <v>17212.601182409602</v>
          </cell>
          <cell r="BG220">
            <v>12762.903771665475</v>
          </cell>
          <cell r="BH220">
            <v>14481.918091603387</v>
          </cell>
          <cell r="BI220">
            <v>17212.601182409602</v>
          </cell>
          <cell r="BJ220">
            <v>16099.637925193361</v>
          </cell>
          <cell r="BK220">
            <v>16109.543173677157</v>
          </cell>
          <cell r="BL220">
            <v>16119.200530213335</v>
          </cell>
          <cell r="BM220">
            <v>16128.833552046664</v>
          </cell>
          <cell r="BN220">
            <v>16150.806190502097</v>
          </cell>
          <cell r="BO220">
            <v>8340.8950559380246</v>
          </cell>
          <cell r="BP220">
            <v>11623.362889156972</v>
          </cell>
          <cell r="BQ220">
            <v>16099.637925193361</v>
          </cell>
          <cell r="BR220">
            <v>16150.806190502099</v>
          </cell>
          <cell r="BS220">
            <v>17081.277919546603</v>
          </cell>
          <cell r="BU220">
            <v>0.16437854574740496</v>
          </cell>
          <cell r="BV220">
            <v>0.49573557265266377</v>
          </cell>
          <cell r="BW220">
            <v>0.54503805783834225</v>
          </cell>
          <cell r="BX220">
            <v>0.39353904001970408</v>
          </cell>
          <cell r="BY220">
            <v>0.41839584656073958</v>
          </cell>
          <cell r="BZ220">
            <v>0.30995552742919119</v>
          </cell>
          <cell r="CA220">
            <v>0.46303958778957854</v>
          </cell>
          <cell r="CB220">
            <v>0.38511015088517553</v>
          </cell>
          <cell r="CD220">
            <v>0.25423172685144979</v>
          </cell>
          <cell r="CE220">
            <v>6.7365631776806989E-2</v>
          </cell>
          <cell r="CF220">
            <v>0.39353904001970408</v>
          </cell>
          <cell r="CG220">
            <v>0.38511015088517553</v>
          </cell>
          <cell r="CH220">
            <v>3.1782246002356462E-3</v>
          </cell>
          <cell r="CI220">
            <v>5.7611472645352713E-2</v>
          </cell>
        </row>
        <row r="222">
          <cell r="A222" t="str">
            <v>Net domestic assets</v>
          </cell>
          <cell r="B222">
            <v>12854.905828410001</v>
          </cell>
          <cell r="C222">
            <v>13983.801703660003</v>
          </cell>
          <cell r="D222">
            <v>15969.076118200002</v>
          </cell>
          <cell r="E222">
            <v>18072.05264251</v>
          </cell>
          <cell r="F222">
            <v>19094.389134959998</v>
          </cell>
          <cell r="G222">
            <v>20534.802178490001</v>
          </cell>
          <cell r="H222">
            <v>21576.183119360001</v>
          </cell>
          <cell r="I222">
            <v>23101.59172651</v>
          </cell>
          <cell r="J222">
            <v>24100.877611448439</v>
          </cell>
          <cell r="K222">
            <v>26081.596562645194</v>
          </cell>
          <cell r="L222">
            <v>27485.924448177451</v>
          </cell>
          <cell r="M222">
            <v>31041.893192544314</v>
          </cell>
          <cell r="N222">
            <v>29888.059997731274</v>
          </cell>
          <cell r="O222">
            <v>30101.927189260005</v>
          </cell>
          <cell r="P222">
            <v>31116.570175269997</v>
          </cell>
          <cell r="Q222">
            <v>31798.314239469997</v>
          </cell>
          <cell r="R222">
            <v>31939.394176299997</v>
          </cell>
          <cell r="S222">
            <v>32761.359760110001</v>
          </cell>
          <cell r="T222">
            <v>33331.461072849997</v>
          </cell>
          <cell r="U222">
            <v>33635.544453429997</v>
          </cell>
          <cell r="V222">
            <v>33806.575017270006</v>
          </cell>
          <cell r="W222">
            <v>34302.611352879998</v>
          </cell>
          <cell r="X222">
            <v>34993.298878730006</v>
          </cell>
          <cell r="Y222">
            <v>37718.22500993</v>
          </cell>
          <cell r="Z222">
            <v>37080.796749693916</v>
          </cell>
          <cell r="AA222">
            <v>38043.103692319572</v>
          </cell>
          <cell r="AB222">
            <v>37735.402628207943</v>
          </cell>
          <cell r="AC222">
            <v>39123.087165676872</v>
          </cell>
          <cell r="AD222">
            <v>39706.476628640354</v>
          </cell>
          <cell r="AE222">
            <v>40088.257814261931</v>
          </cell>
          <cell r="AF222">
            <v>40812.889910135011</v>
          </cell>
          <cell r="AG222">
            <v>40559.804890158099</v>
          </cell>
          <cell r="AH222">
            <v>40607.786623604639</v>
          </cell>
          <cell r="AI222">
            <v>40214.356664085302</v>
          </cell>
          <cell r="AJ222">
            <v>39949.299239789834</v>
          </cell>
          <cell r="AK222">
            <v>41845.865923961974</v>
          </cell>
          <cell r="AL222">
            <v>41368.647159198765</v>
          </cell>
          <cell r="AM222">
            <v>41375.420683780001</v>
          </cell>
          <cell r="AN222">
            <v>41440.429045689998</v>
          </cell>
          <cell r="AO222">
            <v>40393.081998890004</v>
          </cell>
          <cell r="AP222">
            <v>39544.487798519993</v>
          </cell>
          <cell r="AQ222">
            <v>39222.989284750001</v>
          </cell>
          <cell r="AR222">
            <v>38666.184565250005</v>
          </cell>
          <cell r="AS222">
            <v>38401.74976661001</v>
          </cell>
          <cell r="AT222">
            <v>38074.319700050008</v>
          </cell>
          <cell r="AU222">
            <v>39472.204616723713</v>
          </cell>
          <cell r="AV222">
            <v>40492.218083006286</v>
          </cell>
          <cell r="AW222">
            <v>42891.629950586677</v>
          </cell>
          <cell r="AX222">
            <v>40103.413451094326</v>
          </cell>
          <cell r="AY222">
            <v>39198.747904152697</v>
          </cell>
          <cell r="AZ222">
            <v>38888.017863604517</v>
          </cell>
          <cell r="BA222">
            <v>38355.888280405197</v>
          </cell>
          <cell r="BB222">
            <v>37778.135521122284</v>
          </cell>
          <cell r="BC222">
            <v>37952.246272476623</v>
          </cell>
          <cell r="BD222">
            <v>35118.458848089009</v>
          </cell>
          <cell r="BE222">
            <v>34561.522658790003</v>
          </cell>
          <cell r="BF222">
            <v>33969.9157914604</v>
          </cell>
          <cell r="BG222">
            <v>38888.017863604517</v>
          </cell>
          <cell r="BH222">
            <v>37952.246272476623</v>
          </cell>
          <cell r="BI222">
            <v>33969.9157914604</v>
          </cell>
          <cell r="BJ222">
            <v>39886.619091511981</v>
          </cell>
          <cell r="BK222">
            <v>41064.070381838465</v>
          </cell>
          <cell r="BL222">
            <v>43512.192324826814</v>
          </cell>
          <cell r="BM222">
            <v>45260.910184110042</v>
          </cell>
          <cell r="BN222">
            <v>50603.296132807467</v>
          </cell>
          <cell r="BO222">
            <v>41845.865923961974</v>
          </cell>
          <cell r="BP222">
            <v>42891.629950586677</v>
          </cell>
          <cell r="BQ222">
            <v>39886.619091511981</v>
          </cell>
          <cell r="BR222">
            <v>50603.296132807474</v>
          </cell>
          <cell r="BS222">
            <v>57516.921736867487</v>
          </cell>
          <cell r="BU222">
            <v>9.8184361618881333E-2</v>
          </cell>
          <cell r="BV222">
            <v>-2.1584089124573991E-2</v>
          </cell>
          <cell r="BW222">
            <v>-6.2388697690850425E-2</v>
          </cell>
          <cell r="BX222">
            <v>2.4990856409208062E-2</v>
          </cell>
          <cell r="BY222">
            <v>-6.1592296239774247E-2</v>
          </cell>
          <cell r="BZ222">
            <v>-3.2397913454481286E-2</v>
          </cell>
          <cell r="CA222">
            <v>-0.10779979631741698</v>
          </cell>
          <cell r="CB222">
            <v>-7.0060542407379245E-2</v>
          </cell>
          <cell r="CD222">
            <v>0.21507489172693939</v>
          </cell>
          <cell r="CE222">
            <v>0.10943359378510786</v>
          </cell>
          <cell r="CF222">
            <v>2.4990856409208062E-2</v>
          </cell>
          <cell r="CG222">
            <v>-7.0060542407379245E-2</v>
          </cell>
          <cell r="CH222">
            <v>0.26867850134673454</v>
          </cell>
          <cell r="CI222">
            <v>0.13662401725601669</v>
          </cell>
        </row>
        <row r="224">
          <cell r="A224" t="str">
            <v>Net credit to NFPS</v>
          </cell>
          <cell r="B224">
            <v>1222.2376995099999</v>
          </cell>
          <cell r="C224">
            <v>1208.2844990099998</v>
          </cell>
          <cell r="D224">
            <v>958.53856738999991</v>
          </cell>
          <cell r="E224">
            <v>1056.9185387900002</v>
          </cell>
          <cell r="F224">
            <v>1129.7226261699998</v>
          </cell>
          <cell r="G224">
            <v>596.73794563999991</v>
          </cell>
          <cell r="H224">
            <v>757.22053828000003</v>
          </cell>
          <cell r="I224">
            <v>1208.5046304299999</v>
          </cell>
          <cell r="J224">
            <v>1091.14465008</v>
          </cell>
          <cell r="K224">
            <v>1114.0950104199999</v>
          </cell>
          <cell r="L224">
            <v>712.94794503999969</v>
          </cell>
          <cell r="M224">
            <v>1211.3174240699998</v>
          </cell>
          <cell r="N224">
            <v>1213.2591941599999</v>
          </cell>
          <cell r="O224">
            <v>1288.2565353499999</v>
          </cell>
          <cell r="P224">
            <v>1289.91811383</v>
          </cell>
          <cell r="Q224">
            <v>1194.01831657</v>
          </cell>
          <cell r="R224">
            <v>1176.38060683</v>
          </cell>
          <cell r="S224">
            <v>1443.7357196399994</v>
          </cell>
          <cell r="T224">
            <v>1014.92458062</v>
          </cell>
          <cell r="U224">
            <v>1043.1435565400004</v>
          </cell>
          <cell r="V224">
            <v>1214.48638843</v>
          </cell>
          <cell r="W224">
            <v>1476.6693977099999</v>
          </cell>
          <cell r="X224">
            <v>1312.4812471599998</v>
          </cell>
          <cell r="Y224">
            <v>1809.1564036310001</v>
          </cell>
          <cell r="Z224">
            <v>1357.4393896000001</v>
          </cell>
          <cell r="AA224">
            <v>2098.2617737199998</v>
          </cell>
          <cell r="AB224">
            <v>1678.3937529199995</v>
          </cell>
          <cell r="AC224">
            <v>1656.9996666520005</v>
          </cell>
          <cell r="AD224">
            <v>1720.8673351589991</v>
          </cell>
          <cell r="AE224">
            <v>2269.572917553</v>
          </cell>
          <cell r="AF224">
            <v>1940.4038597599997</v>
          </cell>
          <cell r="AG224">
            <v>2648.8145771549998</v>
          </cell>
          <cell r="AH224">
            <v>3360.7229130950004</v>
          </cell>
          <cell r="AI224">
            <v>3863.1386047460005</v>
          </cell>
          <cell r="AJ224">
            <v>2980.8628086220001</v>
          </cell>
          <cell r="AK224">
            <v>5528.6268385829717</v>
          </cell>
          <cell r="AL224">
            <v>4718.8221340119999</v>
          </cell>
          <cell r="AM224">
            <v>5035.2074241544397</v>
          </cell>
          <cell r="AN224">
            <v>4838.4986387330009</v>
          </cell>
          <cell r="AO224">
            <v>4869.0649634990004</v>
          </cell>
          <cell r="AP224">
            <v>4786.6965501879986</v>
          </cell>
          <cell r="AQ224">
            <v>5753.1897790909989</v>
          </cell>
          <cell r="AR224">
            <v>5473.7279725799999</v>
          </cell>
          <cell r="AS224">
            <v>6600.2065771400012</v>
          </cell>
          <cell r="AT224">
            <v>6549.6832564899996</v>
          </cell>
          <cell r="AU224">
            <v>6690.9784055499995</v>
          </cell>
          <cell r="AV224">
            <v>6108.8972280800008</v>
          </cell>
          <cell r="AW224">
            <v>8160.3102461952203</v>
          </cell>
          <cell r="AX224">
            <v>6207.0219408552512</v>
          </cell>
          <cell r="AY224">
            <v>6894.9552101299996</v>
          </cell>
          <cell r="AZ224">
            <v>6834.2269474637178</v>
          </cell>
          <cell r="BA224">
            <v>6597.6793683699998</v>
          </cell>
          <cell r="BB224">
            <v>6814.5176181899997</v>
          </cell>
          <cell r="BC224">
            <v>7231.2259174800001</v>
          </cell>
          <cell r="BD224">
            <v>6930.2489001699996</v>
          </cell>
          <cell r="BE224">
            <v>6835.928817</v>
          </cell>
          <cell r="BF224">
            <v>6444.8235956900016</v>
          </cell>
          <cell r="BG224">
            <v>6834.2269474637178</v>
          </cell>
          <cell r="BH224">
            <v>7231.2259174800001</v>
          </cell>
          <cell r="BI224">
            <v>6444.8235956900016</v>
          </cell>
          <cell r="BJ224">
            <v>9022.670252305561</v>
          </cell>
          <cell r="BK224">
            <v>9474.0882701786941</v>
          </cell>
          <cell r="BL224">
            <v>12228.686837563204</v>
          </cell>
          <cell r="BM224">
            <v>13154.062463565582</v>
          </cell>
          <cell r="BN224">
            <v>14208.422294591026</v>
          </cell>
          <cell r="BO224">
            <v>5528.6268385829717</v>
          </cell>
          <cell r="BP224">
            <v>8160.3102461952203</v>
          </cell>
          <cell r="BQ224">
            <v>9022.670252305561</v>
          </cell>
          <cell r="BR224">
            <v>14206.931389823631</v>
          </cell>
          <cell r="BS224">
            <v>12887.120496877593</v>
          </cell>
          <cell r="BU224">
            <v>1.8828149713469693</v>
          </cell>
          <cell r="BV224">
            <v>1.5349217619735929</v>
          </cell>
          <cell r="BW224">
            <v>0.94889118378943671</v>
          </cell>
          <cell r="BX224">
            <v>0.47601031584305087</v>
          </cell>
          <cell r="BY224">
            <v>0.41246850681212832</v>
          </cell>
          <cell r="BZ224">
            <v>0.25690724539640164</v>
          </cell>
          <cell r="CA224">
            <v>-1.6009882721594759E-2</v>
          </cell>
          <cell r="CB224">
            <v>0.10567735540599332</v>
          </cell>
          <cell r="CD224">
            <v>0.4935444398647173</v>
          </cell>
          <cell r="CE224">
            <v>2.0559142523481921</v>
          </cell>
          <cell r="CF224">
            <v>0.47601031584305087</v>
          </cell>
          <cell r="CG224">
            <v>0.10567735540599332</v>
          </cell>
          <cell r="CH224">
            <v>0.57458169173292539</v>
          </cell>
          <cell r="CI224">
            <v>-9.2899082619024465E-2</v>
          </cell>
        </row>
        <row r="225">
          <cell r="A225" t="str">
            <v xml:space="preserve">  Central Government</v>
          </cell>
          <cell r="B225">
            <v>911.88076640000008</v>
          </cell>
          <cell r="C225">
            <v>859.92849347999993</v>
          </cell>
          <cell r="D225">
            <v>665.85192963999998</v>
          </cell>
          <cell r="E225">
            <v>891.49946696999996</v>
          </cell>
          <cell r="F225">
            <v>557.97209903000009</v>
          </cell>
          <cell r="G225">
            <v>271.30966429999995</v>
          </cell>
          <cell r="H225">
            <v>159.17743990999986</v>
          </cell>
          <cell r="I225">
            <v>523.41730353999992</v>
          </cell>
          <cell r="J225">
            <v>293.09076143999982</v>
          </cell>
          <cell r="K225">
            <v>306.12449382</v>
          </cell>
          <cell r="L225">
            <v>235.0969544699999</v>
          </cell>
          <cell r="M225">
            <v>661.30794687999992</v>
          </cell>
          <cell r="N225">
            <v>655.2590551400001</v>
          </cell>
          <cell r="O225">
            <v>-17.868249260000198</v>
          </cell>
          <cell r="P225">
            <v>343.72299225999996</v>
          </cell>
          <cell r="Q225">
            <v>534.16588677000004</v>
          </cell>
          <cell r="R225">
            <v>469.77867466999976</v>
          </cell>
          <cell r="S225">
            <v>590.48540552999998</v>
          </cell>
          <cell r="T225">
            <v>131.17307332999985</v>
          </cell>
          <cell r="U225">
            <v>-187.66114526999962</v>
          </cell>
          <cell r="V225">
            <v>-152.46934951999975</v>
          </cell>
          <cell r="W225">
            <v>-79.815996670000288</v>
          </cell>
          <cell r="X225">
            <v>93.000498850000042</v>
          </cell>
          <cell r="Y225">
            <v>379.65942240100003</v>
          </cell>
          <cell r="Z225">
            <v>-269.61555298000019</v>
          </cell>
          <cell r="AA225">
            <v>48.156294310000021</v>
          </cell>
          <cell r="AB225">
            <v>10.178632750000133</v>
          </cell>
          <cell r="AC225">
            <v>230.30492713200022</v>
          </cell>
          <cell r="AD225">
            <v>539.04784889899986</v>
          </cell>
          <cell r="AE225">
            <v>455.68148986300037</v>
          </cell>
          <cell r="AF225">
            <v>230.65909641999997</v>
          </cell>
          <cell r="AG225">
            <v>535.9589814750002</v>
          </cell>
          <cell r="AH225">
            <v>648.05164561500033</v>
          </cell>
          <cell r="AI225">
            <v>1175.9017271460002</v>
          </cell>
          <cell r="AJ225">
            <v>1000.0220253620001</v>
          </cell>
          <cell r="AK225">
            <v>2595.2325224129718</v>
          </cell>
          <cell r="AL225">
            <v>1989.9801563119995</v>
          </cell>
          <cell r="AM225">
            <v>1760.56213253444</v>
          </cell>
          <cell r="AN225">
            <v>1458.8766747829995</v>
          </cell>
          <cell r="AO225">
            <v>2279.5673787790001</v>
          </cell>
          <cell r="AP225">
            <v>2024.2608980479995</v>
          </cell>
          <cell r="AQ225">
            <v>2477.4210765609996</v>
          </cell>
          <cell r="AR225">
            <v>2720.8391950800001</v>
          </cell>
          <cell r="AS225">
            <v>3303.4231648100003</v>
          </cell>
          <cell r="AT225">
            <v>2779.3647348399995</v>
          </cell>
          <cell r="AU225">
            <v>3307.9657482699999</v>
          </cell>
          <cell r="AV225">
            <v>2856.4635532600005</v>
          </cell>
          <cell r="AW225">
            <v>5461.1011138384201</v>
          </cell>
          <cell r="AX225">
            <v>4798.9526900852507</v>
          </cell>
          <cell r="AY225">
            <v>4681.9210296399997</v>
          </cell>
          <cell r="AZ225">
            <v>4592.1147652337186</v>
          </cell>
          <cell r="BA225">
            <v>4234.5776186900002</v>
          </cell>
          <cell r="BB225">
            <v>4699.2555973899998</v>
          </cell>
          <cell r="BC225">
            <v>4899.0411717799998</v>
          </cell>
          <cell r="BD225">
            <v>5026.4385175099997</v>
          </cell>
          <cell r="BE225">
            <v>4646.2826578499989</v>
          </cell>
          <cell r="BF225">
            <v>4263.2237257800016</v>
          </cell>
          <cell r="BG225">
            <v>4592.1147652337186</v>
          </cell>
          <cell r="BH225">
            <v>4899.0411717799998</v>
          </cell>
          <cell r="BI225">
            <v>4263.2237257800016</v>
          </cell>
          <cell r="BJ225">
            <v>5968.4584563714898</v>
          </cell>
          <cell r="BK225">
            <v>6267.0695782225721</v>
          </cell>
          <cell r="BL225">
            <v>8089.2249550317583</v>
          </cell>
          <cell r="BM225">
            <v>8701.3570429713182</v>
          </cell>
          <cell r="BN225">
            <v>9398.8116405095807</v>
          </cell>
          <cell r="BO225">
            <v>2595.2325224129718</v>
          </cell>
          <cell r="BP225">
            <v>5461.1011138384201</v>
          </cell>
          <cell r="BQ225">
            <v>5968.4584563714898</v>
          </cell>
          <cell r="BR225">
            <v>9397.8254132711045</v>
          </cell>
          <cell r="BS225">
            <v>8524.7760537644645</v>
          </cell>
          <cell r="BU225">
            <v>142.32737123097209</v>
          </cell>
          <cell r="BV225">
            <v>4.4367384492748014</v>
          </cell>
          <cell r="BW225">
            <v>3.2888012917587535</v>
          </cell>
          <cell r="BX225">
            <v>1.1042820119874448</v>
          </cell>
          <cell r="BY225">
            <v>2.1477059333454434</v>
          </cell>
          <cell r="BZ225">
            <v>0.97747618203867925</v>
          </cell>
          <cell r="CA225">
            <v>0.53388422625482579</v>
          </cell>
          <cell r="CB225">
            <v>9.2903854361426674E-2</v>
          </cell>
          <cell r="CD225">
            <v>-0.42589617410133351</v>
          </cell>
          <cell r="CE225">
            <v>5.8356857996582567</v>
          </cell>
          <cell r="CF225">
            <v>1.1042820119874448</v>
          </cell>
          <cell r="CG225">
            <v>9.2903854361426674E-2</v>
          </cell>
          <cell r="CH225">
            <v>0.57458169173292539</v>
          </cell>
          <cell r="CI225">
            <v>-9.2899082619024465E-2</v>
          </cell>
        </row>
        <row r="226">
          <cell r="A226" t="str">
            <v xml:space="preserve">  Rest of public sector</v>
          </cell>
          <cell r="B226">
            <v>310.35693310999989</v>
          </cell>
          <cell r="C226">
            <v>348.35600552999989</v>
          </cell>
          <cell r="D226">
            <v>292.68663774999993</v>
          </cell>
          <cell r="E226">
            <v>165.41907182000011</v>
          </cell>
          <cell r="F226">
            <v>571.75052713999969</v>
          </cell>
          <cell r="G226">
            <v>325.42828133999996</v>
          </cell>
          <cell r="H226">
            <v>598.04309837000017</v>
          </cell>
          <cell r="I226">
            <v>685.08732688999987</v>
          </cell>
          <cell r="J226">
            <v>798.0538886400002</v>
          </cell>
          <cell r="K226">
            <v>807.97051659999988</v>
          </cell>
          <cell r="L226">
            <v>477.85099056999979</v>
          </cell>
          <cell r="M226">
            <v>550.00947718999987</v>
          </cell>
          <cell r="N226">
            <v>558.00013901999989</v>
          </cell>
          <cell r="O226">
            <v>1306.1247846100002</v>
          </cell>
          <cell r="P226">
            <v>946.19512157000008</v>
          </cell>
          <cell r="Q226">
            <v>659.8524298000001</v>
          </cell>
          <cell r="R226">
            <v>706.60193216000016</v>
          </cell>
          <cell r="S226">
            <v>853.25031410999952</v>
          </cell>
          <cell r="T226">
            <v>883.75150729000018</v>
          </cell>
          <cell r="U226">
            <v>1230.8047018100001</v>
          </cell>
          <cell r="V226">
            <v>1366.9557379499997</v>
          </cell>
          <cell r="W226">
            <v>1556.4853943800001</v>
          </cell>
          <cell r="X226">
            <v>1219.4807483099999</v>
          </cell>
          <cell r="Y226">
            <v>1429.4969812300001</v>
          </cell>
          <cell r="Z226">
            <v>1627.0549425800002</v>
          </cell>
          <cell r="AA226">
            <v>2050.10547941</v>
          </cell>
          <cell r="AB226">
            <v>1668.2151201699994</v>
          </cell>
          <cell r="AC226">
            <v>1426.6947395200004</v>
          </cell>
          <cell r="AD226">
            <v>1181.8194862599994</v>
          </cell>
          <cell r="AE226">
            <v>1813.8914276899995</v>
          </cell>
          <cell r="AF226">
            <v>1709.7447633399997</v>
          </cell>
          <cell r="AG226">
            <v>2112.8555956799996</v>
          </cell>
          <cell r="AH226">
            <v>2712.6712674800001</v>
          </cell>
          <cell r="AI226">
            <v>2687.2368776000003</v>
          </cell>
          <cell r="AJ226">
            <v>1980.8407832599999</v>
          </cell>
          <cell r="AK226">
            <v>2933.3943161699995</v>
          </cell>
          <cell r="AL226">
            <v>2728.8419776999999</v>
          </cell>
          <cell r="AM226">
            <v>3274.6452916200001</v>
          </cell>
          <cell r="AN226">
            <v>3379.6219639500009</v>
          </cell>
          <cell r="AO226">
            <v>2589.4975847199998</v>
          </cell>
          <cell r="AP226">
            <v>2762.4356521399995</v>
          </cell>
          <cell r="AQ226">
            <v>3275.7687025299992</v>
          </cell>
          <cell r="AR226">
            <v>2752.8887774999998</v>
          </cell>
          <cell r="AS226">
            <v>3296.7834123300004</v>
          </cell>
          <cell r="AT226">
            <v>3770.3185216500001</v>
          </cell>
          <cell r="AU226">
            <v>3383.0126572799995</v>
          </cell>
          <cell r="AV226">
            <v>3252.4336748199999</v>
          </cell>
          <cell r="AW226">
            <v>2699.2091323568002</v>
          </cell>
          <cell r="AX226">
            <v>1408.0692507700003</v>
          </cell>
          <cell r="AY226">
            <v>2213.0341804899999</v>
          </cell>
          <cell r="AZ226">
            <v>2242.1121822299997</v>
          </cell>
          <cell r="BA226">
            <v>2363.1017496799996</v>
          </cell>
          <cell r="BB226">
            <v>2115.2620207999998</v>
          </cell>
          <cell r="BC226">
            <v>2332.1847457000003</v>
          </cell>
          <cell r="BD226">
            <v>1903.8103826600002</v>
          </cell>
          <cell r="BE226">
            <v>2189.6461591500006</v>
          </cell>
          <cell r="BF226">
            <v>2181.5998699100001</v>
          </cell>
          <cell r="BG226">
            <v>2242.1121822299997</v>
          </cell>
          <cell r="BH226">
            <v>2332.1847457000003</v>
          </cell>
          <cell r="BI226">
            <v>2181.5998699100001</v>
          </cell>
          <cell r="BJ226">
            <v>3054.2117959340712</v>
          </cell>
          <cell r="BK226">
            <v>3207.0186919561211</v>
          </cell>
          <cell r="BL226">
            <v>4139.4618825314456</v>
          </cell>
          <cell r="BM226">
            <v>4452.7054205942641</v>
          </cell>
          <cell r="BN226">
            <v>4809.6106540814462</v>
          </cell>
          <cell r="BO226">
            <v>2933.3943161699995</v>
          </cell>
          <cell r="BP226">
            <v>2699.2091323568002</v>
          </cell>
          <cell r="BQ226">
            <v>3054.2117959340712</v>
          </cell>
          <cell r="BR226">
            <v>4809.105976552526</v>
          </cell>
          <cell r="BS226">
            <v>4362.3444431131284</v>
          </cell>
          <cell r="BU226">
            <v>1.0258909795791809</v>
          </cell>
          <cell r="BV226">
            <v>0.80593427617754831</v>
          </cell>
          <cell r="BW226">
            <v>0.38989142062632842</v>
          </cell>
          <cell r="BX226">
            <v>-7.9834198396812939E-2</v>
          </cell>
          <cell r="BY226">
            <v>-0.33657900021176157</v>
          </cell>
          <cell r="BZ226">
            <v>-0.28804962819909519</v>
          </cell>
          <cell r="CA226">
            <v>-0.4213751815973179</v>
          </cell>
          <cell r="CB226">
            <v>0.13152099232388936</v>
          </cell>
          <cell r="CD226">
            <v>1.5990406356874152</v>
          </cell>
          <cell r="CE226">
            <v>1.052046527335778</v>
          </cell>
          <cell r="CF226">
            <v>-7.9834198396812939E-2</v>
          </cell>
          <cell r="CG226">
            <v>0.13152099232388936</v>
          </cell>
          <cell r="CH226">
            <v>0.57458169173292539</v>
          </cell>
          <cell r="CI226">
            <v>-9.2899082619024465E-2</v>
          </cell>
        </row>
        <row r="227">
          <cell r="A227" t="str">
            <v>Fogafín</v>
          </cell>
          <cell r="Y227">
            <v>-0.25908066000000002</v>
          </cell>
          <cell r="Z227">
            <v>-3.3951129799999999</v>
          </cell>
          <cell r="AA227">
            <v>-0.10012095</v>
          </cell>
          <cell r="AB227">
            <v>-0.14532204000000001</v>
          </cell>
          <cell r="AC227">
            <v>-7.3494131600000001</v>
          </cell>
          <cell r="AD227">
            <v>-0.31561479999999997</v>
          </cell>
          <cell r="AE227">
            <v>-1.6325559999999999E-2</v>
          </cell>
          <cell r="AF227">
            <v>-10.73636568</v>
          </cell>
          <cell r="AG227">
            <v>-8.7611350000000005E-2</v>
          </cell>
          <cell r="AH227">
            <v>-35.390487479999997</v>
          </cell>
          <cell r="AI227">
            <v>-26.814661099999999</v>
          </cell>
          <cell r="AJ227">
            <v>16.089184760000002</v>
          </cell>
          <cell r="AK227">
            <v>18.75571296</v>
          </cell>
          <cell r="AL227">
            <v>-63.06289838</v>
          </cell>
          <cell r="AM227">
            <v>34.018065119999967</v>
          </cell>
          <cell r="AN227">
            <v>50.07650323</v>
          </cell>
          <cell r="AO227">
            <v>-230.70435615599996</v>
          </cell>
          <cell r="AP227">
            <v>-287.54150647</v>
          </cell>
          <cell r="AQ227">
            <v>-321.9858279</v>
          </cell>
          <cell r="AR227">
            <v>478.41267223999989</v>
          </cell>
          <cell r="AS227">
            <v>1488.9408796400003</v>
          </cell>
          <cell r="AT227">
            <v>2272.9746354099998</v>
          </cell>
          <cell r="AU227">
            <v>2452.8526126400006</v>
          </cell>
          <cell r="AV227">
            <v>2645.0696673631001</v>
          </cell>
          <cell r="AW227">
            <v>3022.6374376100002</v>
          </cell>
          <cell r="AX227">
            <v>3433.6714622600002</v>
          </cell>
          <cell r="AY227">
            <v>3888.4035136665498</v>
          </cell>
          <cell r="AZ227">
            <v>4142.1779210218401</v>
          </cell>
          <cell r="BA227">
            <v>4316.4030757962801</v>
          </cell>
          <cell r="BB227">
            <v>4460.2965731537997</v>
          </cell>
          <cell r="BC227">
            <v>4427.90340790347</v>
          </cell>
          <cell r="BD227">
            <v>4531.8686728213297</v>
          </cell>
          <cell r="BE227">
            <v>4554.1305421595898</v>
          </cell>
          <cell r="BF227">
            <v>4466.5221180073704</v>
          </cell>
          <cell r="BG227">
            <v>4142.1779210218401</v>
          </cell>
          <cell r="BH227">
            <v>4427.90340790347</v>
          </cell>
          <cell r="BI227">
            <v>4466.5221180073704</v>
          </cell>
          <cell r="BJ227">
            <v>5294.0303435289661</v>
          </cell>
          <cell r="BK227">
            <v>4971.6053435289659</v>
          </cell>
          <cell r="BL227">
            <v>4799.1803435289658</v>
          </cell>
          <cell r="BM227">
            <v>4330.8574837533661</v>
          </cell>
          <cell r="BN227">
            <v>4158.4324837533659</v>
          </cell>
          <cell r="BO227">
            <v>18.75571296</v>
          </cell>
          <cell r="BP227">
            <v>3022.6374376100002</v>
          </cell>
          <cell r="BQ227">
            <v>5294.0303435289661</v>
          </cell>
          <cell r="BR227">
            <v>4158.4324837533668</v>
          </cell>
          <cell r="BS227">
            <v>3743.4221180073705</v>
          </cell>
          <cell r="BU227">
            <v>345.58987246531905</v>
          </cell>
          <cell r="BV227">
            <v>19721.804479601313</v>
          </cell>
          <cell r="BW227">
            <v>65.225581427622657</v>
          </cell>
          <cell r="BX227">
            <v>160.15822651244073</v>
          </cell>
          <cell r="BY227">
            <v>81.716996072927273</v>
          </cell>
          <cell r="BZ227">
            <v>14.751858076432654</v>
          </cell>
          <cell r="CA227">
            <v>0.96505585606840616</v>
          </cell>
          <cell r="CB227">
            <v>0.75146058791455861</v>
          </cell>
          <cell r="CE227">
            <v>73.393334801601938</v>
          </cell>
          <cell r="CF227">
            <v>160.15822651244073</v>
          </cell>
          <cell r="CG227">
            <v>0.75146058791455861</v>
          </cell>
          <cell r="CH227">
            <v>-0.21450535529394366</v>
          </cell>
          <cell r="CI227">
            <v>-9.979971235974272E-2</v>
          </cell>
        </row>
        <row r="228">
          <cell r="A228" t="str">
            <v>Quasi-fiscal balance</v>
          </cell>
          <cell r="B228">
            <v>776.30099999999993</v>
          </cell>
          <cell r="C228">
            <v>772.45099999999991</v>
          </cell>
          <cell r="D228">
            <v>787.17599999999993</v>
          </cell>
          <cell r="E228">
            <v>868.4</v>
          </cell>
          <cell r="F228">
            <v>733.33649999999989</v>
          </cell>
          <cell r="G228">
            <v>696.36209999999994</v>
          </cell>
          <cell r="H228">
            <v>667.57099999999991</v>
          </cell>
          <cell r="I228">
            <v>580.65629999999987</v>
          </cell>
          <cell r="J228">
            <v>600.1312999999999</v>
          </cell>
          <cell r="K228">
            <v>566.54229999999984</v>
          </cell>
          <cell r="L228">
            <v>575.22129999999993</v>
          </cell>
          <cell r="M228">
            <v>566.88929999999982</v>
          </cell>
          <cell r="N228">
            <v>444.98929999999984</v>
          </cell>
          <cell r="O228">
            <v>462.81399999999985</v>
          </cell>
          <cell r="P228">
            <v>482.17889999999983</v>
          </cell>
          <cell r="Q228">
            <v>567.83539999999982</v>
          </cell>
          <cell r="R228">
            <v>613.63539999999989</v>
          </cell>
          <cell r="S228">
            <v>627.53539999999987</v>
          </cell>
          <cell r="T228">
            <v>619.63539999999989</v>
          </cell>
          <cell r="U228">
            <v>678.97121047170788</v>
          </cell>
          <cell r="V228">
            <v>834.52829999999983</v>
          </cell>
          <cell r="W228">
            <v>681.38929999999982</v>
          </cell>
          <cell r="X228">
            <v>679.48929999999984</v>
          </cell>
          <cell r="Y228">
            <v>638.48929999999984</v>
          </cell>
          <cell r="Z228">
            <v>536.48929999999984</v>
          </cell>
          <cell r="AA228">
            <v>484.98929999999984</v>
          </cell>
          <cell r="AB228">
            <v>417.68929999999983</v>
          </cell>
          <cell r="AC228">
            <v>316.78929999999986</v>
          </cell>
          <cell r="AD228">
            <v>250.58929999999987</v>
          </cell>
          <cell r="AE228">
            <v>188.68929999999983</v>
          </cell>
          <cell r="AF228">
            <v>82.589299999999866</v>
          </cell>
          <cell r="AG228">
            <v>-11.810700000000111</v>
          </cell>
          <cell r="AH228">
            <v>-144.61070000000018</v>
          </cell>
          <cell r="AI228">
            <v>-287.11070000000018</v>
          </cell>
          <cell r="AJ228">
            <v>-410.41070000000025</v>
          </cell>
          <cell r="AK228">
            <v>-469.41070000000025</v>
          </cell>
          <cell r="AL228">
            <v>-578.51070000000027</v>
          </cell>
          <cell r="AM228">
            <v>-638.11070000000018</v>
          </cell>
          <cell r="AN228">
            <v>-829.21070000000032</v>
          </cell>
          <cell r="AO228">
            <v>-723.01070000000027</v>
          </cell>
          <cell r="AP228">
            <v>-691.21070000000032</v>
          </cell>
          <cell r="AQ228">
            <v>-738.01070000000027</v>
          </cell>
          <cell r="AR228">
            <v>-744.71070000000032</v>
          </cell>
          <cell r="AS228">
            <v>-806.31070000000022</v>
          </cell>
          <cell r="AT228">
            <v>-876.51070000000027</v>
          </cell>
          <cell r="AU228">
            <v>-971.11070000000018</v>
          </cell>
          <cell r="AV228">
            <v>-1033.5107000000003</v>
          </cell>
          <cell r="AW228">
            <v>-1078.3107000000002</v>
          </cell>
          <cell r="AX228">
            <v>-1133.3107000000002</v>
          </cell>
          <cell r="AY228">
            <v>-1164.2107000000003</v>
          </cell>
          <cell r="AZ228">
            <v>-1190.6107000000002</v>
          </cell>
          <cell r="BA228">
            <v>-1206.9107000000001</v>
          </cell>
          <cell r="BB228">
            <v>-1321.7107000000003</v>
          </cell>
          <cell r="BC228">
            <v>-1390.7107000000001</v>
          </cell>
          <cell r="BD228">
            <v>-1433.5107000000003</v>
          </cell>
          <cell r="BE228">
            <v>-1493.5107000000003</v>
          </cell>
          <cell r="BF228">
            <v>-1471.1107000000002</v>
          </cell>
          <cell r="BG228">
            <v>-1190.6107000000002</v>
          </cell>
          <cell r="BH228">
            <v>-1390.7107000000001</v>
          </cell>
          <cell r="BI228">
            <v>-1471.1107000000002</v>
          </cell>
          <cell r="BJ228">
            <v>-1787.2138019522858</v>
          </cell>
          <cell r="BK228">
            <v>-2040.3514768160931</v>
          </cell>
          <cell r="BL228">
            <v>-2244.0835209297275</v>
          </cell>
          <cell r="BM228">
            <v>-2541.5779016889583</v>
          </cell>
          <cell r="BN228">
            <v>-2782.0284021304283</v>
          </cell>
          <cell r="BO228">
            <v>-469.41070000000025</v>
          </cell>
          <cell r="BP228">
            <v>-1078.3107000000002</v>
          </cell>
          <cell r="BQ228">
            <v>-1787.2138019522858</v>
          </cell>
          <cell r="BR228">
            <v>-2782.0284021304283</v>
          </cell>
          <cell r="BS228">
            <v>-3852.5050038102972</v>
          </cell>
          <cell r="BU228">
            <v>-2.9852332822507082</v>
          </cell>
          <cell r="BV228">
            <v>-4.9112482795791861</v>
          </cell>
          <cell r="BW228">
            <v>5.0611745880491501</v>
          </cell>
          <cell r="BX228">
            <v>1.2971583306473407</v>
          </cell>
          <cell r="BY228">
            <v>0.43583615117363994</v>
          </cell>
          <cell r="BZ228">
            <v>0.88440452150625948</v>
          </cell>
          <cell r="CA228">
            <v>0.67837163881741525</v>
          </cell>
          <cell r="CB228">
            <v>0.65742007563523708</v>
          </cell>
          <cell r="CD228">
            <v>0.12630331883138401</v>
          </cell>
          <cell r="CE228">
            <v>-1.7351896108517408</v>
          </cell>
          <cell r="CF228">
            <v>1.2971583306473407</v>
          </cell>
          <cell r="CG228">
            <v>0.65742007563523708</v>
          </cell>
          <cell r="CH228">
            <v>0.5566287587368921</v>
          </cell>
          <cell r="CI228">
            <v>0.38478277247641213</v>
          </cell>
        </row>
        <row r="229">
          <cell r="A229" t="str">
            <v>Credit to private sector</v>
          </cell>
          <cell r="B229">
            <v>16503.895463730001</v>
          </cell>
          <cell r="C229">
            <v>17925.739449889999</v>
          </cell>
          <cell r="D229">
            <v>20019.276084860005</v>
          </cell>
          <cell r="E229">
            <v>21511.131823290001</v>
          </cell>
          <cell r="F229">
            <v>23264.164552570001</v>
          </cell>
          <cell r="G229">
            <v>25062.104529169999</v>
          </cell>
          <cell r="H229">
            <v>27229.253379679998</v>
          </cell>
          <cell r="I229">
            <v>29221.973348740001</v>
          </cell>
          <cell r="J229">
            <v>31020.09741472</v>
          </cell>
          <cell r="K229">
            <v>32812.094747280004</v>
          </cell>
          <cell r="L229">
            <v>34256.06665157</v>
          </cell>
          <cell r="M229">
            <v>36741.065827999999</v>
          </cell>
          <cell r="N229">
            <v>36777.113216699996</v>
          </cell>
          <cell r="O229">
            <v>37634.558798009995</v>
          </cell>
          <cell r="P229">
            <v>38166.18111967</v>
          </cell>
          <cell r="Q229">
            <v>38613.59107196</v>
          </cell>
          <cell r="R229">
            <v>39451.675002409997</v>
          </cell>
          <cell r="S229">
            <v>40101.569238759999</v>
          </cell>
          <cell r="T229">
            <v>41234.085431990003</v>
          </cell>
          <cell r="U229">
            <v>42015.673978769999</v>
          </cell>
          <cell r="V229">
            <v>43265.638291009993</v>
          </cell>
          <cell r="W229">
            <v>44209.151831240008</v>
          </cell>
          <cell r="X229">
            <v>45274.643617549998</v>
          </cell>
          <cell r="Y229">
            <v>46162.333605690001</v>
          </cell>
          <cell r="Z229">
            <v>46808.036378700002</v>
          </cell>
          <cell r="AA229">
            <v>47428.517843239999</v>
          </cell>
          <cell r="AB229">
            <v>48120.52411785</v>
          </cell>
          <cell r="AC229">
            <v>49204.407258369996</v>
          </cell>
          <cell r="AD229">
            <v>50352.335626649998</v>
          </cell>
          <cell r="AE229">
            <v>50167.435596180003</v>
          </cell>
          <cell r="AF229">
            <v>50938.076526460005</v>
          </cell>
          <cell r="AG229">
            <v>51460.051771640006</v>
          </cell>
          <cell r="AH229">
            <v>52507.921350010001</v>
          </cell>
          <cell r="AI229">
            <v>52459.221527900001</v>
          </cell>
          <cell r="AJ229">
            <v>52441.205782869998</v>
          </cell>
          <cell r="AK229">
            <v>51661.813955869999</v>
          </cell>
          <cell r="AL229">
            <v>52089.4968611</v>
          </cell>
          <cell r="AM229">
            <v>51631.998484160002</v>
          </cell>
          <cell r="AN229">
            <v>51485.559507170001</v>
          </cell>
          <cell r="AO229">
            <v>50988.661904799999</v>
          </cell>
          <cell r="AP229">
            <v>51308.501809080008</v>
          </cell>
          <cell r="AQ229">
            <v>51477.500486370001</v>
          </cell>
          <cell r="AR229">
            <v>51286.251103969997</v>
          </cell>
          <cell r="AS229">
            <v>50614.96230051</v>
          </cell>
          <cell r="AT229">
            <v>51134.143959510009</v>
          </cell>
          <cell r="AU229">
            <v>50540.001778250007</v>
          </cell>
          <cell r="AV229">
            <v>51409.491793170004</v>
          </cell>
          <cell r="AW229">
            <v>50531.614934632096</v>
          </cell>
          <cell r="AX229">
            <v>49529.267209139995</v>
          </cell>
          <cell r="AY229">
            <v>48539.101387679984</v>
          </cell>
          <cell r="AZ229">
            <v>47926.356179860006</v>
          </cell>
          <cell r="BA229">
            <v>48003.287260989993</v>
          </cell>
          <cell r="BB229">
            <v>47466.178322480002</v>
          </cell>
          <cell r="BC229">
            <v>47501.956333639995</v>
          </cell>
          <cell r="BD229">
            <v>47474.934453939997</v>
          </cell>
          <cell r="BE229">
            <v>46993.746507819989</v>
          </cell>
          <cell r="BF229">
            <v>47337.041083849996</v>
          </cell>
          <cell r="BG229">
            <v>47926.356179860006</v>
          </cell>
          <cell r="BH229">
            <v>47501.956333639995</v>
          </cell>
          <cell r="BI229">
            <v>47337.041083849996</v>
          </cell>
          <cell r="BJ229">
            <v>46742.08483199546</v>
          </cell>
          <cell r="BK229">
            <v>46490.454270714807</v>
          </cell>
          <cell r="BL229">
            <v>46235.087257523235</v>
          </cell>
          <cell r="BM229">
            <v>47208.291308429922</v>
          </cell>
          <cell r="BN229">
            <v>52205.122593634354</v>
          </cell>
          <cell r="BO229">
            <v>51661.813955869999</v>
          </cell>
          <cell r="BP229">
            <v>50531.614934632096</v>
          </cell>
          <cell r="BQ229">
            <v>46742.08483199546</v>
          </cell>
          <cell r="BR229">
            <v>52206.613498401748</v>
          </cell>
          <cell r="BS229">
            <v>61984.503966206212</v>
          </cell>
          <cell r="BU229">
            <v>6.9929317084719056E-2</v>
          </cell>
          <cell r="BV229">
            <v>2.6113850042790654E-2</v>
          </cell>
          <cell r="BW229">
            <v>-2.616324080594612E-2</v>
          </cell>
          <cell r="BX229">
            <v>-2.1876874517091638E-2</v>
          </cell>
          <cell r="BY229">
            <v>-6.9130128163690907E-2</v>
          </cell>
          <cell r="BZ229">
            <v>-7.7228772088159814E-2</v>
          </cell>
          <cell r="CA229">
            <v>-7.4257679539266541E-2</v>
          </cell>
          <cell r="CB229">
            <v>-7.4993251403874361E-2</v>
          </cell>
          <cell r="CD229">
            <v>0.256423366208123</v>
          </cell>
          <cell r="CE229">
            <v>0.11913349955735608</v>
          </cell>
          <cell r="CF229">
            <v>-2.1876874517091638E-2</v>
          </cell>
          <cell r="CG229">
            <v>-7.4993251403874361E-2</v>
          </cell>
          <cell r="CH229">
            <v>0.1169081072452669</v>
          </cell>
          <cell r="CI229">
            <v>0.18729218029251804</v>
          </cell>
        </row>
        <row r="230">
          <cell r="A230" t="str">
            <v>Capital (-)</v>
          </cell>
          <cell r="B230">
            <v>-6075.4249032099997</v>
          </cell>
          <cell r="C230">
            <v>-6637.9876250899997</v>
          </cell>
          <cell r="D230">
            <v>-7111.3199648599993</v>
          </cell>
          <cell r="E230">
            <v>-7754.4690482799997</v>
          </cell>
          <cell r="F230">
            <v>-8593.9639633400002</v>
          </cell>
          <cell r="G230">
            <v>-9110.1659219600006</v>
          </cell>
          <cell r="H230">
            <v>-10335.18928187</v>
          </cell>
          <cell r="I230">
            <v>-11096.93398412</v>
          </cell>
          <cell r="J230">
            <v>-11701.92034635</v>
          </cell>
          <cell r="K230">
            <v>-12510.07481939</v>
          </cell>
          <cell r="L230">
            <v>-12986.683213610002</v>
          </cell>
          <cell r="M230">
            <v>-13636.41678533</v>
          </cell>
          <cell r="N230">
            <v>-13870.47248746</v>
          </cell>
          <cell r="O230">
            <v>-14438.137223310001</v>
          </cell>
          <cell r="P230">
            <v>-14244.270326689999</v>
          </cell>
          <cell r="Q230">
            <v>-14531.998594299999</v>
          </cell>
          <cell r="R230">
            <v>-15012.96253112</v>
          </cell>
          <cell r="S230">
            <v>-15331.906215269999</v>
          </cell>
          <cell r="T230">
            <v>-15745.540942099999</v>
          </cell>
          <cell r="U230">
            <v>-16450.094864461709</v>
          </cell>
          <cell r="V230">
            <v>-17812.565356610001</v>
          </cell>
          <cell r="W230">
            <v>-18303.501792909999</v>
          </cell>
          <cell r="X230">
            <v>-18551.73954482</v>
          </cell>
          <cell r="Y230">
            <v>-18697.78878237</v>
          </cell>
          <cell r="Z230">
            <v>-19458.027676910002</v>
          </cell>
          <cell r="AA230">
            <v>-19559.65219954</v>
          </cell>
          <cell r="AB230">
            <v>-19623.393560570003</v>
          </cell>
          <cell r="AC230">
            <v>-19410.070491750001</v>
          </cell>
          <cell r="AD230">
            <v>-19917.81339481</v>
          </cell>
          <cell r="AE230">
            <v>-20051.723310460002</v>
          </cell>
          <cell r="AF230">
            <v>-20007.371171500003</v>
          </cell>
          <cell r="AG230">
            <v>-20551.22573609</v>
          </cell>
          <cell r="AH230">
            <v>-21985.479313569998</v>
          </cell>
          <cell r="AI230">
            <v>-22099.294446369997</v>
          </cell>
          <cell r="AJ230">
            <v>-21404.367032909999</v>
          </cell>
          <cell r="AK230">
            <v>-19999.354519509998</v>
          </cell>
          <cell r="AL230">
            <v>-21322.83860332</v>
          </cell>
          <cell r="AM230">
            <v>-19538.248776789998</v>
          </cell>
          <cell r="AN230">
            <v>-18857.746631410002</v>
          </cell>
          <cell r="AO230">
            <v>-19310.297783189999</v>
          </cell>
          <cell r="AP230">
            <v>-19809.881144810002</v>
          </cell>
          <cell r="AQ230">
            <v>-20011.998091199999</v>
          </cell>
          <cell r="AR230">
            <v>-21473.333007430003</v>
          </cell>
          <cell r="AS230">
            <v>-23126.579853609997</v>
          </cell>
          <cell r="AT230">
            <v>-24495.536662220002</v>
          </cell>
          <cell r="AU230">
            <v>-23814.042051799999</v>
          </cell>
          <cell r="AV230">
            <v>-23354.72698046</v>
          </cell>
          <cell r="AW230">
            <v>-22703.659853402169</v>
          </cell>
          <cell r="AX230">
            <v>-23467.284362399994</v>
          </cell>
          <cell r="AY230">
            <v>-22982.37017496</v>
          </cell>
          <cell r="AZ230">
            <v>-22618.594322839999</v>
          </cell>
          <cell r="BA230">
            <v>-22556.556293220001</v>
          </cell>
          <cell r="BB230">
            <v>-23711.508167129999</v>
          </cell>
          <cell r="BC230">
            <v>-23995.860184479996</v>
          </cell>
          <cell r="BD230">
            <v>-24135.839726539998</v>
          </cell>
          <cell r="BE230">
            <v>-24138.190672190001</v>
          </cell>
          <cell r="BF230">
            <v>-25033.364811579999</v>
          </cell>
          <cell r="BG230">
            <v>-22618.594322839999</v>
          </cell>
          <cell r="BH230">
            <v>-23995.860184479996</v>
          </cell>
          <cell r="BI230">
            <v>-25033.364811579999</v>
          </cell>
          <cell r="BJ230">
            <v>-24885.136329799883</v>
          </cell>
          <cell r="BK230">
            <v>-23729.342272327347</v>
          </cell>
          <cell r="BL230">
            <v>-23963.922411310443</v>
          </cell>
          <cell r="BM230">
            <v>-24210.519322942091</v>
          </cell>
          <cell r="BN230">
            <v>-24456.416568463072</v>
          </cell>
          <cell r="BO230">
            <v>-19999.354519509998</v>
          </cell>
          <cell r="BP230">
            <v>-22703.659853402169</v>
          </cell>
          <cell r="BQ230">
            <v>-24885.136329799883</v>
          </cell>
          <cell r="BR230">
            <v>-24456.416568463072</v>
          </cell>
          <cell r="BS230">
            <v>-25887.112729488697</v>
          </cell>
          <cell r="BU230">
            <v>3.901705007325762E-2</v>
          </cell>
          <cell r="BV230">
            <v>1.9811374137244098E-3</v>
          </cell>
          <cell r="BW230">
            <v>0.1141688708647226</v>
          </cell>
          <cell r="BX230">
            <v>0.13521963077628518</v>
          </cell>
          <cell r="BY230">
            <v>0.19943250723105077</v>
          </cell>
          <cell r="BZ230">
            <v>0.19907367945591825</v>
          </cell>
          <cell r="CA230">
            <v>2.1956169271829085E-2</v>
          </cell>
          <cell r="CB230">
            <v>9.6084793838682181E-2</v>
          </cell>
          <cell r="CD230">
            <v>0.37116583313037199</v>
          </cell>
          <cell r="CE230">
            <v>6.9610677085369277E-2</v>
          </cell>
          <cell r="CF230">
            <v>0.13521963077628518</v>
          </cell>
          <cell r="CG230">
            <v>9.6084793838682181E-2</v>
          </cell>
          <cell r="CH230">
            <v>1.7227945053426175E-2</v>
          </cell>
          <cell r="CI230">
            <v>5.849982792943309E-2</v>
          </cell>
        </row>
        <row r="231">
          <cell r="A231" t="str">
            <v xml:space="preserve">   BR capital</v>
          </cell>
          <cell r="B231">
            <v>-1927.4749032099999</v>
          </cell>
          <cell r="C231">
            <v>-1939.7376250899997</v>
          </cell>
          <cell r="D231">
            <v>-2097.4199648599997</v>
          </cell>
          <cell r="E231">
            <v>-2101.5690482800001</v>
          </cell>
          <cell r="F231">
            <v>-2724.66396334</v>
          </cell>
          <cell r="G231">
            <v>-2542.9659219600003</v>
          </cell>
          <cell r="H231">
            <v>-3351.19928187</v>
          </cell>
          <cell r="I231">
            <v>-3503.5339841200002</v>
          </cell>
          <cell r="J231">
            <v>-3800.18034635</v>
          </cell>
          <cell r="K231">
            <v>-3932.9348193899996</v>
          </cell>
          <cell r="L231">
            <v>-3735.4632136099999</v>
          </cell>
          <cell r="M231">
            <v>-3613.2167853299998</v>
          </cell>
          <cell r="N231">
            <v>-3847.2724874599999</v>
          </cell>
          <cell r="O231">
            <v>-4111.8372233099999</v>
          </cell>
          <cell r="P231">
            <v>-3787.7703266899998</v>
          </cell>
          <cell r="Q231">
            <v>-3898.6285942999998</v>
          </cell>
          <cell r="R231">
            <v>-4175.0225311199993</v>
          </cell>
          <cell r="S231">
            <v>-4312.4062152699998</v>
          </cell>
          <cell r="T231">
            <v>-4461.1009420999999</v>
          </cell>
          <cell r="U231">
            <v>-5032.9948644617079</v>
          </cell>
          <cell r="V231">
            <v>-6214.8253566099993</v>
          </cell>
          <cell r="W231">
            <v>-6516.1617929100003</v>
          </cell>
          <cell r="X231">
            <v>-6638.8395448199999</v>
          </cell>
          <cell r="Y231">
            <v>-6534.2887823700003</v>
          </cell>
          <cell r="Z231">
            <v>-7031.9276769099997</v>
          </cell>
          <cell r="AA231">
            <v>-6968.6721995400003</v>
          </cell>
          <cell r="AB231">
            <v>-7102.0935605700006</v>
          </cell>
          <cell r="AC231">
            <v>-7167.5704917499997</v>
          </cell>
          <cell r="AD231">
            <v>-7463.4933948099988</v>
          </cell>
          <cell r="AE231">
            <v>-7278.1433104600001</v>
          </cell>
          <cell r="AF231">
            <v>-7138.5111715000003</v>
          </cell>
          <cell r="AG231">
            <v>-7871.1857360900012</v>
          </cell>
          <cell r="AH231">
            <v>-9167.6393135699982</v>
          </cell>
          <cell r="AI231">
            <v>-9507.5744463699994</v>
          </cell>
          <cell r="AJ231">
            <v>-8998.6470329099993</v>
          </cell>
          <cell r="AK231">
            <v>-8901.3145195099987</v>
          </cell>
          <cell r="AL231">
            <v>-9503.8386033199986</v>
          </cell>
          <cell r="AM231">
            <v>-7847.8087767899988</v>
          </cell>
          <cell r="AN231">
            <v>-7505.7466314100011</v>
          </cell>
          <cell r="AO231">
            <v>-8148.2777831899984</v>
          </cell>
          <cell r="AP231">
            <v>-8823.1611448100011</v>
          </cell>
          <cell r="AQ231">
            <v>-9281.1380912000004</v>
          </cell>
          <cell r="AR231">
            <v>-10129.03300743</v>
          </cell>
          <cell r="AS231">
            <v>-11016.279853609998</v>
          </cell>
          <cell r="AT231">
            <v>-11689.836662220001</v>
          </cell>
          <cell r="AU231">
            <v>-11331.042051799999</v>
          </cell>
          <cell r="AV231">
            <v>-10977.026980459999</v>
          </cell>
          <cell r="AW231">
            <v>-10678.641721649999</v>
          </cell>
          <cell r="AX231">
            <v>-11409.289245729999</v>
          </cell>
          <cell r="AY231">
            <v>-10770.374015669999</v>
          </cell>
          <cell r="AZ231">
            <v>-10928.686371119999</v>
          </cell>
          <cell r="BA231">
            <v>-11162.74080752</v>
          </cell>
          <cell r="BB231">
            <v>-11991.392107340002</v>
          </cell>
          <cell r="BC231">
            <v>-12474.585183430001</v>
          </cell>
          <cell r="BD231">
            <v>-12683.949873259999</v>
          </cell>
          <cell r="BE231">
            <v>-13066.09939347</v>
          </cell>
          <cell r="BF231">
            <v>-13353.052636699998</v>
          </cell>
          <cell r="BG231">
            <v>-10928.686371119999</v>
          </cell>
          <cell r="BH231">
            <v>-12474.585183430001</v>
          </cell>
          <cell r="BI231">
            <v>-13353.052636699998</v>
          </cell>
          <cell r="BJ231">
            <v>-13536.818198047713</v>
          </cell>
          <cell r="BK231">
            <v>-12094.19229273989</v>
          </cell>
          <cell r="BL231">
            <v>-12041.940583887703</v>
          </cell>
          <cell r="BM231">
            <v>-12001.705647684068</v>
          </cell>
          <cell r="BN231">
            <v>-11960.771045369762</v>
          </cell>
          <cell r="BO231">
            <v>-8901.3145195099987</v>
          </cell>
          <cell r="BP231">
            <v>-10678.641721649999</v>
          </cell>
          <cell r="BQ231">
            <v>-13536.818198047713</v>
          </cell>
          <cell r="BR231">
            <v>-11960.771045369762</v>
          </cell>
          <cell r="BS231">
            <v>-12238.54066536042</v>
          </cell>
          <cell r="BU231">
            <v>5.6835786151992584E-2</v>
          </cell>
          <cell r="BV231">
            <v>0.2752068343943348</v>
          </cell>
          <cell r="BW231">
            <v>0.27511960957240444</v>
          </cell>
          <cell r="BX231">
            <v>0.19967019458130997</v>
          </cell>
          <cell r="BY231">
            <v>0.45604253751195123</v>
          </cell>
          <cell r="BZ231">
            <v>0.34407925632071978</v>
          </cell>
          <cell r="CA231">
            <v>0.14227880359143863</v>
          </cell>
          <cell r="CB231">
            <v>0.26765356034026455</v>
          </cell>
          <cell r="CD231">
            <v>0.80844083557339474</v>
          </cell>
          <cell r="CE231">
            <v>0.36224688194473598</v>
          </cell>
          <cell r="CF231">
            <v>0.19967019458130997</v>
          </cell>
          <cell r="CG231">
            <v>0.26765356034026455</v>
          </cell>
          <cell r="CH231">
            <v>0.11642670601170146</v>
          </cell>
          <cell r="CI231">
            <v>2.3223387433554121E-2</v>
          </cell>
        </row>
        <row r="232">
          <cell r="A232" t="str">
            <v xml:space="preserve">   Other capital and surplus</v>
          </cell>
          <cell r="B232">
            <v>-4147.95</v>
          </cell>
          <cell r="C232">
            <v>-4698.25</v>
          </cell>
          <cell r="D232">
            <v>-5013.8999999999996</v>
          </cell>
          <cell r="E232">
            <v>-5652.9</v>
          </cell>
          <cell r="F232">
            <v>-5869.3</v>
          </cell>
          <cell r="G232">
            <v>-6567.2000000000007</v>
          </cell>
          <cell r="H232">
            <v>-6983.99</v>
          </cell>
          <cell r="I232">
            <v>-7593.4</v>
          </cell>
          <cell r="J232">
            <v>-7901.74</v>
          </cell>
          <cell r="K232">
            <v>-8577.14</v>
          </cell>
          <cell r="L232">
            <v>-9251.2200000000012</v>
          </cell>
          <cell r="M232">
            <v>-10023.200000000001</v>
          </cell>
          <cell r="N232">
            <v>-10023.200000000001</v>
          </cell>
          <cell r="O232">
            <v>-10326.300000000001</v>
          </cell>
          <cell r="P232">
            <v>-10456.5</v>
          </cell>
          <cell r="Q232">
            <v>-10633.369999999999</v>
          </cell>
          <cell r="R232">
            <v>-10837.94</v>
          </cell>
          <cell r="S232">
            <v>-11019.5</v>
          </cell>
          <cell r="T232">
            <v>-11284.439999999999</v>
          </cell>
          <cell r="U232">
            <v>-11417.1</v>
          </cell>
          <cell r="V232">
            <v>-11597.74</v>
          </cell>
          <cell r="W232">
            <v>-11787.34</v>
          </cell>
          <cell r="X232">
            <v>-11912.9</v>
          </cell>
          <cell r="Y232">
            <v>-12163.5</v>
          </cell>
          <cell r="Z232">
            <v>-12426.1</v>
          </cell>
          <cell r="AA232">
            <v>-12590.98</v>
          </cell>
          <cell r="AB232">
            <v>-12521.300000000001</v>
          </cell>
          <cell r="AC232">
            <v>-12242.5</v>
          </cell>
          <cell r="AD232">
            <v>-12454.32</v>
          </cell>
          <cell r="AE232">
            <v>-12773.58</v>
          </cell>
          <cell r="AF232">
            <v>-12868.86</v>
          </cell>
          <cell r="AG232">
            <v>-12680.039999999999</v>
          </cell>
          <cell r="AH232">
            <v>-12817.84</v>
          </cell>
          <cell r="AI232">
            <v>-12591.72</v>
          </cell>
          <cell r="AJ232">
            <v>-12405.72</v>
          </cell>
          <cell r="AK232">
            <v>-11098.039999999999</v>
          </cell>
          <cell r="AL232">
            <v>-11819</v>
          </cell>
          <cell r="AM232">
            <v>-11690.44</v>
          </cell>
          <cell r="AN232">
            <v>-11352</v>
          </cell>
          <cell r="AO232">
            <v>-11162.02</v>
          </cell>
          <cell r="AP232">
            <v>-10986.720000000001</v>
          </cell>
          <cell r="AQ232">
            <v>-10730.859999999999</v>
          </cell>
          <cell r="AR232">
            <v>-11344.300000000001</v>
          </cell>
          <cell r="AS232">
            <v>-12110.300000000001</v>
          </cell>
          <cell r="AT232">
            <v>-12805.7</v>
          </cell>
          <cell r="AU232">
            <v>-12483</v>
          </cell>
          <cell r="AV232">
            <v>-12377.7</v>
          </cell>
          <cell r="AW232">
            <v>-12025.018131752169</v>
          </cell>
          <cell r="AX232">
            <v>-12057.995116669998</v>
          </cell>
          <cell r="AY232">
            <v>-12211.996159290002</v>
          </cell>
          <cell r="AZ232">
            <v>-11689.907951719999</v>
          </cell>
          <cell r="BA232">
            <v>-11393.815485700001</v>
          </cell>
          <cell r="BB232">
            <v>-11720.116059789998</v>
          </cell>
          <cell r="BC232">
            <v>-11521.275001049995</v>
          </cell>
          <cell r="BD232">
            <v>-11451.889853280001</v>
          </cell>
          <cell r="BE232">
            <v>-11072.091278720001</v>
          </cell>
          <cell r="BF232">
            <v>-11680.31217488</v>
          </cell>
          <cell r="BG232">
            <v>-11689.907951719999</v>
          </cell>
          <cell r="BH232">
            <v>-11521.275001049995</v>
          </cell>
          <cell r="BI232">
            <v>-11680.31217488</v>
          </cell>
          <cell r="BJ232">
            <v>-11348.31813175217</v>
          </cell>
          <cell r="BK232">
            <v>-11635.149979587455</v>
          </cell>
          <cell r="BL232">
            <v>-11921.981827422738</v>
          </cell>
          <cell r="BM232">
            <v>-12208.813675258023</v>
          </cell>
          <cell r="BN232">
            <v>-12495.645523093308</v>
          </cell>
          <cell r="BO232">
            <v>-11098.039999999999</v>
          </cell>
          <cell r="BP232">
            <v>-12025.018131752169</v>
          </cell>
          <cell r="BQ232">
            <v>-11348.31813175217</v>
          </cell>
          <cell r="BR232">
            <v>-12495.645523093308</v>
          </cell>
          <cell r="BS232">
            <v>-13648.572064128277</v>
          </cell>
          <cell r="BU232">
            <v>9.3384872177809108E-2</v>
          </cell>
          <cell r="BV232">
            <v>0.15991757987972055</v>
          </cell>
          <cell r="BW232">
            <v>9.4711745504694189E-4</v>
          </cell>
          <cell r="BX232">
            <v>8.3526292187825035E-2</v>
          </cell>
          <cell r="BY232">
            <v>2.9766380525017455E-2</v>
          </cell>
          <cell r="BZ232">
            <v>7.3658122559608019E-2</v>
          </cell>
          <cell r="CA232">
            <v>8.7881788978345643E-2</v>
          </cell>
          <cell r="CB232">
            <v>5.6274343421833684E-2</v>
          </cell>
          <cell r="CD232">
            <v>0.21353459972862954</v>
          </cell>
          <cell r="CE232">
            <v>8.7594853455008947E-2</v>
          </cell>
          <cell r="CF232">
            <v>8.3526292187825035E-2</v>
          </cell>
          <cell r="CG232">
            <v>5.6274343421833684E-2</v>
          </cell>
          <cell r="CH232">
            <v>0.10110109515972754</v>
          </cell>
          <cell r="CI232">
            <v>9.2266264988410285E-2</v>
          </cell>
        </row>
        <row r="233">
          <cell r="A233" t="str">
            <v>MLT foreign liabilities (-)</v>
          </cell>
          <cell r="B233">
            <v>-1521.3952327800002</v>
          </cell>
          <cell r="C233">
            <v>-1717.38985727</v>
          </cell>
          <cell r="D233">
            <v>-1559.0086745399999</v>
          </cell>
          <cell r="E233">
            <v>-1701.1890095200001</v>
          </cell>
          <cell r="F233">
            <v>-1701.9580458</v>
          </cell>
          <cell r="G233">
            <v>-1967.0725432400002</v>
          </cell>
          <cell r="H233">
            <v>-2210.6472549999999</v>
          </cell>
          <cell r="I233">
            <v>-2296.2066273599999</v>
          </cell>
          <cell r="J233">
            <v>-2393.6388801999997</v>
          </cell>
          <cell r="K233">
            <v>-2441.5337639899999</v>
          </cell>
          <cell r="L233">
            <v>-2421.8216042800004</v>
          </cell>
          <cell r="M233">
            <v>-2843.3775164500003</v>
          </cell>
          <cell r="N233">
            <v>-2960.4090845787241</v>
          </cell>
          <cell r="O233">
            <v>-3030.4674102600002</v>
          </cell>
          <cell r="P233">
            <v>-2945.7635105099998</v>
          </cell>
          <cell r="Q233">
            <v>-2886.1095241000003</v>
          </cell>
          <cell r="R233">
            <v>-2913.9820472500001</v>
          </cell>
          <cell r="S233">
            <v>-2930.8350940799996</v>
          </cell>
          <cell r="T233">
            <v>-2965.7086332600002</v>
          </cell>
          <cell r="U233">
            <v>-3105.4820378600002</v>
          </cell>
          <cell r="V233">
            <v>-3300.06051054</v>
          </cell>
          <cell r="W233">
            <v>-3397.3197050199997</v>
          </cell>
          <cell r="X233">
            <v>-3434.1897116799996</v>
          </cell>
          <cell r="Y233">
            <v>-3544.9481228299996</v>
          </cell>
          <cell r="Z233">
            <v>-3684.9811745499997</v>
          </cell>
          <cell r="AA233">
            <v>-3660.09498863</v>
          </cell>
          <cell r="AB233">
            <v>-3727.3329350699996</v>
          </cell>
          <cell r="AC233">
            <v>-3464.582641</v>
          </cell>
          <cell r="AD233">
            <v>-3512.3921756000004</v>
          </cell>
          <cell r="AE233">
            <v>-3461.3753848599999</v>
          </cell>
          <cell r="AF233">
            <v>-3441.3751889500004</v>
          </cell>
          <cell r="AG233">
            <v>-3646.5789869300002</v>
          </cell>
          <cell r="AH233">
            <v>-3916.1593985</v>
          </cell>
          <cell r="AI233">
            <v>-3989.8998564800004</v>
          </cell>
          <cell r="AJ233">
            <v>-3887.6217324400004</v>
          </cell>
          <cell r="AK233">
            <v>-3612.4493443299998</v>
          </cell>
          <cell r="AL233">
            <v>-3782.2070736500004</v>
          </cell>
          <cell r="AM233">
            <v>-3712.8823218900002</v>
          </cell>
          <cell r="AN233">
            <v>-3642.6871061100005</v>
          </cell>
          <cell r="AO233">
            <v>-3779.2250225399998</v>
          </cell>
          <cell r="AP233">
            <v>-3965.2279311700004</v>
          </cell>
          <cell r="AQ233">
            <v>-4103.0094339899997</v>
          </cell>
          <cell r="AR233">
            <v>-4300.7531433499998</v>
          </cell>
          <cell r="AS233">
            <v>-4489.7025800399997</v>
          </cell>
          <cell r="AT233">
            <v>-4621.1420967200002</v>
          </cell>
          <cell r="AU233">
            <v>-4341.3904175562957</v>
          </cell>
          <cell r="AV233">
            <v>-3963.9162652537166</v>
          </cell>
          <cell r="AW233">
            <v>-3834.2554098118708</v>
          </cell>
          <cell r="AX233">
            <v>-3948.5217891984698</v>
          </cell>
          <cell r="AY233">
            <v>-3789.0191481972929</v>
          </cell>
          <cell r="AZ233">
            <v>-3667.2734069354801</v>
          </cell>
          <cell r="BA233">
            <v>-3644.6590811348156</v>
          </cell>
          <cell r="BB233">
            <v>-3808.7062612077075</v>
          </cell>
          <cell r="BC233">
            <v>-3868.286189363389</v>
          </cell>
          <cell r="BD233">
            <v>-5385.0423858509994</v>
          </cell>
          <cell r="BE233">
            <v>-5330.6303058099993</v>
          </cell>
          <cell r="BF233">
            <v>-5336.8238006896008</v>
          </cell>
          <cell r="BG233">
            <v>-3667.2734069354801</v>
          </cell>
          <cell r="BH233">
            <v>-3868.286189363389</v>
          </cell>
          <cell r="BI233">
            <v>-5336.8238006896008</v>
          </cell>
          <cell r="BJ233">
            <v>-3751.847738067609</v>
          </cell>
          <cell r="BK233">
            <v>-3606.5048126840625</v>
          </cell>
          <cell r="BL233">
            <v>-3308.4630573005152</v>
          </cell>
          <cell r="BM233">
            <v>-2719.5133119169677</v>
          </cell>
          <cell r="BN233">
            <v>-3079.0796565334208</v>
          </cell>
          <cell r="BO233">
            <v>-3612.4493443299998</v>
          </cell>
          <cell r="BP233">
            <v>-3834.2554098118708</v>
          </cell>
          <cell r="BQ233">
            <v>-3751.847738067609</v>
          </cell>
          <cell r="BR233">
            <v>-3079.0796565334222</v>
          </cell>
          <cell r="BS233">
            <v>-2927.6410847498073</v>
          </cell>
          <cell r="BU233">
            <v>2.2709489716783104E-2</v>
          </cell>
          <cell r="BV233">
            <v>0.18536968048495894</v>
          </cell>
          <cell r="BW233">
            <v>0.18001889772158619</v>
          </cell>
          <cell r="BX233">
            <v>6.1400463879171419E-2</v>
          </cell>
          <cell r="BY233">
            <v>6.7494956633085135E-3</v>
          </cell>
          <cell r="BZ233">
            <v>5.7207581021414433E-2</v>
          </cell>
          <cell r="CA233">
            <v>0.15487117448251109</v>
          </cell>
          <cell r="CB233">
            <v>2.1492483660159989E-2</v>
          </cell>
          <cell r="CD233">
            <v>0.24673846589879522</v>
          </cell>
          <cell r="CE233">
            <v>1.9041525901403844E-2</v>
          </cell>
          <cell r="CF233">
            <v>6.1400463879171419E-2</v>
          </cell>
          <cell r="CG233">
            <v>2.1492483660159989E-2</v>
          </cell>
          <cell r="CH233">
            <v>0.17931646711246774</v>
          </cell>
          <cell r="CI233">
            <v>4.9183063991956488E-2</v>
          </cell>
        </row>
        <row r="234">
          <cell r="A234" t="str">
            <v>Other assets (net)</v>
          </cell>
          <cell r="B234">
            <v>1949.29180116</v>
          </cell>
          <cell r="C234">
            <v>2432.7042371200041</v>
          </cell>
          <cell r="D234">
            <v>2874.4141053499975</v>
          </cell>
          <cell r="E234">
            <v>4091.260338229999</v>
          </cell>
          <cell r="F234">
            <v>4263.0874653599949</v>
          </cell>
          <cell r="G234">
            <v>5256.836068880003</v>
          </cell>
          <cell r="H234">
            <v>5467.9747382700043</v>
          </cell>
          <cell r="I234">
            <v>5483.5980588199982</v>
          </cell>
          <cell r="J234">
            <v>5485.0634731984374</v>
          </cell>
          <cell r="K234">
            <v>6540.4730883251914</v>
          </cell>
          <cell r="L234">
            <v>7350.1933694574536</v>
          </cell>
          <cell r="M234">
            <v>9002.4149422543178</v>
          </cell>
          <cell r="N234">
            <v>8283.5798589100013</v>
          </cell>
          <cell r="O234">
            <v>8184.9024894700124</v>
          </cell>
          <cell r="P234">
            <v>8368.3258789699958</v>
          </cell>
          <cell r="Q234">
            <v>8840.977569339997</v>
          </cell>
          <cell r="R234">
            <v>8624.6477454300002</v>
          </cell>
          <cell r="S234">
            <v>8851.2607110599984</v>
          </cell>
          <cell r="T234">
            <v>9174.0652355999919</v>
          </cell>
          <cell r="U234">
            <v>9453.3326099700007</v>
          </cell>
          <cell r="V234">
            <v>9604.547904980016</v>
          </cell>
          <cell r="W234">
            <v>9636.2223218599902</v>
          </cell>
          <cell r="X234">
            <v>9712.6139705200039</v>
          </cell>
          <cell r="Y234">
            <v>11351.241686468995</v>
          </cell>
          <cell r="Z234">
            <v>11525.235645833907</v>
          </cell>
          <cell r="AA234">
            <v>11251.182084479577</v>
          </cell>
          <cell r="AB234">
            <v>10869.66727511795</v>
          </cell>
          <cell r="AC234">
            <v>10826.893486564881</v>
          </cell>
          <cell r="AD234">
            <v>10813.205552041358</v>
          </cell>
          <cell r="AE234">
            <v>10975.67502140893</v>
          </cell>
          <cell r="AF234">
            <v>11311.302950045008</v>
          </cell>
          <cell r="AG234">
            <v>10660.641575733096</v>
          </cell>
          <cell r="AH234">
            <v>10820.782260049633</v>
          </cell>
          <cell r="AI234">
            <v>10295.11619538929</v>
          </cell>
          <cell r="AJ234">
            <v>10213.540928887838</v>
          </cell>
          <cell r="AK234">
            <v>8717.883980388995</v>
          </cell>
          <cell r="AL234">
            <v>10306.947439436763</v>
          </cell>
          <cell r="AM234">
            <v>8563.4385090255564</v>
          </cell>
          <cell r="AN234">
            <v>8395.9388340770074</v>
          </cell>
          <cell r="AO234">
            <v>8578.5929924770044</v>
          </cell>
          <cell r="AP234">
            <v>8203.1507217019935</v>
          </cell>
          <cell r="AQ234">
            <v>7167.3030723790007</v>
          </cell>
          <cell r="AR234">
            <v>7946.5896672400077</v>
          </cell>
          <cell r="AS234">
            <v>8120.2331429700052</v>
          </cell>
          <cell r="AT234">
            <v>8110.7073075800008</v>
          </cell>
          <cell r="AU234">
            <v>8914.9149896400013</v>
          </cell>
          <cell r="AV234">
            <v>8680.9133401068939</v>
          </cell>
          <cell r="AW234">
            <v>8793.2932953634008</v>
          </cell>
          <cell r="AX234">
            <v>9482.5696904375454</v>
          </cell>
          <cell r="AY234">
            <v>7811.887815833461</v>
          </cell>
          <cell r="AZ234">
            <v>7461.7352450344324</v>
          </cell>
          <cell r="BA234">
            <v>6846.6446496037406</v>
          </cell>
          <cell r="BB234">
            <v>7879.0681356361911</v>
          </cell>
          <cell r="BC234">
            <v>8046.0176872965421</v>
          </cell>
          <cell r="BD234">
            <v>7135.7996335486778</v>
          </cell>
          <cell r="BE234">
            <v>7140.0484698104237</v>
          </cell>
          <cell r="BF234">
            <v>7562.8283061826314</v>
          </cell>
          <cell r="BG234">
            <v>7461.7352450344324</v>
          </cell>
          <cell r="BH234">
            <v>8046.0176872965421</v>
          </cell>
          <cell r="BI234">
            <v>7562.8283061826314</v>
          </cell>
          <cell r="BJ234">
            <v>9252.0315335017694</v>
          </cell>
          <cell r="BK234">
            <v>9504.1210592435018</v>
          </cell>
          <cell r="BL234">
            <v>9765.7068757520974</v>
          </cell>
          <cell r="BM234">
            <v>10039.309464909185</v>
          </cell>
          <cell r="BN234">
            <v>10348.843387955643</v>
          </cell>
          <cell r="BO234">
            <v>8717.883980388995</v>
          </cell>
          <cell r="BP234">
            <v>8793.2932953634008</v>
          </cell>
          <cell r="BQ234">
            <v>9252.0315335017694</v>
          </cell>
          <cell r="BR234">
            <v>10348.843387955652</v>
          </cell>
          <cell r="BS234">
            <v>11569.133973825115</v>
          </cell>
          <cell r="BU234">
            <v>-0.22758087974814301</v>
          </cell>
          <cell r="BV234">
            <v>-0.34698293650289347</v>
          </cell>
          <cell r="BW234">
            <v>-0.25045092742280184</v>
          </cell>
          <cell r="BX234">
            <v>8.649956244432655E-3</v>
          </cell>
          <cell r="BY234">
            <v>-0.11126850820433298</v>
          </cell>
          <cell r="BZ234">
            <v>0.1226004545983117</v>
          </cell>
          <cell r="CA234">
            <v>-6.7550089113108558E-2</v>
          </cell>
          <cell r="CB234">
            <v>5.2169104649364417E-2</v>
          </cell>
          <cell r="CD234">
            <v>0.26091073998267644</v>
          </cell>
          <cell r="CE234">
            <v>-0.23198851533740472</v>
          </cell>
          <cell r="CF234">
            <v>8.649956244432655E-3</v>
          </cell>
          <cell r="CG234">
            <v>5.2169104649364417E-2</v>
          </cell>
          <cell r="CH234">
            <v>0.11854821835424012</v>
          </cell>
          <cell r="CI234">
            <v>0.11791564913328201</v>
          </cell>
        </row>
        <row r="236">
          <cell r="A236" t="str">
            <v>Liabilities to the private sector</v>
          </cell>
          <cell r="B236">
            <v>17626.905697350001</v>
          </cell>
          <cell r="C236">
            <v>18779.049103940004</v>
          </cell>
          <cell r="D236">
            <v>20256.524117590001</v>
          </cell>
          <cell r="E236">
            <v>22454.831008429999</v>
          </cell>
          <cell r="F236">
            <v>23632.977856369998</v>
          </cell>
          <cell r="G236">
            <v>25234.393573559999</v>
          </cell>
          <cell r="H236">
            <v>26382.780515139999</v>
          </cell>
          <cell r="I236">
            <v>28266.798344140003</v>
          </cell>
          <cell r="J236">
            <v>28981.747696679999</v>
          </cell>
          <cell r="K236">
            <v>31011.704782350003</v>
          </cell>
          <cell r="L236">
            <v>32203.485120389996</v>
          </cell>
          <cell r="M236">
            <v>37272.37539483</v>
          </cell>
          <cell r="N236">
            <v>36722.191889759997</v>
          </cell>
          <cell r="O236">
            <v>36747.388694680005</v>
          </cell>
          <cell r="P236">
            <v>37672.0842232</v>
          </cell>
          <cell r="Q236">
            <v>38413.620366379997</v>
          </cell>
          <cell r="R236">
            <v>38715.615422999996</v>
          </cell>
          <cell r="S236">
            <v>39578.75158702</v>
          </cell>
          <cell r="T236">
            <v>40228.348897610005</v>
          </cell>
          <cell r="U236">
            <v>40570.809390980001</v>
          </cell>
          <cell r="V236">
            <v>41244.61212731</v>
          </cell>
          <cell r="W236">
            <v>41839.419623039998</v>
          </cell>
          <cell r="X236">
            <v>42917.617618830001</v>
          </cell>
          <cell r="Y236">
            <v>45532.693461620001</v>
          </cell>
          <cell r="Z236">
            <v>44881.408696950006</v>
          </cell>
          <cell r="AA236">
            <v>45513.130639330004</v>
          </cell>
          <cell r="AB236">
            <v>45463.237778969997</v>
          </cell>
          <cell r="AC236">
            <v>46733.659632380004</v>
          </cell>
          <cell r="AD236">
            <v>46978.094151220001</v>
          </cell>
          <cell r="AE236">
            <v>47479.453704089996</v>
          </cell>
          <cell r="AF236">
            <v>47819.850717059999</v>
          </cell>
          <cell r="AG236">
            <v>48184.426265850001</v>
          </cell>
          <cell r="AH236">
            <v>48222.459430610004</v>
          </cell>
          <cell r="AI236">
            <v>48258.183420600006</v>
          </cell>
          <cell r="AJ236">
            <v>48022.053424790007</v>
          </cell>
          <cell r="AK236">
            <v>50186.760979899998</v>
          </cell>
          <cell r="AL236">
            <v>50095.365138988775</v>
          </cell>
          <cell r="AM236">
            <v>50158.978124419998</v>
          </cell>
          <cell r="AN236">
            <v>50438.554500309998</v>
          </cell>
          <cell r="AO236">
            <v>49998.18429053</v>
          </cell>
          <cell r="AP236">
            <v>49983.821100679997</v>
          </cell>
          <cell r="AQ236">
            <v>50278.26390161</v>
          </cell>
          <cell r="AR236">
            <v>49899.601072350008</v>
          </cell>
          <cell r="AS236">
            <v>50484.140784870004</v>
          </cell>
          <cell r="AT236">
            <v>49839.278984860008</v>
          </cell>
          <cell r="AU236">
            <v>50491.762802480007</v>
          </cell>
          <cell r="AV236">
            <v>51516.491972630007</v>
          </cell>
          <cell r="AW236">
            <v>54514.992839743652</v>
          </cell>
          <cell r="AX236">
            <v>52657.433912102795</v>
          </cell>
          <cell r="AY236">
            <v>51761.075447889991</v>
          </cell>
          <cell r="AZ236">
            <v>51650.921635269995</v>
          </cell>
          <cell r="BA236">
            <v>51426.394683490013</v>
          </cell>
          <cell r="BB236">
            <v>51486.677141279994</v>
          </cell>
          <cell r="BC236">
            <v>52434.16436408001</v>
          </cell>
          <cell r="BD236">
            <v>51824.646794740001</v>
          </cell>
          <cell r="BE236">
            <v>51552.075895120004</v>
          </cell>
          <cell r="BF236">
            <v>51182.516973870006</v>
          </cell>
          <cell r="BG236">
            <v>51650.921635269995</v>
          </cell>
          <cell r="BH236">
            <v>52434.16436408001</v>
          </cell>
          <cell r="BI236">
            <v>51182.516973870006</v>
          </cell>
          <cell r="BJ236">
            <v>55986.257016705342</v>
          </cell>
          <cell r="BK236">
            <v>57173.613555515622</v>
          </cell>
          <cell r="BL236">
            <v>59631.392855040147</v>
          </cell>
          <cell r="BM236">
            <v>61389.743736156706</v>
          </cell>
          <cell r="BN236">
            <v>66754.102323309562</v>
          </cell>
          <cell r="BO236">
            <v>50186.760979899998</v>
          </cell>
          <cell r="BP236">
            <v>54514.992839743652</v>
          </cell>
          <cell r="BQ236">
            <v>55986.257016705342</v>
          </cell>
          <cell r="BR236">
            <v>66754.102323309577</v>
          </cell>
          <cell r="BS236">
            <v>74598.199656414086</v>
          </cell>
          <cell r="BU236">
            <v>0.10943604029102927</v>
          </cell>
          <cell r="BV236">
            <v>5.8947818038582511E-2</v>
          </cell>
          <cell r="BW236">
            <v>3.3528351173720994E-2</v>
          </cell>
          <cell r="BX236">
            <v>8.6242502511312269E-2</v>
          </cell>
          <cell r="BY236">
            <v>2.4036516251720652E-2</v>
          </cell>
          <cell r="BZ236">
            <v>4.2879373613395E-2</v>
          </cell>
          <cell r="CA236">
            <v>2.6951392884677183E-2</v>
          </cell>
          <cell r="CB236">
            <v>2.6988248559194128E-2</v>
          </cell>
          <cell r="CD236">
            <v>0.22162038183205723</v>
          </cell>
          <cell r="CE236">
            <v>0.10221375377678821</v>
          </cell>
          <cell r="CF236">
            <v>8.6242502511312269E-2</v>
          </cell>
          <cell r="CG236">
            <v>2.6988248559194128E-2</v>
          </cell>
          <cell r="CH236">
            <v>0.19233015172618684</v>
          </cell>
          <cell r="CI236">
            <v>0.1175073450184867</v>
          </cell>
        </row>
        <row r="237">
          <cell r="A237" t="str">
            <v xml:space="preserve">Broad money (M3+bonds)  </v>
          </cell>
          <cell r="B237">
            <v>16310.679379460002</v>
          </cell>
          <cell r="C237">
            <v>17804.726560630002</v>
          </cell>
          <cell r="D237">
            <v>19640.377983840001</v>
          </cell>
          <cell r="E237">
            <v>22012.79427197</v>
          </cell>
          <cell r="F237">
            <v>22861.195808619999</v>
          </cell>
          <cell r="G237">
            <v>24499.741850319999</v>
          </cell>
          <cell r="H237">
            <v>25837.457363760001</v>
          </cell>
          <cell r="I237">
            <v>28034.587408130003</v>
          </cell>
          <cell r="J237">
            <v>28801.521219269998</v>
          </cell>
          <cell r="K237">
            <v>30766.033447600003</v>
          </cell>
          <cell r="L237">
            <v>31970.842505249995</v>
          </cell>
          <cell r="M237">
            <v>36436.965685360003</v>
          </cell>
          <cell r="N237">
            <v>35653.113585380001</v>
          </cell>
          <cell r="O237">
            <v>35286.015767290002</v>
          </cell>
          <cell r="P237">
            <v>36211.38261067</v>
          </cell>
          <cell r="Q237">
            <v>37177.797133679996</v>
          </cell>
          <cell r="R237">
            <v>37483.337944799998</v>
          </cell>
          <cell r="S237">
            <v>38441.93819827</v>
          </cell>
          <cell r="T237">
            <v>39149.940779120006</v>
          </cell>
          <cell r="U237">
            <v>39672.185589050001</v>
          </cell>
          <cell r="V237">
            <v>40314.498141689997</v>
          </cell>
          <cell r="W237">
            <v>41150.79487867</v>
          </cell>
          <cell r="X237">
            <v>42513.692377420004</v>
          </cell>
          <cell r="Y237">
            <v>45348.068125999998</v>
          </cell>
          <cell r="Z237">
            <v>44693.044364340007</v>
          </cell>
          <cell r="AA237">
            <v>45257.864809160004</v>
          </cell>
          <cell r="AB237">
            <v>45319.07724947</v>
          </cell>
          <cell r="AC237">
            <v>46571.863495440004</v>
          </cell>
          <cell r="AD237">
            <v>46818.877597550003</v>
          </cell>
          <cell r="AE237">
            <v>47286.623413709996</v>
          </cell>
          <cell r="AF237">
            <v>47547.988998339999</v>
          </cell>
          <cell r="AG237">
            <v>47919.167887280004</v>
          </cell>
          <cell r="AH237">
            <v>47975.969459060005</v>
          </cell>
          <cell r="AI237">
            <v>48032.953090070005</v>
          </cell>
          <cell r="AJ237">
            <v>47851.944604630007</v>
          </cell>
          <cell r="AK237">
            <v>50012.391331189996</v>
          </cell>
          <cell r="AL237">
            <v>49954.639610348771</v>
          </cell>
          <cell r="AM237">
            <v>50024.162803829997</v>
          </cell>
          <cell r="AN237">
            <v>50320.92456919</v>
          </cell>
          <cell r="AO237">
            <v>49897.868124350003</v>
          </cell>
          <cell r="AP237">
            <v>49888.844269479996</v>
          </cell>
          <cell r="AQ237">
            <v>50170.955225689999</v>
          </cell>
          <cell r="AR237">
            <v>49796.263182070004</v>
          </cell>
          <cell r="AS237">
            <v>50390.418723930001</v>
          </cell>
          <cell r="AT237">
            <v>49767.313581930008</v>
          </cell>
          <cell r="AU237">
            <v>50418.653467220007</v>
          </cell>
          <cell r="AV237">
            <v>51420.067916080006</v>
          </cell>
          <cell r="AW237">
            <v>54381.472759577555</v>
          </cell>
          <cell r="AX237">
            <v>52538.199859269997</v>
          </cell>
          <cell r="AY237">
            <v>51645.530352289992</v>
          </cell>
          <cell r="AZ237">
            <v>51531.468833719999</v>
          </cell>
          <cell r="BA237">
            <v>51326.740057460011</v>
          </cell>
          <cell r="BB237">
            <v>51414.147702209993</v>
          </cell>
          <cell r="BC237">
            <v>52387.214260210014</v>
          </cell>
          <cell r="BD237">
            <v>51788.85434328</v>
          </cell>
          <cell r="BE237">
            <v>51426.369996220004</v>
          </cell>
          <cell r="BF237">
            <v>51046.544821490003</v>
          </cell>
          <cell r="BG237">
            <v>51531.468833719999</v>
          </cell>
          <cell r="BH237">
            <v>52387.214260210014</v>
          </cell>
          <cell r="BI237">
            <v>51046.544821490003</v>
          </cell>
          <cell r="BJ237">
            <v>55848.671602469607</v>
          </cell>
          <cell r="BK237">
            <v>57028.420970209227</v>
          </cell>
          <cell r="BL237">
            <v>59480.813272974934</v>
          </cell>
          <cell r="BM237">
            <v>61233.612401811988</v>
          </cell>
          <cell r="BN237">
            <v>66587.061447282133</v>
          </cell>
          <cell r="BO237">
            <v>50012.391331189996</v>
          </cell>
          <cell r="BP237">
            <v>54381.472759577555</v>
          </cell>
          <cell r="BQ237">
            <v>55848.671602469607</v>
          </cell>
          <cell r="BR237">
            <v>66587.061447282147</v>
          </cell>
          <cell r="BS237">
            <v>74411.499022000789</v>
          </cell>
          <cell r="BU237">
            <v>0.11036957553628257</v>
          </cell>
          <cell r="BV237">
            <v>6.0996780986982913E-2</v>
          </cell>
          <cell r="BW237">
            <v>3.7338362164804906E-2</v>
          </cell>
          <cell r="BX237">
            <v>8.7359978439239372E-2</v>
          </cell>
          <cell r="BY237">
            <v>2.405647898749419E-2</v>
          </cell>
          <cell r="BZ237">
            <v>4.4174144672955773E-2</v>
          </cell>
          <cell r="CA237">
            <v>2.5704245366872103E-2</v>
          </cell>
          <cell r="CB237">
            <v>2.6979755575553988E-2</v>
          </cell>
          <cell r="CD237">
            <v>0.24456214377423824</v>
          </cell>
          <cell r="CE237">
            <v>0.10285605093981376</v>
          </cell>
          <cell r="CF237">
            <v>8.7359978439239372E-2</v>
          </cell>
          <cell r="CG237">
            <v>2.6979755575553988E-2</v>
          </cell>
          <cell r="CH237">
            <v>0.19227654905112712</v>
          </cell>
          <cell r="CI237">
            <v>0.11750687603046361</v>
          </cell>
        </row>
        <row r="238">
          <cell r="A238" t="str">
            <v xml:space="preserve">  M3    </v>
          </cell>
          <cell r="B238">
            <v>15287.979379460001</v>
          </cell>
          <cell r="C238">
            <v>16593.576560630001</v>
          </cell>
          <cell r="D238">
            <v>18359.17798384</v>
          </cell>
          <cell r="E238">
            <v>20763.494271970001</v>
          </cell>
          <cell r="F238">
            <v>21772.435808620001</v>
          </cell>
          <cell r="G238">
            <v>23288.44185032</v>
          </cell>
          <cell r="H238">
            <v>24370.897363759999</v>
          </cell>
          <cell r="I238">
            <v>26159.287408130003</v>
          </cell>
          <cell r="J238">
            <v>26138.521219269998</v>
          </cell>
          <cell r="K238">
            <v>27282.533447600003</v>
          </cell>
          <cell r="L238">
            <v>27687.742505249997</v>
          </cell>
          <cell r="M238">
            <v>31341.855685360002</v>
          </cell>
          <cell r="N238">
            <v>30558.00358538</v>
          </cell>
          <cell r="O238">
            <v>30276.515767290002</v>
          </cell>
          <cell r="P238">
            <v>31060.38261067</v>
          </cell>
          <cell r="Q238">
            <v>31616.95713368</v>
          </cell>
          <cell r="R238">
            <v>31881.137944800001</v>
          </cell>
          <cell r="S238">
            <v>32811.838198270001</v>
          </cell>
          <cell r="T238">
            <v>33368.000779120004</v>
          </cell>
          <cell r="U238">
            <v>33761.485589050004</v>
          </cell>
          <cell r="V238">
            <v>34269.698141689994</v>
          </cell>
          <cell r="W238">
            <v>34908.354878669998</v>
          </cell>
          <cell r="X238">
            <v>36135.292377420003</v>
          </cell>
          <cell r="Y238">
            <v>38998.368126000001</v>
          </cell>
          <cell r="Z238">
            <v>38322.744364340004</v>
          </cell>
          <cell r="AA238">
            <v>38709.364809160004</v>
          </cell>
          <cell r="AB238">
            <v>38889.177249469998</v>
          </cell>
          <cell r="AC238">
            <v>40111.963495440003</v>
          </cell>
          <cell r="AD238">
            <v>40355.57759755</v>
          </cell>
          <cell r="AE238">
            <v>40863.523413709998</v>
          </cell>
          <cell r="AF238">
            <v>40901.88899834</v>
          </cell>
          <cell r="AG238">
            <v>41364.267887280002</v>
          </cell>
          <cell r="AH238">
            <v>41493.569459060003</v>
          </cell>
          <cell r="AI238">
            <v>41724.453090070005</v>
          </cell>
          <cell r="AJ238">
            <v>41817.944604630007</v>
          </cell>
          <cell r="AK238">
            <v>44209.331331189998</v>
          </cell>
          <cell r="AL238">
            <v>44308.839610348768</v>
          </cell>
          <cell r="AM238">
            <v>44403.062803829998</v>
          </cell>
          <cell r="AN238">
            <v>44682.524569189998</v>
          </cell>
          <cell r="AO238">
            <v>44567.468124350002</v>
          </cell>
          <cell r="AP238">
            <v>44717.644269479999</v>
          </cell>
          <cell r="AQ238">
            <v>45240.655225689996</v>
          </cell>
          <cell r="AR238">
            <v>45001.963182070001</v>
          </cell>
          <cell r="AS238">
            <v>45657.818723930002</v>
          </cell>
          <cell r="AT238">
            <v>45247.513581930005</v>
          </cell>
          <cell r="AU238">
            <v>45955.153467220007</v>
          </cell>
          <cell r="AV238">
            <v>47022.767916080003</v>
          </cell>
          <cell r="AW238">
            <v>50162.503833606926</v>
          </cell>
          <cell r="AX238">
            <v>48377.852242349996</v>
          </cell>
          <cell r="AY238">
            <v>47720.187447389995</v>
          </cell>
          <cell r="AZ238">
            <v>47780.214152269997</v>
          </cell>
          <cell r="BA238">
            <v>47887.881024540009</v>
          </cell>
          <cell r="BB238">
            <v>48107.258754919996</v>
          </cell>
          <cell r="BC238">
            <v>49201.930480700015</v>
          </cell>
          <cell r="BD238">
            <v>48782.967843270002</v>
          </cell>
          <cell r="BE238">
            <v>48440.529020640002</v>
          </cell>
          <cell r="BF238">
            <v>48107.164737550003</v>
          </cell>
          <cell r="BG238">
            <v>47780.214152269997</v>
          </cell>
          <cell r="BH238">
            <v>49201.930480700015</v>
          </cell>
          <cell r="BI238">
            <v>48107.164737550003</v>
          </cell>
          <cell r="BJ238">
            <v>52711.844392709449</v>
          </cell>
          <cell r="BK238">
            <v>53718.156907885204</v>
          </cell>
          <cell r="BL238">
            <v>56047.730392204183</v>
          </cell>
          <cell r="BM238">
            <v>57673.95442070128</v>
          </cell>
          <cell r="BN238">
            <v>62778.675449568414</v>
          </cell>
          <cell r="BO238">
            <v>44209.331331189998</v>
          </cell>
          <cell r="BP238">
            <v>50162.503833606926</v>
          </cell>
          <cell r="BQ238">
            <v>52711.844392709449</v>
          </cell>
          <cell r="BR238">
            <v>62778.675449568429</v>
          </cell>
          <cell r="BS238">
            <v>70154.887713598189</v>
          </cell>
          <cell r="BU238">
            <v>0.14897068360578269</v>
          </cell>
          <cell r="BV238">
            <v>0.10711586878265722</v>
          </cell>
          <cell r="BW238">
            <v>9.0470503545708736E-2</v>
          </cell>
          <cell r="BX238">
            <v>0.13465873206313161</v>
          </cell>
          <cell r="BY238">
            <v>6.9326646445038831E-2</v>
          </cell>
          <cell r="BZ238">
            <v>8.7560076998190794E-2</v>
          </cell>
          <cell r="CA238">
            <v>6.3200183374540808E-2</v>
          </cell>
          <cell r="CB238">
            <v>5.0821636965309613E-2</v>
          </cell>
          <cell r="CD238">
            <v>0.24429033550225965</v>
          </cell>
          <cell r="CE238">
            <v>0.13362003221144714</v>
          </cell>
          <cell r="CF238">
            <v>0.13465873206313161</v>
          </cell>
          <cell r="CG238">
            <v>5.0821636965309613E-2</v>
          </cell>
          <cell r="CH238">
            <v>0.19097853950736199</v>
          </cell>
          <cell r="CI238">
            <v>0.11749550641531514</v>
          </cell>
        </row>
        <row r="239">
          <cell r="A239" t="str">
            <v xml:space="preserve">    Money (M1)</v>
          </cell>
          <cell r="B239">
            <v>3758.2793794600002</v>
          </cell>
          <cell r="C239">
            <v>4127.1765606300005</v>
          </cell>
          <cell r="D239">
            <v>4295.6779838399998</v>
          </cell>
          <cell r="E239">
            <v>5322.69427197</v>
          </cell>
          <cell r="F239">
            <v>4478.43580862</v>
          </cell>
          <cell r="G239">
            <v>4898.1018503200003</v>
          </cell>
          <cell r="H239">
            <v>4946.3373637599998</v>
          </cell>
          <cell r="I239">
            <v>6312.88740813</v>
          </cell>
          <cell r="J239">
            <v>5373.8212192699993</v>
          </cell>
          <cell r="K239">
            <v>5696.2534476000001</v>
          </cell>
          <cell r="L239">
            <v>5516.6225052499994</v>
          </cell>
          <cell r="M239">
            <v>7312.3356853599998</v>
          </cell>
          <cell r="N239">
            <v>6528.4835853800005</v>
          </cell>
          <cell r="O239">
            <v>5865.5157672900004</v>
          </cell>
          <cell r="P239">
            <v>6236.3826106699998</v>
          </cell>
          <cell r="Q239">
            <v>6028.8071336800003</v>
          </cell>
          <cell r="R239">
            <v>6337.5779447999994</v>
          </cell>
          <cell r="S239">
            <v>6776.2381982699999</v>
          </cell>
          <cell r="T239">
            <v>6409.2807791199994</v>
          </cell>
          <cell r="U239">
            <v>6467.4855890500003</v>
          </cell>
          <cell r="V239">
            <v>6464.0981416899995</v>
          </cell>
          <cell r="W239">
            <v>6721.3148786700003</v>
          </cell>
          <cell r="X239">
            <v>7097.4923774199997</v>
          </cell>
          <cell r="Y239">
            <v>8818.4281259999989</v>
          </cell>
          <cell r="Z239">
            <v>7405.0443643399994</v>
          </cell>
          <cell r="AA239">
            <v>7160.62480916</v>
          </cell>
          <cell r="AB239">
            <v>7118.5572494699991</v>
          </cell>
          <cell r="AC239">
            <v>7058.1634954399997</v>
          </cell>
          <cell r="AD239">
            <v>7128.2175975500004</v>
          </cell>
          <cell r="AE239">
            <v>7312.5234137099997</v>
          </cell>
          <cell r="AF239">
            <v>7042.7289983399996</v>
          </cell>
          <cell r="AG239">
            <v>7197.8678872800001</v>
          </cell>
          <cell r="AH239">
            <v>7009.9694590600011</v>
          </cell>
          <cell r="AI239">
            <v>6981.6930900700008</v>
          </cell>
          <cell r="AJ239">
            <v>7449.7446046300001</v>
          </cell>
          <cell r="AK239">
            <v>8973.0713311899999</v>
          </cell>
          <cell r="AL239">
            <v>7783.1396103487696</v>
          </cell>
          <cell r="AM239">
            <v>7386.9628038299998</v>
          </cell>
          <cell r="AN239">
            <v>7265.9245691900005</v>
          </cell>
          <cell r="AO239">
            <v>7288.9681243499999</v>
          </cell>
          <cell r="AP239">
            <v>7549.0442694800004</v>
          </cell>
          <cell r="AQ239">
            <v>7936.2152256900008</v>
          </cell>
          <cell r="AR239">
            <v>8227.9631820700015</v>
          </cell>
          <cell r="AS239">
            <v>8005.8187239300005</v>
          </cell>
          <cell r="AT239">
            <v>7843.1135819300007</v>
          </cell>
          <cell r="AU239">
            <v>8072.3534672200003</v>
          </cell>
          <cell r="AV239">
            <v>8222.4679160800006</v>
          </cell>
          <cell r="AW239">
            <v>11468.335812043249</v>
          </cell>
          <cell r="AX239">
            <v>10123.063151570001</v>
          </cell>
          <cell r="AY239">
            <v>10181.306723220001</v>
          </cell>
          <cell r="AZ239">
            <v>10193.393500599999</v>
          </cell>
          <cell r="BA239">
            <v>10422.400138019999</v>
          </cell>
          <cell r="BB239">
            <v>10550.375089990001</v>
          </cell>
          <cell r="BC239">
            <v>11144.08307402</v>
          </cell>
          <cell r="BD239">
            <v>11286.748839210002</v>
          </cell>
          <cell r="BE239">
            <v>10978.500068360001</v>
          </cell>
          <cell r="BF239">
            <v>10895.17328809</v>
          </cell>
          <cell r="BG239">
            <v>10193.393500599999</v>
          </cell>
          <cell r="BH239">
            <v>11144.08307402</v>
          </cell>
          <cell r="BI239">
            <v>10895.17328809</v>
          </cell>
          <cell r="BJ239">
            <v>13000.209975031572</v>
          </cell>
          <cell r="BK239">
            <v>11810.845003688879</v>
          </cell>
          <cell r="BL239">
            <v>12585.555662732788</v>
          </cell>
          <cell r="BM239">
            <v>12609.363053347699</v>
          </cell>
          <cell r="BN239">
            <v>14565.234813743966</v>
          </cell>
          <cell r="BO239">
            <v>8973.0713311899999</v>
          </cell>
          <cell r="BP239">
            <v>11468.335812043249</v>
          </cell>
          <cell r="BQ239">
            <v>13000.209975031572</v>
          </cell>
          <cell r="BR239">
            <v>14565.234813743966</v>
          </cell>
          <cell r="BS239">
            <v>16267.000101719921</v>
          </cell>
          <cell r="BU239">
            <v>2.0701852152832378E-2</v>
          </cell>
          <cell r="BV239">
            <v>8.5290914872240053E-2</v>
          </cell>
          <cell r="BW239">
            <v>0.11885131992882036</v>
          </cell>
          <cell r="BX239">
            <v>0.27808365594730322</v>
          </cell>
          <cell r="BY239">
            <v>0.4029038429360341</v>
          </cell>
          <cell r="BZ239">
            <v>0.40420625664812371</v>
          </cell>
          <cell r="CA239">
            <v>0.3891387870745282</v>
          </cell>
          <cell r="CB239">
            <v>0.13357423327102569</v>
          </cell>
          <cell r="CD239">
            <v>0.20596598753738027</v>
          </cell>
          <cell r="CE239">
            <v>1.7536368497924837E-2</v>
          </cell>
          <cell r="CF239">
            <v>0.27808365594730322</v>
          </cell>
          <cell r="CG239">
            <v>0.13357423327102569</v>
          </cell>
          <cell r="CH239">
            <v>0.12038458161200527</v>
          </cell>
          <cell r="CI239">
            <v>0.11683747702921643</v>
          </cell>
        </row>
        <row r="240">
          <cell r="A240" t="str">
            <v xml:space="preserve">      Currency in circulation</v>
          </cell>
          <cell r="B240">
            <v>1554.1293794600001</v>
          </cell>
          <cell r="C240">
            <v>1580.72656063</v>
          </cell>
          <cell r="D240">
            <v>1634.0279838399999</v>
          </cell>
          <cell r="E240">
            <v>2295.2142719700005</v>
          </cell>
          <cell r="F240">
            <v>1865.0358086200001</v>
          </cell>
          <cell r="G240">
            <v>2107.6018503200003</v>
          </cell>
          <cell r="H240">
            <v>2050.7373637599999</v>
          </cell>
          <cell r="I240">
            <v>2860.3474081299996</v>
          </cell>
          <cell r="J240">
            <v>2307.4212192699997</v>
          </cell>
          <cell r="K240">
            <v>2534.6934475999997</v>
          </cell>
          <cell r="L240">
            <v>2317.48250525</v>
          </cell>
          <cell r="M240">
            <v>3209.1556853599996</v>
          </cell>
          <cell r="N240">
            <v>2425.3035853800002</v>
          </cell>
          <cell r="O240">
            <v>2637.2157672900003</v>
          </cell>
          <cell r="P240">
            <v>2700.0426106700002</v>
          </cell>
          <cell r="Q240">
            <v>2708.3671336800003</v>
          </cell>
          <cell r="R240">
            <v>2912.6979447999997</v>
          </cell>
          <cell r="S240">
            <v>3183.59819827</v>
          </cell>
          <cell r="T240">
            <v>2927.5007791199996</v>
          </cell>
          <cell r="U240">
            <v>2990.3455890499999</v>
          </cell>
          <cell r="V240">
            <v>2910.55814169</v>
          </cell>
          <cell r="W240">
            <v>3151.7348786699995</v>
          </cell>
          <cell r="X240">
            <v>3281.0523774200001</v>
          </cell>
          <cell r="Y240">
            <v>4088.228126</v>
          </cell>
          <cell r="Z240">
            <v>3398.90436434</v>
          </cell>
          <cell r="AA240">
            <v>3327.3248091599999</v>
          </cell>
          <cell r="AB240">
            <v>3262.6572494699994</v>
          </cell>
          <cell r="AC240">
            <v>3378.7234954399996</v>
          </cell>
          <cell r="AD240">
            <v>3408.61759755</v>
          </cell>
          <cell r="AE240">
            <v>3540.12341371</v>
          </cell>
          <cell r="AF240">
            <v>3404.0289983399998</v>
          </cell>
          <cell r="AG240">
            <v>3314.6678872799998</v>
          </cell>
          <cell r="AH240">
            <v>3192.0694590600006</v>
          </cell>
          <cell r="AI240">
            <v>3412.0930900700005</v>
          </cell>
          <cell r="AJ240">
            <v>3510.6446046300002</v>
          </cell>
          <cell r="AK240">
            <v>4566.0713311899999</v>
          </cell>
          <cell r="AL240">
            <v>3839.0396103487697</v>
          </cell>
          <cell r="AM240">
            <v>3746.6628038299996</v>
          </cell>
          <cell r="AN240">
            <v>3905.6245691900003</v>
          </cell>
          <cell r="AO240">
            <v>3774.2681243500001</v>
          </cell>
          <cell r="AP240">
            <v>3907.8442694799996</v>
          </cell>
          <cell r="AQ240">
            <v>4141.5152256900001</v>
          </cell>
          <cell r="AR240">
            <v>4325.8631820700011</v>
          </cell>
          <cell r="AS240">
            <v>4248.8187239300005</v>
          </cell>
          <cell r="AT240">
            <v>4209.1135819300007</v>
          </cell>
          <cell r="AU240">
            <v>4300.7534672199999</v>
          </cell>
          <cell r="AV240">
            <v>4334.3679160800002</v>
          </cell>
          <cell r="AW240">
            <v>6000.200488738059</v>
          </cell>
          <cell r="AX240">
            <v>4923.97341469</v>
          </cell>
          <cell r="AY240">
            <v>4793.7228166699997</v>
          </cell>
          <cell r="AZ240">
            <v>4927.2870544599991</v>
          </cell>
          <cell r="BA240">
            <v>4995.6033533599993</v>
          </cell>
          <cell r="BB240">
            <v>5087.5137806900002</v>
          </cell>
          <cell r="BC240">
            <v>5524.1735460700002</v>
          </cell>
          <cell r="BD240">
            <v>5501.4516809700008</v>
          </cell>
          <cell r="BE240">
            <v>5351.2163972899998</v>
          </cell>
          <cell r="BF240">
            <v>5547.2028027300003</v>
          </cell>
          <cell r="BG240">
            <v>4927.2870544599991</v>
          </cell>
          <cell r="BH240">
            <v>5524.1735460700002</v>
          </cell>
          <cell r="BI240">
            <v>5547.2028027300003</v>
          </cell>
          <cell r="BJ240">
            <v>7293</v>
          </cell>
          <cell r="BK240">
            <v>5788.0803395400044</v>
          </cell>
          <cell r="BL240">
            <v>6339.331834630053</v>
          </cell>
          <cell r="BM240">
            <v>6132.8458023228714</v>
          </cell>
          <cell r="BN240">
            <v>7636.1765324036542</v>
          </cell>
          <cell r="BO240">
            <v>4566.0713311899999</v>
          </cell>
          <cell r="BP240">
            <v>6000.200488738059</v>
          </cell>
          <cell r="BQ240">
            <v>7293</v>
          </cell>
          <cell r="BR240">
            <v>7636.1765324036551</v>
          </cell>
          <cell r="BS240">
            <v>8522.4311807544236</v>
          </cell>
          <cell r="BU240">
            <v>0.19706860713746366</v>
          </cell>
          <cell r="BV240">
            <v>0.16987877022901587</v>
          </cell>
          <cell r="BW240">
            <v>0.31861591231460817</v>
          </cell>
          <cell r="BX240">
            <v>0.31408382688894609</v>
          </cell>
          <cell r="BY240">
            <v>0.26158747907556434</v>
          </cell>
          <cell r="BZ240">
            <v>0.3338532505695766</v>
          </cell>
          <cell r="CA240">
            <v>0.31790285406991714</v>
          </cell>
          <cell r="CB240">
            <v>0.21545938568026712</v>
          </cell>
          <cell r="CD240">
            <v>0.27392639274257813</v>
          </cell>
          <cell r="CE240">
            <v>0.11688271555861807</v>
          </cell>
          <cell r="CF240">
            <v>0.31408382688894609</v>
          </cell>
          <cell r="CG240">
            <v>0.21545938568026712</v>
          </cell>
          <cell r="CH240">
            <v>4.7055605704600989E-2</v>
          </cell>
          <cell r="CI240">
            <v>0.11606000000000005</v>
          </cell>
        </row>
        <row r="241">
          <cell r="A241" t="str">
            <v xml:space="preserve">      Demand deposits</v>
          </cell>
          <cell r="B241">
            <v>2204.15</v>
          </cell>
          <cell r="C241">
            <v>2546.4500000000003</v>
          </cell>
          <cell r="D241">
            <v>2661.6499999999996</v>
          </cell>
          <cell r="E241">
            <v>3027.48</v>
          </cell>
          <cell r="F241">
            <v>2613.3999999999996</v>
          </cell>
          <cell r="G241">
            <v>2790.5</v>
          </cell>
          <cell r="H241">
            <v>2895.6</v>
          </cell>
          <cell r="I241">
            <v>3452.54</v>
          </cell>
          <cell r="J241">
            <v>3066.4</v>
          </cell>
          <cell r="K241">
            <v>3161.56</v>
          </cell>
          <cell r="L241">
            <v>3199.14</v>
          </cell>
          <cell r="M241">
            <v>4103.18</v>
          </cell>
          <cell r="N241">
            <v>4103.18</v>
          </cell>
          <cell r="O241">
            <v>3228.3</v>
          </cell>
          <cell r="P241">
            <v>3536.34</v>
          </cell>
          <cell r="Q241">
            <v>3320.44</v>
          </cell>
          <cell r="R241">
            <v>3424.88</v>
          </cell>
          <cell r="S241">
            <v>3592.64</v>
          </cell>
          <cell r="T241">
            <v>3481.78</v>
          </cell>
          <cell r="U241">
            <v>3477.1400000000003</v>
          </cell>
          <cell r="V241">
            <v>3553.54</v>
          </cell>
          <cell r="W241">
            <v>3569.5800000000004</v>
          </cell>
          <cell r="X241">
            <v>3816.44</v>
          </cell>
          <cell r="Y241">
            <v>4730.2</v>
          </cell>
          <cell r="Z241">
            <v>4006.14</v>
          </cell>
          <cell r="AA241">
            <v>3833.3</v>
          </cell>
          <cell r="AB241">
            <v>3855.9</v>
          </cell>
          <cell r="AC241">
            <v>3679.4399999999996</v>
          </cell>
          <cell r="AD241">
            <v>3719.6000000000004</v>
          </cell>
          <cell r="AE241">
            <v>3772.3999999999996</v>
          </cell>
          <cell r="AF241">
            <v>3638.7</v>
          </cell>
          <cell r="AG241">
            <v>3883.2000000000003</v>
          </cell>
          <cell r="AH241">
            <v>3817.9</v>
          </cell>
          <cell r="AI241">
            <v>3569.6</v>
          </cell>
          <cell r="AJ241">
            <v>3939.1</v>
          </cell>
          <cell r="AK241">
            <v>4407</v>
          </cell>
          <cell r="AL241">
            <v>3944.1</v>
          </cell>
          <cell r="AM241">
            <v>3640.3</v>
          </cell>
          <cell r="AN241">
            <v>3360.3</v>
          </cell>
          <cell r="AO241">
            <v>3514.7</v>
          </cell>
          <cell r="AP241">
            <v>3641.2000000000003</v>
          </cell>
          <cell r="AQ241">
            <v>3794.7000000000003</v>
          </cell>
          <cell r="AR241">
            <v>3902.1</v>
          </cell>
          <cell r="AS241">
            <v>3757</v>
          </cell>
          <cell r="AT241">
            <v>3634</v>
          </cell>
          <cell r="AU241">
            <v>3771.6</v>
          </cell>
          <cell r="AV241">
            <v>3888.1000000000004</v>
          </cell>
          <cell r="AW241">
            <v>5468.1353233051896</v>
          </cell>
          <cell r="AX241">
            <v>5199.0897368800006</v>
          </cell>
          <cell r="AY241">
            <v>5387.5839065500004</v>
          </cell>
          <cell r="AZ241">
            <v>5266.1064461399992</v>
          </cell>
          <cell r="BA241">
            <v>5426.7967846600004</v>
          </cell>
          <cell r="BB241">
            <v>5462.8613092999994</v>
          </cell>
          <cell r="BC241">
            <v>5619.9095279499998</v>
          </cell>
          <cell r="BD241">
            <v>5785.2971582400005</v>
          </cell>
          <cell r="BE241">
            <v>5627.2836710700003</v>
          </cell>
          <cell r="BF241">
            <v>5347.9704853599997</v>
          </cell>
          <cell r="BG241">
            <v>5266.1064461399992</v>
          </cell>
          <cell r="BH241">
            <v>5619.9095279499998</v>
          </cell>
          <cell r="BI241">
            <v>5347.9704853599997</v>
          </cell>
          <cell r="BJ241">
            <v>5707.209975031572</v>
          </cell>
          <cell r="BK241">
            <v>6022.7646641488736</v>
          </cell>
          <cell r="BL241">
            <v>6246.2238281027348</v>
          </cell>
          <cell r="BM241">
            <v>6476.5172510248276</v>
          </cell>
          <cell r="BN241">
            <v>6929.0582813403107</v>
          </cell>
          <cell r="BO241">
            <v>4407</v>
          </cell>
          <cell r="BP241">
            <v>5468.1353233051896</v>
          </cell>
          <cell r="BQ241">
            <v>5707.209975031572</v>
          </cell>
          <cell r="BR241">
            <v>6929.0582813403116</v>
          </cell>
          <cell r="BS241">
            <v>7744.5689209654975</v>
          </cell>
          <cell r="BU241">
            <v>-0.12853030420913403</v>
          </cell>
          <cell r="BV241">
            <v>5.9113561658361569E-3</v>
          </cell>
          <cell r="BW241">
            <v>-4.8167840959689956E-2</v>
          </cell>
          <cell r="BX241">
            <v>0.24078405339350795</v>
          </cell>
          <cell r="BY241">
            <v>0.56715366072672047</v>
          </cell>
          <cell r="BZ241">
            <v>0.48098915011726873</v>
          </cell>
          <cell r="CA241">
            <v>0.47164845496973018</v>
          </cell>
          <cell r="CB241">
            <v>4.3721421945694505E-2</v>
          </cell>
          <cell r="CD241">
            <v>0.15281318392076382</v>
          </cell>
          <cell r="CE241">
            <v>-6.8326920637605149E-2</v>
          </cell>
          <cell r="CF241">
            <v>0.24078405339350795</v>
          </cell>
          <cell r="CG241">
            <v>4.3721421945694505E-2</v>
          </cell>
          <cell r="CH241">
            <v>0.21408854968613289</v>
          </cell>
          <cell r="CI241">
            <v>0.11769429647046326</v>
          </cell>
        </row>
        <row r="242">
          <cell r="A242" t="str">
            <v xml:space="preserve">    Quasi-money and other </v>
          </cell>
          <cell r="B242">
            <v>11529.7</v>
          </cell>
          <cell r="C242">
            <v>12466.4</v>
          </cell>
          <cell r="D242">
            <v>14063.5</v>
          </cell>
          <cell r="E242">
            <v>15440.800000000001</v>
          </cell>
          <cell r="F242">
            <v>17294</v>
          </cell>
          <cell r="G242">
            <v>18390.34</v>
          </cell>
          <cell r="H242">
            <v>19424.560000000001</v>
          </cell>
          <cell r="I242">
            <v>19846.400000000001</v>
          </cell>
          <cell r="J242">
            <v>20764.7</v>
          </cell>
          <cell r="K242">
            <v>21586.280000000002</v>
          </cell>
          <cell r="L242">
            <v>22171.119999999999</v>
          </cell>
          <cell r="M242">
            <v>24029.52</v>
          </cell>
          <cell r="N242">
            <v>24029.52</v>
          </cell>
          <cell r="O242">
            <v>24411</v>
          </cell>
          <cell r="P242">
            <v>24824</v>
          </cell>
          <cell r="Q242">
            <v>25588.15</v>
          </cell>
          <cell r="R242">
            <v>25543.56</v>
          </cell>
          <cell r="S242">
            <v>26035.599999999999</v>
          </cell>
          <cell r="T242">
            <v>26958.720000000001</v>
          </cell>
          <cell r="U242">
            <v>27294</v>
          </cell>
          <cell r="V242">
            <v>27805.599999999999</v>
          </cell>
          <cell r="W242">
            <v>28187.040000000001</v>
          </cell>
          <cell r="X242">
            <v>29037.8</v>
          </cell>
          <cell r="Y242">
            <v>30179.94</v>
          </cell>
          <cell r="Z242">
            <v>30917.7</v>
          </cell>
          <cell r="AA242">
            <v>31548.74</v>
          </cell>
          <cell r="AB242">
            <v>31770.620000000003</v>
          </cell>
          <cell r="AC242">
            <v>33053.800000000003</v>
          </cell>
          <cell r="AD242">
            <v>33227.360000000001</v>
          </cell>
          <cell r="AE242">
            <v>33551</v>
          </cell>
          <cell r="AF242">
            <v>33859.160000000003</v>
          </cell>
          <cell r="AG242">
            <v>34166.400000000001</v>
          </cell>
          <cell r="AH242">
            <v>34483.600000000006</v>
          </cell>
          <cell r="AI242">
            <v>34742.76</v>
          </cell>
          <cell r="AJ242">
            <v>34368.200000000004</v>
          </cell>
          <cell r="AK242">
            <v>35236.259999999995</v>
          </cell>
          <cell r="AL242">
            <v>36525.699999999997</v>
          </cell>
          <cell r="AM242">
            <v>37016.1</v>
          </cell>
          <cell r="AN242">
            <v>37416.6</v>
          </cell>
          <cell r="AO242">
            <v>37278.5</v>
          </cell>
          <cell r="AP242">
            <v>37168.6</v>
          </cell>
          <cell r="AQ242">
            <v>37304.439999999995</v>
          </cell>
          <cell r="AR242">
            <v>36774</v>
          </cell>
          <cell r="AS242">
            <v>37652</v>
          </cell>
          <cell r="AT242">
            <v>37404.400000000001</v>
          </cell>
          <cell r="AU242">
            <v>37882.800000000003</v>
          </cell>
          <cell r="AV242">
            <v>38800.300000000003</v>
          </cell>
          <cell r="AW242">
            <v>38694.168021563673</v>
          </cell>
          <cell r="AX242">
            <v>38254.789090779996</v>
          </cell>
          <cell r="AY242">
            <v>37538.880724169998</v>
          </cell>
          <cell r="AZ242">
            <v>37586.820651670001</v>
          </cell>
          <cell r="BA242">
            <v>37465.48088652001</v>
          </cell>
          <cell r="BB242">
            <v>37556.883664929999</v>
          </cell>
          <cell r="BC242">
            <v>38057.847406680012</v>
          </cell>
          <cell r="BD242">
            <v>37496.219004060003</v>
          </cell>
          <cell r="BE242">
            <v>37462.028952280001</v>
          </cell>
          <cell r="BF242">
            <v>37211.991449460002</v>
          </cell>
          <cell r="BG242">
            <v>37586.820651670001</v>
          </cell>
          <cell r="BH242">
            <v>38057.847406680012</v>
          </cell>
          <cell r="BI242">
            <v>37211.991449460002</v>
          </cell>
          <cell r="BJ242">
            <v>39711.63441767788</v>
          </cell>
          <cell r="BK242">
            <v>41907.311904196322</v>
          </cell>
          <cell r="BL242">
            <v>43462.174729471393</v>
          </cell>
          <cell r="BM242">
            <v>45064.591367353583</v>
          </cell>
          <cell r="BN242">
            <v>48213.440635824445</v>
          </cell>
          <cell r="BO242">
            <v>35236.259999999995</v>
          </cell>
          <cell r="BP242">
            <v>38694.168021563673</v>
          </cell>
          <cell r="BQ242">
            <v>39711.63441767788</v>
          </cell>
          <cell r="BR242">
            <v>48213.44063582446</v>
          </cell>
          <cell r="BS242">
            <v>53887.887611878272</v>
          </cell>
          <cell r="BU242">
            <v>0.17771072771006668</v>
          </cell>
          <cell r="BV242">
            <v>0.11187267145539614</v>
          </cell>
          <cell r="BW242">
            <v>8.4701133292347519E-2</v>
          </cell>
          <cell r="BX242">
            <v>9.8134933206977193E-2</v>
          </cell>
          <cell r="BY242">
            <v>4.5493350991272496E-3</v>
          </cell>
          <cell r="BZ242">
            <v>2.0196185941405709E-2</v>
          </cell>
          <cell r="CA242">
            <v>-5.144008473334738E-3</v>
          </cell>
          <cell r="CB242">
            <v>2.6295083939967157E-2</v>
          </cell>
          <cell r="CD242">
            <v>0.25595267820580681</v>
          </cell>
          <cell r="CE242">
            <v>0.16753910047534881</v>
          </cell>
          <cell r="CF242">
            <v>9.8134933206977193E-2</v>
          </cell>
          <cell r="CG242">
            <v>2.6295083939967157E-2</v>
          </cell>
          <cell r="CH242">
            <v>0.21408854968613289</v>
          </cell>
          <cell r="CI242">
            <v>0.11769429647046348</v>
          </cell>
        </row>
        <row r="243">
          <cell r="A243" t="str">
            <v xml:space="preserve">  Bonds</v>
          </cell>
          <cell r="B243">
            <v>1022.7</v>
          </cell>
          <cell r="C243">
            <v>1211.1500000000001</v>
          </cell>
          <cell r="D243">
            <v>1281.2</v>
          </cell>
          <cell r="E243">
            <v>1249.3</v>
          </cell>
          <cell r="F243">
            <v>1088.76</v>
          </cell>
          <cell r="G243">
            <v>1211.3</v>
          </cell>
          <cell r="H243">
            <v>1466.56</v>
          </cell>
          <cell r="I243">
            <v>1875.3</v>
          </cell>
          <cell r="J243">
            <v>2663</v>
          </cell>
          <cell r="K243">
            <v>3483.5</v>
          </cell>
          <cell r="L243">
            <v>4283.1000000000004</v>
          </cell>
          <cell r="M243">
            <v>5095.1099999999997</v>
          </cell>
          <cell r="N243">
            <v>5095.1099999999997</v>
          </cell>
          <cell r="O243">
            <v>5009.5</v>
          </cell>
          <cell r="P243">
            <v>5151</v>
          </cell>
          <cell r="Q243">
            <v>5560.84</v>
          </cell>
          <cell r="R243">
            <v>5602.2</v>
          </cell>
          <cell r="S243">
            <v>5630.1</v>
          </cell>
          <cell r="T243">
            <v>5781.94</v>
          </cell>
          <cell r="U243">
            <v>5910.7</v>
          </cell>
          <cell r="V243">
            <v>6044.8</v>
          </cell>
          <cell r="W243">
            <v>6242.44</v>
          </cell>
          <cell r="X243">
            <v>6378.4</v>
          </cell>
          <cell r="Y243">
            <v>6349.7</v>
          </cell>
          <cell r="Z243">
            <v>6370.3</v>
          </cell>
          <cell r="AA243">
            <v>6548.5</v>
          </cell>
          <cell r="AB243">
            <v>6429.9</v>
          </cell>
          <cell r="AC243">
            <v>6459.9</v>
          </cell>
          <cell r="AD243">
            <v>6463.3</v>
          </cell>
          <cell r="AE243">
            <v>6423.1</v>
          </cell>
          <cell r="AF243">
            <v>6646.1</v>
          </cell>
          <cell r="AG243">
            <v>6554.9</v>
          </cell>
          <cell r="AH243">
            <v>6482.4</v>
          </cell>
          <cell r="AI243">
            <v>6308.5</v>
          </cell>
          <cell r="AJ243">
            <v>6034</v>
          </cell>
          <cell r="AK243">
            <v>5803.06</v>
          </cell>
          <cell r="AL243">
            <v>5645.8</v>
          </cell>
          <cell r="AM243">
            <v>5621.1</v>
          </cell>
          <cell r="AN243">
            <v>5638.4</v>
          </cell>
          <cell r="AO243">
            <v>5330.4</v>
          </cell>
          <cell r="AP243">
            <v>5171.2</v>
          </cell>
          <cell r="AQ243">
            <v>4930.3</v>
          </cell>
          <cell r="AR243">
            <v>4794.3</v>
          </cell>
          <cell r="AS243">
            <v>4732.6000000000004</v>
          </cell>
          <cell r="AT243">
            <v>4519.8</v>
          </cell>
          <cell r="AU243">
            <v>4463.5</v>
          </cell>
          <cell r="AV243">
            <v>4397.3</v>
          </cell>
          <cell r="AW243">
            <v>4218.9689259706302</v>
          </cell>
          <cell r="AX243">
            <v>4160.3476169200003</v>
          </cell>
          <cell r="AY243">
            <v>3925.3429049000001</v>
          </cell>
          <cell r="AZ243">
            <v>3751.2546814499997</v>
          </cell>
          <cell r="BA243">
            <v>3438.8590329200001</v>
          </cell>
          <cell r="BB243">
            <v>3306.88894729</v>
          </cell>
          <cell r="BC243">
            <v>3185.2837795099999</v>
          </cell>
          <cell r="BD243">
            <v>3005.88650001</v>
          </cell>
          <cell r="BE243">
            <v>2985.8409755800003</v>
          </cell>
          <cell r="BF243">
            <v>2939.3800839400001</v>
          </cell>
          <cell r="BG243">
            <v>3751.2546814499997</v>
          </cell>
          <cell r="BH243">
            <v>3185.2837795099999</v>
          </cell>
          <cell r="BI243">
            <v>2939.3800839400001</v>
          </cell>
          <cell r="BJ243">
            <v>3136.8272097601616</v>
          </cell>
          <cell r="BK243">
            <v>3310.2640623240254</v>
          </cell>
          <cell r="BL243">
            <v>3433.082880770748</v>
          </cell>
          <cell r="BM243">
            <v>3559.6579811107049</v>
          </cell>
          <cell r="BN243">
            <v>3808.3859977137131</v>
          </cell>
          <cell r="BO243">
            <v>5803.06</v>
          </cell>
          <cell r="BP243">
            <v>4218.9689259706302</v>
          </cell>
          <cell r="BQ243">
            <v>3136.8272097601616</v>
          </cell>
          <cell r="BR243">
            <v>3808.3859977137136</v>
          </cell>
          <cell r="BS243">
            <v>4256.6113084025928</v>
          </cell>
          <cell r="BU243">
            <v>-0.12309678222056331</v>
          </cell>
          <cell r="BV243">
            <v>-0.23241114103781668</v>
          </cell>
          <cell r="BW243">
            <v>-0.30275823768974452</v>
          </cell>
          <cell r="BX243">
            <v>-0.27297513277983854</v>
          </cell>
          <cell r="BY243">
            <v>-0.33469518277348187</v>
          </cell>
          <cell r="BZ243">
            <v>-0.35393712765754626</v>
          </cell>
          <cell r="CA243">
            <v>-0.34966589584937391</v>
          </cell>
          <cell r="CB243">
            <v>-0.25649435565859435</v>
          </cell>
          <cell r="CD243">
            <v>0.24623413429739505</v>
          </cell>
          <cell r="CE243">
            <v>-8.6089106571963891E-2</v>
          </cell>
          <cell r="CF243">
            <v>-0.27297513277983854</v>
          </cell>
          <cell r="CG243">
            <v>-0.25649435565859435</v>
          </cell>
          <cell r="CH243">
            <v>0.21408854968613289</v>
          </cell>
          <cell r="CI243">
            <v>0.11769429647046348</v>
          </cell>
        </row>
        <row r="244">
          <cell r="A244" t="str">
            <v xml:space="preserve">Other  liabilities </v>
          </cell>
          <cell r="B244">
            <v>1316.2263178900002</v>
          </cell>
          <cell r="C244">
            <v>974.32254331000001</v>
          </cell>
          <cell r="D244">
            <v>616.1461337500001</v>
          </cell>
          <cell r="E244">
            <v>442.03673645999993</v>
          </cell>
          <cell r="F244">
            <v>771.78204774999983</v>
          </cell>
          <cell r="G244">
            <v>734.65172324000002</v>
          </cell>
          <cell r="H244">
            <v>545.32315138000001</v>
          </cell>
          <cell r="I244">
            <v>232.21093600999998</v>
          </cell>
          <cell r="J244">
            <v>180.22647740999994</v>
          </cell>
          <cell r="K244">
            <v>245.67133475</v>
          </cell>
          <cell r="L244">
            <v>232.64261514000003</v>
          </cell>
          <cell r="M244">
            <v>835.40970946999994</v>
          </cell>
          <cell r="N244">
            <v>1069.07830438</v>
          </cell>
          <cell r="O244">
            <v>1461.3729273899999</v>
          </cell>
          <cell r="P244">
            <v>1460.7016125299999</v>
          </cell>
          <cell r="Q244">
            <v>1235.8232327000001</v>
          </cell>
          <cell r="R244">
            <v>1232.2774782000001</v>
          </cell>
          <cell r="S244">
            <v>1136.8133887499998</v>
          </cell>
          <cell r="T244">
            <v>1078.4081184900003</v>
          </cell>
          <cell r="U244">
            <v>898.6238019299999</v>
          </cell>
          <cell r="V244">
            <v>930.11398561999999</v>
          </cell>
          <cell r="W244">
            <v>688.62474437000014</v>
          </cell>
          <cell r="X244">
            <v>403.92524141000018</v>
          </cell>
          <cell r="Y244">
            <v>184.62533561999999</v>
          </cell>
          <cell r="Z244">
            <v>188.36433260999993</v>
          </cell>
          <cell r="AA244">
            <v>255.26583017000002</v>
          </cell>
          <cell r="AB244">
            <v>144.16052949999997</v>
          </cell>
          <cell r="AC244">
            <v>161.79613694</v>
          </cell>
          <cell r="AD244">
            <v>159.21655367</v>
          </cell>
          <cell r="AE244">
            <v>192.83029038000001</v>
          </cell>
          <cell r="AF244">
            <v>271.86171872</v>
          </cell>
          <cell r="AG244">
            <v>265.25837856999999</v>
          </cell>
          <cell r="AH244">
            <v>246.48997155000001</v>
          </cell>
          <cell r="AI244">
            <v>225.23033053</v>
          </cell>
          <cell r="AJ244">
            <v>170.10882015999999</v>
          </cell>
          <cell r="AK244">
            <v>174.36964871000001</v>
          </cell>
          <cell r="AL244">
            <v>140.72552863999999</v>
          </cell>
          <cell r="AM244">
            <v>134.81532059</v>
          </cell>
          <cell r="AN244">
            <v>117.62993112000001</v>
          </cell>
          <cell r="AO244">
            <v>100.31616617999998</v>
          </cell>
          <cell r="AP244">
            <v>94.976831199999978</v>
          </cell>
          <cell r="AQ244">
            <v>107.30867591999998</v>
          </cell>
          <cell r="AR244">
            <v>103.33789027999998</v>
          </cell>
          <cell r="AS244">
            <v>93.722060940000006</v>
          </cell>
          <cell r="AT244">
            <v>71.965402929999996</v>
          </cell>
          <cell r="AU244">
            <v>73.109335259999995</v>
          </cell>
          <cell r="AV244">
            <v>96.424056549999989</v>
          </cell>
          <cell r="AW244">
            <v>133.5200801661</v>
          </cell>
          <cell r="AX244">
            <v>119.23405283279894</v>
          </cell>
          <cell r="AY244">
            <v>115.5450956</v>
          </cell>
          <cell r="AZ244">
            <v>119.45280154999999</v>
          </cell>
          <cell r="BA244">
            <v>99.654626030000003</v>
          </cell>
          <cell r="BB244">
            <v>72.529439069999995</v>
          </cell>
          <cell r="BC244">
            <v>46.95010387</v>
          </cell>
          <cell r="BD244">
            <v>35.792451459999995</v>
          </cell>
          <cell r="BE244">
            <v>125.70589890000001</v>
          </cell>
          <cell r="BF244">
            <v>135.97215237999995</v>
          </cell>
          <cell r="BG244">
            <v>119.45280154999999</v>
          </cell>
          <cell r="BH244">
            <v>46.95010387</v>
          </cell>
          <cell r="BI244">
            <v>135.97215237999995</v>
          </cell>
          <cell r="BJ244">
            <v>137.58541423573803</v>
          </cell>
          <cell r="BK244">
            <v>145.1925853063965</v>
          </cell>
          <cell r="BL244">
            <v>150.57958206521008</v>
          </cell>
          <cell r="BM244">
            <v>156.13133434471629</v>
          </cell>
          <cell r="BN244">
            <v>167.040876027433</v>
          </cell>
          <cell r="BO244">
            <v>174.36964871000001</v>
          </cell>
          <cell r="BP244">
            <v>133.5200801661</v>
          </cell>
          <cell r="BQ244">
            <v>137.58541423573803</v>
          </cell>
          <cell r="BR244">
            <v>167.040876027433</v>
          </cell>
          <cell r="BS244">
            <v>186.70063441329162</v>
          </cell>
          <cell r="BU244">
            <v>-0.1840351063638398</v>
          </cell>
          <cell r="BV244">
            <v>-0.44350716006010937</v>
          </cell>
          <cell r="BW244">
            <v>-0.70803922578488376</v>
          </cell>
          <cell r="BX244">
            <v>-0.23426994804490486</v>
          </cell>
          <cell r="BY244">
            <v>1.5496654742918947E-2</v>
          </cell>
          <cell r="BZ244">
            <v>-0.56247616078124096</v>
          </cell>
          <cell r="CA244">
            <v>0.88941000597549169</v>
          </cell>
          <cell r="CB244">
            <v>3.0447360910663912E-2</v>
          </cell>
          <cell r="CD244">
            <v>-0.77900025158059294</v>
          </cell>
          <cell r="CE244">
            <v>-5.5548643286468913E-2</v>
          </cell>
          <cell r="CF244">
            <v>-0.23426994804490486</v>
          </cell>
          <cell r="CG244">
            <v>3.0447360910663912E-2</v>
          </cell>
          <cell r="CH244">
            <v>0.21408854968613289</v>
          </cell>
          <cell r="CI244">
            <v>0.11769429647046348</v>
          </cell>
        </row>
        <row r="246">
          <cell r="A246" t="str">
            <v>Exchange rate</v>
          </cell>
          <cell r="B246">
            <v>821.21000000000015</v>
          </cell>
          <cell r="C246">
            <v>820.47</v>
          </cell>
          <cell r="D246">
            <v>840.89999999999986</v>
          </cell>
          <cell r="E246">
            <v>829.32000000000016</v>
          </cell>
          <cell r="F246">
            <v>873.67</v>
          </cell>
          <cell r="G246">
            <v>876.89</v>
          </cell>
          <cell r="H246">
            <v>977.53999999999985</v>
          </cell>
          <cell r="I246">
            <v>986.74999999999989</v>
          </cell>
          <cell r="J246">
            <v>1048.6199999999999</v>
          </cell>
          <cell r="K246">
            <v>1070.0700000000002</v>
          </cell>
          <cell r="L246">
            <v>1032.29</v>
          </cell>
          <cell r="M246">
            <v>1003.9800000000001</v>
          </cell>
          <cell r="N246">
            <v>1051.7</v>
          </cell>
          <cell r="O246">
            <v>1079.4400000000003</v>
          </cell>
          <cell r="P246">
            <v>1060.0800000000002</v>
          </cell>
          <cell r="Q246">
            <v>1064.6400000000001</v>
          </cell>
          <cell r="R246">
            <v>1076.0700000000002</v>
          </cell>
          <cell r="S246">
            <v>1087.8599999999999</v>
          </cell>
          <cell r="T246">
            <v>1107.4400000000003</v>
          </cell>
          <cell r="U246">
            <v>1156.6099999999999</v>
          </cell>
          <cell r="V246">
            <v>1247.69</v>
          </cell>
          <cell r="W246">
            <v>1279.99</v>
          </cell>
          <cell r="X246">
            <v>1299.6199999999997</v>
          </cell>
          <cell r="Y246">
            <v>1287.1199999999999</v>
          </cell>
          <cell r="Z246">
            <v>1337.58</v>
          </cell>
          <cell r="AA246">
            <v>1341.72</v>
          </cell>
          <cell r="AB246">
            <v>1362.8700000000001</v>
          </cell>
          <cell r="AC246">
            <v>1364.0299999999997</v>
          </cell>
          <cell r="AD246">
            <v>1395.65</v>
          </cell>
          <cell r="AE246">
            <v>1375.5300000000002</v>
          </cell>
          <cell r="AF246">
            <v>1375.64</v>
          </cell>
          <cell r="AG246">
            <v>1429.57</v>
          </cell>
          <cell r="AH246">
            <v>1554.0899999999997</v>
          </cell>
          <cell r="AI246">
            <v>1584.02</v>
          </cell>
          <cell r="AJ246">
            <v>1548.3199999999997</v>
          </cell>
          <cell r="AK246">
            <v>1510.9899999999998</v>
          </cell>
          <cell r="AL246">
            <v>1589.2300000000002</v>
          </cell>
          <cell r="AM246">
            <v>1559.6800000000003</v>
          </cell>
          <cell r="AN246">
            <v>1532.94</v>
          </cell>
          <cell r="AO246">
            <v>1590.6799999999998</v>
          </cell>
          <cell r="AP246">
            <v>1675.9199999999998</v>
          </cell>
          <cell r="AQ246">
            <v>1735.8199999999997</v>
          </cell>
          <cell r="AR246">
            <v>1822.7000000000003</v>
          </cell>
          <cell r="AS246">
            <v>1929.62</v>
          </cell>
          <cell r="AT246">
            <v>2004.9700000000003</v>
          </cell>
          <cell r="AU246">
            <v>1959.2</v>
          </cell>
          <cell r="AV246">
            <v>1920.48</v>
          </cell>
          <cell r="AW246">
            <v>1872.1199999999997</v>
          </cell>
          <cell r="AX246">
            <v>1958.9100000000003</v>
          </cell>
          <cell r="AY246">
            <v>1945.38</v>
          </cell>
          <cell r="AZ246">
            <v>1954.0400000000004</v>
          </cell>
          <cell r="BA246">
            <v>1995.5600000000002</v>
          </cell>
          <cell r="BB246">
            <v>2102.8299999999995</v>
          </cell>
          <cell r="BC246">
            <v>2132.8200000000002</v>
          </cell>
          <cell r="BD246">
            <v>2162.7000000000003</v>
          </cell>
          <cell r="BE246">
            <v>2207.0000000000005</v>
          </cell>
          <cell r="BF246">
            <v>2222.37</v>
          </cell>
          <cell r="BG246">
            <v>1954.0400000000004</v>
          </cell>
          <cell r="BH246">
            <v>2132.8200000000002</v>
          </cell>
          <cell r="BI246">
            <v>2222.37</v>
          </cell>
          <cell r="BJ246">
            <v>2229.1799999999998</v>
          </cell>
          <cell r="BK246">
            <v>2229.1799999999994</v>
          </cell>
          <cell r="BL246">
            <v>2229.1799999999994</v>
          </cell>
          <cell r="BM246">
            <v>2229.1799999999994</v>
          </cell>
          <cell r="BN246">
            <v>2229.1799999999998</v>
          </cell>
          <cell r="BO246">
            <v>1510.9899999999998</v>
          </cell>
          <cell r="BP246">
            <v>1872.1199999999997</v>
          </cell>
          <cell r="BQ246">
            <v>2229.1799999999998</v>
          </cell>
          <cell r="BR246">
            <v>2229.1799999999998</v>
          </cell>
          <cell r="BS246">
            <v>2362.9299999999998</v>
          </cell>
          <cell r="BU246">
            <v>0.12478813092958241</v>
          </cell>
          <cell r="BV246">
            <v>0.26192812952098432</v>
          </cell>
          <cell r="BW246">
            <v>0.29012476754885541</v>
          </cell>
          <cell r="BX246">
            <v>0.2390022435621677</v>
          </cell>
          <cell r="BY246">
            <v>0.27470090153561144</v>
          </cell>
          <cell r="BZ246">
            <v>0.22871035015151375</v>
          </cell>
          <cell r="CA246">
            <v>0.10843055008304336</v>
          </cell>
          <cell r="CB246">
            <v>0.19072495352862018</v>
          </cell>
          <cell r="CD246">
            <v>0.28201757007111672</v>
          </cell>
          <cell r="CE246">
            <v>0.17393094660948472</v>
          </cell>
          <cell r="CF246">
            <v>0.2390022435621677</v>
          </cell>
          <cell r="CG246">
            <v>0.19072495352862018</v>
          </cell>
          <cell r="CH246">
            <v>0</v>
          </cell>
          <cell r="CI246">
            <v>5.9999641123641867E-2</v>
          </cell>
        </row>
        <row r="248">
          <cell r="A248" t="str">
            <v>Memorandum item:</v>
          </cell>
        </row>
        <row r="250">
          <cell r="A250" t="str">
            <v>Underlying credit to the private sector</v>
          </cell>
          <cell r="AK250">
            <v>55831.313955869999</v>
          </cell>
          <cell r="AL250">
            <v>56663.196861099997</v>
          </cell>
          <cell r="AM250">
            <v>56366.398484160003</v>
          </cell>
          <cell r="AN250">
            <v>56509.959507170002</v>
          </cell>
          <cell r="AO250">
            <v>56016.761904799998</v>
          </cell>
          <cell r="AP250">
            <v>56551.801809080011</v>
          </cell>
          <cell r="AQ250">
            <v>56932.400486370003</v>
          </cell>
          <cell r="AR250">
            <v>57341.951103969994</v>
          </cell>
          <cell r="AS250">
            <v>56835.062300509999</v>
          </cell>
          <cell r="AT250">
            <v>57493.043959510011</v>
          </cell>
          <cell r="AU250">
            <v>56994.001778250007</v>
          </cell>
          <cell r="AV250">
            <v>57900.891793170005</v>
          </cell>
          <cell r="AW250">
            <v>57763.514934632098</v>
          </cell>
          <cell r="AX250">
            <v>57059.367209139993</v>
          </cell>
          <cell r="AY250">
            <v>56336.401387679987</v>
          </cell>
          <cell r="AZ250">
            <v>56778.256179860007</v>
          </cell>
          <cell r="BA250">
            <v>57162.98726098999</v>
          </cell>
          <cell r="BB250">
            <v>57554.078322479996</v>
          </cell>
          <cell r="BC250">
            <v>57658.446333639993</v>
          </cell>
          <cell r="BD250">
            <v>57721.434453939997</v>
          </cell>
          <cell r="BE250">
            <v>57280.846507819988</v>
          </cell>
          <cell r="BF250">
            <v>58003.141083849994</v>
          </cell>
          <cell r="BG250">
            <v>56778.256179860007</v>
          </cell>
          <cell r="BH250">
            <v>57658.446333639993</v>
          </cell>
          <cell r="BI250">
            <v>58003.141083849994</v>
          </cell>
          <cell r="BJ250">
            <v>58887.58483199546</v>
          </cell>
          <cell r="BK250">
            <v>58635.954270714807</v>
          </cell>
          <cell r="BL250">
            <v>59180.587257523235</v>
          </cell>
          <cell r="BM250">
            <v>60153.791308429922</v>
          </cell>
          <cell r="BN250">
            <v>65150.622593634354</v>
          </cell>
          <cell r="BO250">
            <v>55831.313955869999</v>
          </cell>
          <cell r="BP250">
            <v>57763.514934632098</v>
          </cell>
          <cell r="BQ250">
            <v>57827.369731995466</v>
          </cell>
          <cell r="BR250">
            <v>64091.898398401754</v>
          </cell>
          <cell r="BS250">
            <v>73869.788866206218</v>
          </cell>
          <cell r="BU250" t="str">
            <v>n.d</v>
          </cell>
          <cell r="BV250" t="str">
            <v>n.d</v>
          </cell>
          <cell r="BW250" t="str">
            <v>n.d</v>
          </cell>
          <cell r="BX250">
            <v>3.4607836388900637E-2</v>
          </cell>
          <cell r="BY250">
            <v>4.7477767641288526E-3</v>
          </cell>
          <cell r="BZ250">
            <v>1.2752770673068792E-2</v>
          </cell>
          <cell r="CA250">
            <v>8.8723276627904468E-3</v>
          </cell>
          <cell r="CB250">
            <v>1.9459859716560057E-2</v>
          </cell>
          <cell r="CD250" t="str">
            <v>n.d</v>
          </cell>
          <cell r="CE250" t="str">
            <v>n.d</v>
          </cell>
          <cell r="CF250">
            <v>3.4607836388900637E-2</v>
          </cell>
          <cell r="CG250">
            <v>1.1054520736077933E-3</v>
          </cell>
          <cell r="CH250">
            <v>0.10833155122634208</v>
          </cell>
          <cell r="CI250">
            <v>0.15256047507009551</v>
          </cell>
        </row>
        <row r="251">
          <cell r="A251" t="str">
            <v>1.  Credit to private sector (reported)</v>
          </cell>
          <cell r="AK251">
            <v>51661.813955869999</v>
          </cell>
          <cell r="AL251">
            <v>52089.4968611</v>
          </cell>
          <cell r="AM251">
            <v>51631.998484160002</v>
          </cell>
          <cell r="AN251">
            <v>51485.559507170001</v>
          </cell>
          <cell r="AO251">
            <v>50988.661904799999</v>
          </cell>
          <cell r="AP251">
            <v>51308.501809080008</v>
          </cell>
          <cell r="AQ251">
            <v>51477.500486370001</v>
          </cell>
          <cell r="AR251">
            <v>51286.251103969997</v>
          </cell>
          <cell r="AS251">
            <v>50614.96230051</v>
          </cell>
          <cell r="AT251">
            <v>51134.143959510009</v>
          </cell>
          <cell r="AU251">
            <v>50540.001778250007</v>
          </cell>
          <cell r="AV251">
            <v>51409.491793170004</v>
          </cell>
          <cell r="AW251">
            <v>50531.614934632096</v>
          </cell>
          <cell r="AX251">
            <v>49529.267209139995</v>
          </cell>
          <cell r="AY251">
            <v>48539.101387679984</v>
          </cell>
          <cell r="AZ251">
            <v>47926.356179860006</v>
          </cell>
          <cell r="BA251">
            <v>48003.287260989993</v>
          </cell>
          <cell r="BB251">
            <v>47466.178322480002</v>
          </cell>
          <cell r="BC251">
            <v>47501.956333639995</v>
          </cell>
          <cell r="BD251">
            <v>47474.934453939997</v>
          </cell>
          <cell r="BE251">
            <v>46993.746507819989</v>
          </cell>
          <cell r="BF251">
            <v>47337.041083849996</v>
          </cell>
          <cell r="BG251">
            <v>47926.356179860006</v>
          </cell>
          <cell r="BH251">
            <v>47501.956333639995</v>
          </cell>
          <cell r="BI251">
            <v>47337.041083849996</v>
          </cell>
          <cell r="BJ251">
            <v>46742.08483199546</v>
          </cell>
          <cell r="BK251">
            <v>46490.454270714807</v>
          </cell>
          <cell r="BL251">
            <v>46235.087257523235</v>
          </cell>
          <cell r="BM251">
            <v>47208.291308429922</v>
          </cell>
          <cell r="BN251">
            <v>52205.122593634354</v>
          </cell>
          <cell r="BO251">
            <v>51661.813955869999</v>
          </cell>
          <cell r="BP251">
            <v>50531.614934632096</v>
          </cell>
          <cell r="BQ251">
            <v>46742.08483199546</v>
          </cell>
          <cell r="BR251">
            <v>52206.613498401748</v>
          </cell>
          <cell r="BS251">
            <v>61984.503966206212</v>
          </cell>
          <cell r="BU251" t="str">
            <v>n.d</v>
          </cell>
          <cell r="BV251" t="str">
            <v>n.d</v>
          </cell>
          <cell r="BW251" t="str">
            <v>n.d</v>
          </cell>
          <cell r="BX251">
            <v>-2.1876874517091638E-2</v>
          </cell>
          <cell r="BY251">
            <v>-6.9130128163690907E-2</v>
          </cell>
          <cell r="BZ251">
            <v>-7.7228772088159814E-2</v>
          </cell>
          <cell r="CA251">
            <v>-7.4257679539266541E-2</v>
          </cell>
          <cell r="CB251">
            <v>-7.4993251403874361E-2</v>
          </cell>
          <cell r="CD251" t="str">
            <v>n.d</v>
          </cell>
          <cell r="CE251" t="str">
            <v>n.d</v>
          </cell>
          <cell r="CF251">
            <v>-2.1876874517091638E-2</v>
          </cell>
          <cell r="CG251">
            <v>-7.4993251403874361E-2</v>
          </cell>
          <cell r="CH251">
            <v>0.1169081072452669</v>
          </cell>
          <cell r="CI251">
            <v>0.18729218029251804</v>
          </cell>
        </row>
        <row r="252">
          <cell r="A252" t="str">
            <v>2.  Credit that was written off because of fin. Restructuring</v>
          </cell>
          <cell r="AK252">
            <v>4169.5</v>
          </cell>
          <cell r="AL252">
            <v>4573.7</v>
          </cell>
          <cell r="AM252">
            <v>4734.3999999999996</v>
          </cell>
          <cell r="AN252">
            <v>5024.3999999999996</v>
          </cell>
          <cell r="AO252">
            <v>5028.1000000000004</v>
          </cell>
          <cell r="AP252">
            <v>5243.3</v>
          </cell>
          <cell r="AQ252">
            <v>5454.9</v>
          </cell>
          <cell r="AR252">
            <v>6055.7</v>
          </cell>
          <cell r="AS252">
            <v>6220.1</v>
          </cell>
          <cell r="AT252">
            <v>6358.9</v>
          </cell>
          <cell r="AU252">
            <v>6454</v>
          </cell>
          <cell r="AV252">
            <v>6491.4</v>
          </cell>
          <cell r="AW252">
            <v>7231.9</v>
          </cell>
          <cell r="AX252">
            <v>7530.1</v>
          </cell>
          <cell r="AY252">
            <v>7608.3</v>
          </cell>
          <cell r="AZ252">
            <v>7842.1</v>
          </cell>
          <cell r="BA252">
            <v>7735.5</v>
          </cell>
          <cell r="BB252">
            <v>8533.2000000000007</v>
          </cell>
          <cell r="BC252">
            <v>8549.99</v>
          </cell>
          <cell r="BD252">
            <v>8358.1</v>
          </cell>
          <cell r="BE252">
            <v>8411.9</v>
          </cell>
          <cell r="BF252">
            <v>8801</v>
          </cell>
          <cell r="BG252">
            <v>7842.1</v>
          </cell>
          <cell r="BH252">
            <v>8549.99</v>
          </cell>
          <cell r="BI252">
            <v>8801</v>
          </cell>
          <cell r="BJ252">
            <v>10266.1</v>
          </cell>
          <cell r="BK252">
            <v>10266.1</v>
          </cell>
          <cell r="BL252">
            <v>10266.1</v>
          </cell>
          <cell r="BM252">
            <v>10266.1</v>
          </cell>
          <cell r="BN252">
            <v>10266.1</v>
          </cell>
          <cell r="BO252">
            <v>4169.5</v>
          </cell>
          <cell r="BP252">
            <v>7231.9</v>
          </cell>
          <cell r="BQ252">
            <v>8920.59</v>
          </cell>
          <cell r="BR252">
            <v>8920.59</v>
          </cell>
          <cell r="BS252">
            <v>8920.59</v>
          </cell>
          <cell r="BU252" t="str">
            <v>n.d</v>
          </cell>
          <cell r="BV252" t="str">
            <v>n.d</v>
          </cell>
          <cell r="BW252" t="str">
            <v>n.d</v>
          </cell>
          <cell r="BX252">
            <v>0.73447655594195949</v>
          </cell>
          <cell r="BY252">
            <v>0.56080327999363133</v>
          </cell>
          <cell r="BZ252">
            <v>0.56739628590808278</v>
          </cell>
          <cell r="CA252">
            <v>0.38404441019673219</v>
          </cell>
          <cell r="CB252">
            <v>0.41955779255797254</v>
          </cell>
          <cell r="CD252" t="str">
            <v>n.d</v>
          </cell>
          <cell r="CE252" t="str">
            <v>n.d</v>
          </cell>
          <cell r="CF252" t="str">
            <v>n.d</v>
          </cell>
          <cell r="CG252">
            <v>0.23350571772286677</v>
          </cell>
          <cell r="CH252">
            <v>0</v>
          </cell>
          <cell r="CI252">
            <v>0</v>
          </cell>
        </row>
        <row r="253">
          <cell r="A253" t="str">
            <v>3.  Credit that was written off because of mortgage relief prog.</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189</v>
          </cell>
          <cell r="AZ253">
            <v>1009.8</v>
          </cell>
          <cell r="BA253">
            <v>1424.2</v>
          </cell>
          <cell r="BB253">
            <v>1554.7</v>
          </cell>
          <cell r="BC253">
            <v>1606.5</v>
          </cell>
          <cell r="BD253">
            <v>1888.4</v>
          </cell>
          <cell r="BE253">
            <v>1875.2</v>
          </cell>
          <cell r="BF253">
            <v>1865.1</v>
          </cell>
          <cell r="BG253">
            <v>1009.8</v>
          </cell>
          <cell r="BH253">
            <v>1606.5</v>
          </cell>
          <cell r="BI253">
            <v>1865.1</v>
          </cell>
          <cell r="BJ253">
            <v>1879.4</v>
          </cell>
          <cell r="BK253">
            <v>1879.4</v>
          </cell>
          <cell r="BL253">
            <v>2679.4</v>
          </cell>
          <cell r="BM253">
            <v>2679.4</v>
          </cell>
          <cell r="BN253">
            <v>2679.4</v>
          </cell>
          <cell r="BO253">
            <v>0</v>
          </cell>
          <cell r="BP253">
            <v>0</v>
          </cell>
          <cell r="BQ253">
            <v>2164.6949</v>
          </cell>
          <cell r="BR253">
            <v>2964.6949</v>
          </cell>
          <cell r="BS253">
            <v>2964.6949</v>
          </cell>
          <cell r="BU253" t="str">
            <v>n.d</v>
          </cell>
          <cell r="BV253" t="str">
            <v>n.d</v>
          </cell>
          <cell r="BW253" t="str">
            <v>n.d</v>
          </cell>
          <cell r="BX253" t="str">
            <v>n.d</v>
          </cell>
          <cell r="BY253" t="str">
            <v>n.d</v>
          </cell>
          <cell r="BZ253" t="str">
            <v>n.d</v>
          </cell>
          <cell r="CA253" t="str">
            <v>n.d</v>
          </cell>
          <cell r="CB253" t="str">
            <v>n.d</v>
          </cell>
          <cell r="CD253" t="str">
            <v>n.d</v>
          </cell>
          <cell r="CE253" t="str">
            <v>n.d</v>
          </cell>
          <cell r="CF253" t="str">
            <v>n.d</v>
          </cell>
          <cell r="CG253" t="str">
            <v>n.d</v>
          </cell>
          <cell r="CH253">
            <v>0.3695670923417429</v>
          </cell>
          <cell r="CI253">
            <v>0</v>
          </cell>
        </row>
        <row r="255">
          <cell r="A255" t="str">
            <v>Source:  Banco de la Republica and Fund staff estimates.</v>
          </cell>
        </row>
      </sheetData>
      <sheetData sheetId="11"/>
      <sheetData sheetId="12"/>
      <sheetData sheetId="13"/>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édito SPNF Sin inversiones"/>
      <sheetName val="Sheet1"/>
      <sheetName val="Crédito SPNF (fiscal)"/>
    </sheetNames>
    <sheetDataSet>
      <sheetData sheetId="0"/>
      <sheetData sheetId="1"/>
      <sheetData sheetId="2"/>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 val="A"/>
      <sheetName val="Expenditure &amp; Saving"/>
      <sheetName val="Guinea Bissau_mdb"/>
      <sheetName val="Q6"/>
      <sheetName val="Q7"/>
      <sheetName val="Q5"/>
      <sheetName val="ASSUM"/>
      <sheetName val="Q1"/>
      <sheetName val="Q3"/>
      <sheetName val="Q2"/>
      <sheetName val="Q4"/>
      <sheetName val="BD"/>
      <sheetName val="Serie mensual"/>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ciado 1"/>
      <sheetName val="Detalles Op. Cred 3"/>
      <sheetName val="Hoja Cualitativa 2"/>
      <sheetName val="Proyecciones 4"/>
      <sheetName val="Check List"/>
      <sheetName val="Resumen Grafico del Rating"/>
      <sheetName val="MATRIZ"/>
      <sheetName val="Analisis de datos "/>
      <sheetName val="Riesgo Industria"/>
      <sheetName val="INFLACION"/>
      <sheetName val="Q6"/>
      <sheetName val="Q7"/>
      <sheetName val="Q2"/>
      <sheetName val="terms"/>
      <sheetName val="BD"/>
      <sheetName val="Serie mensual"/>
      <sheetName val="Codigos"/>
    </sheetNames>
    <sheetDataSet>
      <sheetData sheetId="0" refreshError="1">
        <row r="126">
          <cell r="E126">
            <v>-3591560</v>
          </cell>
          <cell r="F126">
            <v>-6000000</v>
          </cell>
        </row>
        <row r="153">
          <cell r="F153">
            <v>2489311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graf 1"/>
      <sheetName val="Current"/>
      <sheetName val="StRp_Tbl1"/>
      <sheetName val="SetUp_Sheet"/>
      <sheetName val="Data_check"/>
      <sheetName val="embi_day"/>
      <sheetName val="GenericIR"/>
      <sheetName val="Stfrprtables"/>
      <sheetName val="SPNF Acuerdo Incl. Int."/>
    </sheetNames>
    <definedNames>
      <definedName name="BFLD_DF"/>
      <definedName name="NTDD_RG"/>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MP2000"/>
      <sheetName val="RECIMP99"/>
      <sheetName val="RECIMP2000real"/>
      <sheetName val="MACROS"/>
      <sheetName val="RECIMP99real"/>
      <sheetName val="IPC"/>
      <sheetName val="Internet"/>
      <sheetName val="Control"/>
    </sheetNames>
    <sheetDataSet>
      <sheetData sheetId="0" refreshError="1">
        <row r="1">
          <cell r="B1" t="str">
            <v>(L:\Y\MENSUAL\RECIMP2000)</v>
          </cell>
          <cell r="D1" t="str">
            <v xml:space="preserve">                              *** Dirección Nacional de Investigaciones y Análisis Fiscal ***</v>
          </cell>
          <cell r="O1">
            <v>37075.568050925925</v>
          </cell>
          <cell r="W1" t="str">
            <v>(L:\Y\MENSUAL\RECIMP2000)                                                                    ***Dirección Nacional de Investigaciones y Análisis Fiscal***</v>
          </cell>
          <cell r="AI1">
            <v>37075.568050925925</v>
          </cell>
        </row>
        <row r="5">
          <cell r="B5" t="str">
            <v>RECURSOS TRIBUTARIOS AÑO 2000 (1)</v>
          </cell>
          <cell r="W5" t="str">
            <v>RECURSOS TRIBUTARIOS AÑO 2000 (1)</v>
          </cell>
        </row>
        <row r="6">
          <cell r="B6" t="str">
            <v>en millones de pesos</v>
          </cell>
          <cell r="W6" t="str">
            <v>en millones de pesos</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v>
          </cell>
          <cell r="O9" t="str">
            <v>Total</v>
          </cell>
          <cell r="Z9" t="str">
            <v>I TRIM</v>
          </cell>
          <cell r="AB9" t="str">
            <v>II TRIM</v>
          </cell>
          <cell r="AD9" t="str">
            <v>III TRIM</v>
          </cell>
          <cell r="AF9" t="str">
            <v>IV TRIM</v>
          </cell>
          <cell r="AI9" t="str">
            <v>TOTAL</v>
          </cell>
        </row>
        <row r="11">
          <cell r="B11" t="str">
            <v xml:space="preserve"> 1- DGI (Excl. Sist. Seg. Social)</v>
          </cell>
          <cell r="C11">
            <v>3004.35562046</v>
          </cell>
          <cell r="D11">
            <v>2814.9726569499999</v>
          </cell>
          <cell r="E11">
            <v>2915.9545127299998</v>
          </cell>
          <cell r="F11">
            <v>3106.5169631000003</v>
          </cell>
          <cell r="G11">
            <v>3484.9621809099999</v>
          </cell>
          <cell r="H11">
            <v>3922.3247189799995</v>
          </cell>
          <cell r="I11">
            <v>3062.8905909200002</v>
          </cell>
          <cell r="J11">
            <v>3343.8331704099996</v>
          </cell>
          <cell r="K11">
            <v>3070.4153010700002</v>
          </cell>
          <cell r="L11">
            <v>3162.6530284999999</v>
          </cell>
          <cell r="M11">
            <v>3075.7640632900002</v>
          </cell>
          <cell r="N11">
            <v>3131.0161508800002</v>
          </cell>
          <cell r="O11">
            <v>38095.658958199994</v>
          </cell>
          <cell r="W11" t="str">
            <v xml:space="preserve"> 1- DGI (Excl. Sist. Seg. Social)</v>
          </cell>
          <cell r="Z11">
            <v>8735.2827901399996</v>
          </cell>
          <cell r="AB11">
            <v>10513.80386299</v>
          </cell>
          <cell r="AD11">
            <v>9477.1390624000014</v>
          </cell>
          <cell r="AF11">
            <v>9369.4332426700003</v>
          </cell>
          <cell r="AI11">
            <v>38095.658958199994</v>
          </cell>
        </row>
        <row r="12">
          <cell r="B12">
            <v>38095.65625</v>
          </cell>
          <cell r="W12">
            <v>38095.65625</v>
          </cell>
        </row>
        <row r="13">
          <cell r="B13" t="str">
            <v xml:space="preserve"> Ganancias</v>
          </cell>
          <cell r="C13">
            <v>739.58327029999998</v>
          </cell>
          <cell r="D13">
            <v>706.74945939999998</v>
          </cell>
          <cell r="E13">
            <v>695.56865977999996</v>
          </cell>
          <cell r="F13">
            <v>774.00921158000006</v>
          </cell>
          <cell r="G13">
            <v>1189.20581367</v>
          </cell>
          <cell r="H13">
            <v>1361.56222252</v>
          </cell>
          <cell r="I13">
            <v>802.29480040999999</v>
          </cell>
          <cell r="J13">
            <v>900.35667937000005</v>
          </cell>
          <cell r="K13">
            <v>731.97161862999997</v>
          </cell>
          <cell r="L13">
            <v>860.50489604999996</v>
          </cell>
          <cell r="M13">
            <v>817.58624206000002</v>
          </cell>
          <cell r="N13">
            <v>875.75183126000002</v>
          </cell>
          <cell r="O13">
            <v>10455.144705030001</v>
          </cell>
          <cell r="W13" t="str">
            <v xml:space="preserve"> Ganancias</v>
          </cell>
          <cell r="Z13">
            <v>2141.90138948</v>
          </cell>
          <cell r="AB13">
            <v>3324.77724777</v>
          </cell>
          <cell r="AD13">
            <v>2434.6230984100002</v>
          </cell>
          <cell r="AF13">
            <v>2553.84296937</v>
          </cell>
          <cell r="AI13">
            <v>10455.144705030001</v>
          </cell>
        </row>
        <row r="14">
          <cell r="B14" t="str">
            <v xml:space="preserve"> IVA      </v>
          </cell>
          <cell r="C14">
            <v>1650.62823989</v>
          </cell>
          <cell r="D14">
            <v>1378.90537455</v>
          </cell>
          <cell r="E14">
            <v>1615.34146246</v>
          </cell>
          <cell r="F14">
            <v>1559.60285232</v>
          </cell>
          <cell r="G14">
            <v>1547.77815037</v>
          </cell>
          <cell r="H14">
            <v>1709.94685396</v>
          </cell>
          <cell r="I14">
            <v>1630.32382766</v>
          </cell>
          <cell r="J14">
            <v>1640.05486541</v>
          </cell>
          <cell r="K14">
            <v>1666.9294999399999</v>
          </cell>
          <cell r="L14">
            <v>1508.3728451699999</v>
          </cell>
          <cell r="M14">
            <v>1557.9095529000001</v>
          </cell>
          <cell r="N14">
            <v>1542.7499218400001</v>
          </cell>
          <cell r="O14">
            <v>19008.543446470001</v>
          </cell>
          <cell r="W14" t="str">
            <v xml:space="preserve"> IVA      </v>
          </cell>
          <cell r="Z14">
            <v>4644.8750768999998</v>
          </cell>
          <cell r="AB14">
            <v>4817.3278566500003</v>
          </cell>
          <cell r="AD14">
            <v>4937.3081930099997</v>
          </cell>
          <cell r="AF14">
            <v>4609.0323199100003</v>
          </cell>
          <cell r="AI14">
            <v>19008.543446470001</v>
          </cell>
        </row>
        <row r="15">
          <cell r="B15" t="str">
            <v xml:space="preserve"> Reintegros (-)         </v>
          </cell>
          <cell r="C15">
            <v>34.375483090000003</v>
          </cell>
          <cell r="D15">
            <v>42.390375830000004</v>
          </cell>
          <cell r="E15">
            <v>65.263212159999995</v>
          </cell>
          <cell r="F15">
            <v>43.302492770000001</v>
          </cell>
          <cell r="G15">
            <v>52.377686539999999</v>
          </cell>
          <cell r="H15">
            <v>50.365551660000001</v>
          </cell>
          <cell r="I15">
            <v>45.44892454</v>
          </cell>
          <cell r="J15">
            <v>52.965958430000001</v>
          </cell>
          <cell r="K15">
            <v>54.016320759999999</v>
          </cell>
          <cell r="L15">
            <v>49.451572609999999</v>
          </cell>
          <cell r="M15">
            <v>48.272943949999998</v>
          </cell>
          <cell r="N15">
            <v>44.427730930000003</v>
          </cell>
          <cell r="O15">
            <v>582.65825327000005</v>
          </cell>
          <cell r="W15" t="str">
            <v xml:space="preserve"> Reintegros (-)         </v>
          </cell>
          <cell r="Z15">
            <v>142.02907107999999</v>
          </cell>
          <cell r="AB15">
            <v>146.04573096999999</v>
          </cell>
          <cell r="AD15">
            <v>152.43120372999999</v>
          </cell>
          <cell r="AF15">
            <v>142.15224749000001</v>
          </cell>
          <cell r="AI15">
            <v>582.65825327000005</v>
          </cell>
        </row>
        <row r="16">
          <cell r="B16" t="str">
            <v xml:space="preserve"> Internos coparticipados</v>
          </cell>
          <cell r="C16">
            <v>179.07205904</v>
          </cell>
          <cell r="D16">
            <v>90.034120560000005</v>
          </cell>
          <cell r="E16">
            <v>119.19461062000001</v>
          </cell>
          <cell r="F16">
            <v>130.76697214000001</v>
          </cell>
          <cell r="G16">
            <v>111.36492575</v>
          </cell>
          <cell r="H16">
            <v>115.04021942999999</v>
          </cell>
          <cell r="I16">
            <v>125.51845983</v>
          </cell>
          <cell r="J16">
            <v>129.02651929000001</v>
          </cell>
          <cell r="K16">
            <v>124.53442699999999</v>
          </cell>
          <cell r="L16">
            <v>149.13235735999999</v>
          </cell>
          <cell r="M16">
            <v>116.3855875</v>
          </cell>
          <cell r="N16">
            <v>138.36836915999999</v>
          </cell>
          <cell r="O16">
            <v>1528.4386276799999</v>
          </cell>
          <cell r="W16" t="str">
            <v xml:space="preserve"> Internos coparticipados</v>
          </cell>
          <cell r="Z16">
            <v>388.30079022000001</v>
          </cell>
          <cell r="AB16">
            <v>357.17211731999998</v>
          </cell>
          <cell r="AD16">
            <v>379.07940611999999</v>
          </cell>
          <cell r="AF16">
            <v>403.88631401999999</v>
          </cell>
          <cell r="AI16">
            <v>1528.4386276799999</v>
          </cell>
        </row>
        <row r="17">
          <cell r="B17" t="str">
            <v xml:space="preserve"> Premios de juegos</v>
          </cell>
          <cell r="C17">
            <v>8.3074518800000003</v>
          </cell>
          <cell r="D17">
            <v>7.3790377500000002</v>
          </cell>
          <cell r="E17">
            <v>13.421217909999999</v>
          </cell>
          <cell r="F17">
            <v>3.96073114</v>
          </cell>
          <cell r="G17">
            <v>5.8679885699999996</v>
          </cell>
          <cell r="H17">
            <v>3.9706233399999999</v>
          </cell>
          <cell r="I17">
            <v>2.9380738100000001</v>
          </cell>
          <cell r="J17">
            <v>9.1042980300000007</v>
          </cell>
          <cell r="K17">
            <v>3.2397916699999998</v>
          </cell>
          <cell r="L17">
            <v>11.730542270000001</v>
          </cell>
          <cell r="M17">
            <v>7.3749810699999996</v>
          </cell>
          <cell r="N17">
            <v>5.0310916299999997</v>
          </cell>
          <cell r="O17">
            <v>82.325829070000026</v>
          </cell>
          <cell r="W17" t="str">
            <v xml:space="preserve"> Premios de juegos</v>
          </cell>
          <cell r="Z17">
            <v>29.10770754</v>
          </cell>
          <cell r="AB17">
            <v>13.799343049999999</v>
          </cell>
          <cell r="AD17">
            <v>15.28216351</v>
          </cell>
          <cell r="AF17">
            <v>24.13661497</v>
          </cell>
          <cell r="AI17">
            <v>82.325829070000026</v>
          </cell>
        </row>
        <row r="18">
          <cell r="B18" t="str">
            <v xml:space="preserve"> Transferencias de inmuebles</v>
          </cell>
          <cell r="C18">
            <v>5.8248477999999997</v>
          </cell>
          <cell r="D18">
            <v>2.7666681999999998</v>
          </cell>
          <cell r="E18">
            <v>3.9194865499999998</v>
          </cell>
          <cell r="F18">
            <v>4.5092357300000003</v>
          </cell>
          <cell r="G18">
            <v>3.92812553</v>
          </cell>
          <cell r="H18">
            <v>4.6492902899999997</v>
          </cell>
          <cell r="I18">
            <v>4.9037592999999999</v>
          </cell>
          <cell r="J18">
            <v>4.5580742299999999</v>
          </cell>
          <cell r="K18">
            <v>5.14943171</v>
          </cell>
          <cell r="L18">
            <v>4.73468497</v>
          </cell>
          <cell r="M18">
            <v>4.53949304</v>
          </cell>
          <cell r="N18">
            <v>4.9120901300000002</v>
          </cell>
          <cell r="O18">
            <v>54.395187479999997</v>
          </cell>
          <cell r="W18" t="str">
            <v xml:space="preserve"> Transferencias de inmuebles</v>
          </cell>
          <cell r="Z18">
            <v>12.511002549999999</v>
          </cell>
          <cell r="AB18">
            <v>13.086651549999999</v>
          </cell>
          <cell r="AD18">
            <v>14.61126524</v>
          </cell>
          <cell r="AF18">
            <v>14.186268139999999</v>
          </cell>
          <cell r="AI18">
            <v>54.395187479999997</v>
          </cell>
        </row>
        <row r="19">
          <cell r="B19" t="str">
            <v xml:space="preserve"> Ganancia mínima presunta</v>
          </cell>
          <cell r="C19">
            <v>48.328661369999999</v>
          </cell>
          <cell r="D19">
            <v>50.46043126</v>
          </cell>
          <cell r="E19">
            <v>46.924793680000001</v>
          </cell>
          <cell r="F19">
            <v>48.187196270000001</v>
          </cell>
          <cell r="G19">
            <v>55.27855581</v>
          </cell>
          <cell r="H19">
            <v>48.411299769999999</v>
          </cell>
          <cell r="I19">
            <v>44.940106540000002</v>
          </cell>
          <cell r="J19">
            <v>47.56057569</v>
          </cell>
          <cell r="K19">
            <v>45.678188509999998</v>
          </cell>
          <cell r="L19">
            <v>49.201580100000001</v>
          </cell>
          <cell r="M19">
            <v>51.195835879999997</v>
          </cell>
          <cell r="N19">
            <v>63.967491780000003</v>
          </cell>
          <cell r="O19">
            <v>600.13471665999998</v>
          </cell>
          <cell r="W19" t="str">
            <v xml:space="preserve"> Ganancia mínima presunta</v>
          </cell>
          <cell r="Z19">
            <v>145.71388630999999</v>
          </cell>
          <cell r="AB19">
            <v>151.87705184999999</v>
          </cell>
          <cell r="AD19">
            <v>138.17887073999998</v>
          </cell>
          <cell r="AF19">
            <v>164.36490775999999</v>
          </cell>
          <cell r="AI19">
            <v>600.13471665999998</v>
          </cell>
        </row>
        <row r="20">
          <cell r="B20" t="str">
            <v xml:space="preserve"> Intereses pagados</v>
          </cell>
          <cell r="C20">
            <v>61.670701989999998</v>
          </cell>
          <cell r="D20">
            <v>69.487651799999995</v>
          </cell>
          <cell r="E20">
            <v>90.255332280000005</v>
          </cell>
          <cell r="F20">
            <v>73.565844100000007</v>
          </cell>
          <cell r="G20">
            <v>74.616551110000003</v>
          </cell>
          <cell r="H20">
            <v>73.776994950000002</v>
          </cell>
          <cell r="I20">
            <v>66.131774809999996</v>
          </cell>
          <cell r="J20">
            <v>70.950321259999996</v>
          </cell>
          <cell r="K20">
            <v>72.34000159</v>
          </cell>
          <cell r="L20">
            <v>61.447339560000003</v>
          </cell>
          <cell r="M20">
            <v>79.264818820000002</v>
          </cell>
          <cell r="N20">
            <v>61.60634718</v>
          </cell>
          <cell r="O20">
            <v>855.11367945000006</v>
          </cell>
          <cell r="W20" t="str">
            <v xml:space="preserve"> Intereses pagados</v>
          </cell>
          <cell r="Z20">
            <v>221.41368606999998</v>
          </cell>
          <cell r="AB20">
            <v>221.95939016</v>
          </cell>
          <cell r="AD20">
            <v>209.42209765999996</v>
          </cell>
          <cell r="AF20">
            <v>202.31850556000001</v>
          </cell>
          <cell r="AI20">
            <v>855.11367945000006</v>
          </cell>
        </row>
        <row r="21">
          <cell r="B21" t="str">
            <v xml:space="preserve"> Otros coparticipados</v>
          </cell>
          <cell r="C21">
            <v>4.472611044999999</v>
          </cell>
          <cell r="D21">
            <v>5.4823581399999997</v>
          </cell>
          <cell r="E21">
            <v>7.4667636700000006</v>
          </cell>
          <cell r="F21">
            <v>43.482764330000002</v>
          </cell>
          <cell r="G21">
            <v>31.007893679999999</v>
          </cell>
          <cell r="H21">
            <v>29.58259164</v>
          </cell>
          <cell r="I21">
            <v>27.317464469999997</v>
          </cell>
          <cell r="J21">
            <v>25.703203070000001</v>
          </cell>
          <cell r="K21">
            <v>24.304069115000001</v>
          </cell>
          <cell r="L21">
            <v>15.244486774999999</v>
          </cell>
          <cell r="M21">
            <v>6.2438350049999984</v>
          </cell>
          <cell r="N21">
            <v>6.5602509500000004</v>
          </cell>
          <cell r="O21">
            <v>226.86829189000002</v>
          </cell>
          <cell r="W21" t="str">
            <v xml:space="preserve"> Otros coparticipados</v>
          </cell>
          <cell r="Z21">
            <v>17.421732855000002</v>
          </cell>
          <cell r="AB21">
            <v>104.07324965000001</v>
          </cell>
          <cell r="AD21">
            <v>77.324736654999995</v>
          </cell>
          <cell r="AF21">
            <v>28.048572729999997</v>
          </cell>
          <cell r="AI21">
            <v>226.86829189000002</v>
          </cell>
        </row>
        <row r="22">
          <cell r="B22" t="str">
            <v xml:space="preserve"> Sellos</v>
          </cell>
          <cell r="C22">
            <v>4.2385405599999997</v>
          </cell>
          <cell r="D22">
            <v>3.07973981</v>
          </cell>
          <cell r="E22">
            <v>3.2038001899999999</v>
          </cell>
          <cell r="F22">
            <v>5.0117201900000001</v>
          </cell>
          <cell r="G22">
            <v>3.0553590599999998</v>
          </cell>
          <cell r="H22">
            <v>3.7276558400000002</v>
          </cell>
          <cell r="I22">
            <v>3.757015</v>
          </cell>
          <cell r="J22">
            <v>3.6543839999999999</v>
          </cell>
          <cell r="K22">
            <v>3.6654490800000001</v>
          </cell>
          <cell r="L22">
            <v>4.0963803099999998</v>
          </cell>
          <cell r="M22">
            <v>3.75743464</v>
          </cell>
          <cell r="N22">
            <v>4.6633258499999997</v>
          </cell>
          <cell r="O22">
            <v>45.91080453</v>
          </cell>
          <cell r="W22" t="str">
            <v xml:space="preserve"> Sellos</v>
          </cell>
          <cell r="Z22">
            <v>10.522080559999999</v>
          </cell>
          <cell r="AB22">
            <v>11.79473509</v>
          </cell>
          <cell r="AD22">
            <v>11.07684808</v>
          </cell>
          <cell r="AF22">
            <v>12.5171408</v>
          </cell>
          <cell r="AI22">
            <v>45.91080453</v>
          </cell>
        </row>
        <row r="23">
          <cell r="B23" t="str">
            <v xml:space="preserve"> Bienes personales</v>
          </cell>
          <cell r="C23">
            <v>9.8937066799999993</v>
          </cell>
          <cell r="D23">
            <v>88.591603770000006</v>
          </cell>
          <cell r="E23">
            <v>10.61355041</v>
          </cell>
          <cell r="F23">
            <v>78.958612689999995</v>
          </cell>
          <cell r="G23">
            <v>89.637525940000003</v>
          </cell>
          <cell r="H23">
            <v>181.43691498999999</v>
          </cell>
          <cell r="I23">
            <v>42.796177059999998</v>
          </cell>
          <cell r="J23">
            <v>168.92251246999999</v>
          </cell>
          <cell r="K23">
            <v>36.550239189999999</v>
          </cell>
          <cell r="L23">
            <v>159.86869551000001</v>
          </cell>
          <cell r="M23">
            <v>12.39481149</v>
          </cell>
          <cell r="N23">
            <v>144.56633934999999</v>
          </cell>
          <cell r="O23">
            <v>1024.2306895500001</v>
          </cell>
          <cell r="W23" t="str">
            <v xml:space="preserve"> Bienes personales</v>
          </cell>
          <cell r="Z23">
            <v>109.09886086</v>
          </cell>
          <cell r="AB23">
            <v>350.03305361999998</v>
          </cell>
          <cell r="AD23">
            <v>248.26892871999996</v>
          </cell>
          <cell r="AF23">
            <v>316.82984635000003</v>
          </cell>
          <cell r="AI23">
            <v>1024.2306895500001</v>
          </cell>
        </row>
        <row r="24">
          <cell r="B24" t="str">
            <v xml:space="preserve"> Combustibles - Naftas</v>
          </cell>
          <cell r="C24">
            <v>161.08620055</v>
          </cell>
          <cell r="D24">
            <v>198.91721423000001</v>
          </cell>
          <cell r="E24">
            <v>181.19423008000001</v>
          </cell>
          <cell r="F24">
            <v>199.01151286000001</v>
          </cell>
          <cell r="G24">
            <v>162.26889066999999</v>
          </cell>
          <cell r="H24">
            <v>178.05847804999999</v>
          </cell>
          <cell r="I24">
            <v>171.1529386</v>
          </cell>
          <cell r="J24">
            <v>172.23299399999999</v>
          </cell>
          <cell r="K24">
            <v>198.70516501</v>
          </cell>
          <cell r="L24">
            <v>172.19112138</v>
          </cell>
          <cell r="M24">
            <v>161.89207263</v>
          </cell>
          <cell r="N24">
            <v>196.91746465</v>
          </cell>
          <cell r="O24">
            <v>2153.6282827099999</v>
          </cell>
          <cell r="W24" t="str">
            <v xml:space="preserve"> Combustibles - Naftas</v>
          </cell>
          <cell r="Z24">
            <v>541.19764486000008</v>
          </cell>
          <cell r="AB24">
            <v>539.33888158000002</v>
          </cell>
          <cell r="AD24">
            <v>542.09109761000002</v>
          </cell>
          <cell r="AF24">
            <v>531.00065866</v>
          </cell>
          <cell r="AI24">
            <v>2153.6282827099999</v>
          </cell>
        </row>
        <row r="25">
          <cell r="B25" t="str">
            <v xml:space="preserve"> Combustibles - Otros</v>
          </cell>
          <cell r="C25">
            <v>57.943985990000002</v>
          </cell>
          <cell r="D25">
            <v>108.13994775</v>
          </cell>
          <cell r="E25">
            <v>78.50298823</v>
          </cell>
          <cell r="F25">
            <v>114.94172248</v>
          </cell>
          <cell r="G25">
            <v>103.59138236</v>
          </cell>
          <cell r="H25">
            <v>120.51085275</v>
          </cell>
          <cell r="I25">
            <v>117.70394214</v>
          </cell>
          <cell r="J25">
            <v>125.66344869</v>
          </cell>
          <cell r="K25">
            <v>124.2856659</v>
          </cell>
          <cell r="L25">
            <v>105.76861823</v>
          </cell>
          <cell r="M25">
            <v>89.761765850000003</v>
          </cell>
          <cell r="N25">
            <v>177.77194155000001</v>
          </cell>
          <cell r="O25">
            <v>1324.5862619200002</v>
          </cell>
          <cell r="W25" t="str">
            <v xml:space="preserve"> Combustibles - Otros</v>
          </cell>
          <cell r="Z25">
            <v>244.58692197000002</v>
          </cell>
          <cell r="AB25">
            <v>339.04395758999999</v>
          </cell>
          <cell r="AD25">
            <v>367.65305673</v>
          </cell>
          <cell r="AF25">
            <v>373.30232563000004</v>
          </cell>
          <cell r="AI25">
            <v>1324.5862619200002</v>
          </cell>
        </row>
        <row r="26">
          <cell r="B26" t="str">
            <v xml:space="preserve"> Internos seguros</v>
          </cell>
          <cell r="C26">
            <v>20.21731638</v>
          </cell>
          <cell r="D26">
            <v>16.081749380000002</v>
          </cell>
          <cell r="E26">
            <v>19.348256450000001</v>
          </cell>
          <cell r="F26">
            <v>18.857126189999999</v>
          </cell>
          <cell r="G26">
            <v>17.747108350000001</v>
          </cell>
          <cell r="H26">
            <v>19.202763480000002</v>
          </cell>
          <cell r="I26">
            <v>19.98766221</v>
          </cell>
          <cell r="J26">
            <v>13.434946760000001</v>
          </cell>
          <cell r="K26">
            <v>13.54160345</v>
          </cell>
          <cell r="L26">
            <v>12.053553409999999</v>
          </cell>
          <cell r="M26">
            <v>12.21598339</v>
          </cell>
          <cell r="N26">
            <v>11.41717427</v>
          </cell>
          <cell r="O26">
            <v>194.10524372</v>
          </cell>
          <cell r="W26" t="str">
            <v xml:space="preserve"> Internos seguros</v>
          </cell>
          <cell r="Z26">
            <v>55.647322210000006</v>
          </cell>
          <cell r="AB26">
            <v>55.806998020000002</v>
          </cell>
          <cell r="AD26">
            <v>46.964212419999996</v>
          </cell>
          <cell r="AF26">
            <v>35.686711070000001</v>
          </cell>
          <cell r="AI26">
            <v>194.10524372</v>
          </cell>
        </row>
        <row r="27">
          <cell r="B27" t="str">
            <v xml:space="preserve"> Internos automotores gasoleros</v>
          </cell>
          <cell r="C27">
            <v>0.48647382</v>
          </cell>
          <cell r="D27">
            <v>1.5206390299999999</v>
          </cell>
          <cell r="E27">
            <v>1.77474599</v>
          </cell>
          <cell r="F27">
            <v>1.4370073699999999</v>
          </cell>
          <cell r="G27">
            <v>1.5874652600000001</v>
          </cell>
          <cell r="H27">
            <v>1.64610218</v>
          </cell>
          <cell r="I27">
            <v>1.76739522</v>
          </cell>
          <cell r="J27">
            <v>1.27711756</v>
          </cell>
          <cell r="K27">
            <v>1.0497299499999999</v>
          </cell>
          <cell r="L27">
            <v>1.05556206</v>
          </cell>
          <cell r="M27">
            <v>0.99150769000000005</v>
          </cell>
          <cell r="N27">
            <v>1.0104833499999999</v>
          </cell>
          <cell r="O27">
            <v>15.604229480000001</v>
          </cell>
          <cell r="W27" t="str">
            <v xml:space="preserve"> Internos automotores gasoleros</v>
          </cell>
          <cell r="Z27">
            <v>3.7818588399999999</v>
          </cell>
          <cell r="AB27">
            <v>4.6705748099999997</v>
          </cell>
          <cell r="AD27">
            <v>4.0942427299999995</v>
          </cell>
          <cell r="AF27">
            <v>3.0575530999999998</v>
          </cell>
          <cell r="AI27">
            <v>15.604229480000001</v>
          </cell>
        </row>
        <row r="28">
          <cell r="B28" t="str">
            <v xml:space="preserve"> Adicional s/cigarrillos</v>
          </cell>
          <cell r="C28">
            <v>31.0468391</v>
          </cell>
          <cell r="D28">
            <v>49.270084539999999</v>
          </cell>
          <cell r="E28">
            <v>40.197968080000003</v>
          </cell>
          <cell r="F28">
            <v>50.831705669999998</v>
          </cell>
          <cell r="G28">
            <v>57.176789579999998</v>
          </cell>
          <cell r="H28">
            <v>47.571928800000002</v>
          </cell>
          <cell r="I28">
            <v>41.448262579999998</v>
          </cell>
          <cell r="J28">
            <v>39.396092439999997</v>
          </cell>
          <cell r="K28">
            <v>28.85015701</v>
          </cell>
          <cell r="L28">
            <v>56.198981860000004</v>
          </cell>
          <cell r="M28">
            <v>18.664029419999999</v>
          </cell>
          <cell r="N28">
            <v>26.601916150000001</v>
          </cell>
          <cell r="O28">
            <v>487.25475523000006</v>
          </cell>
          <cell r="W28" t="str">
            <v xml:space="preserve"> Adicional s/cigarrillos</v>
          </cell>
          <cell r="Z28">
            <v>120.51489172000001</v>
          </cell>
          <cell r="AB28">
            <v>155.58042405</v>
          </cell>
          <cell r="AD28">
            <v>109.69451203</v>
          </cell>
          <cell r="AF28">
            <v>101.46492742999999</v>
          </cell>
          <cell r="AI28">
            <v>487.25475523000006</v>
          </cell>
        </row>
        <row r="29">
          <cell r="B29" t="str">
            <v xml:space="preserve"> Radiodifusión p/TV, AM y FM</v>
          </cell>
          <cell r="C29">
            <v>12.712900080000001</v>
          </cell>
          <cell r="D29">
            <v>11.167656600000001</v>
          </cell>
          <cell r="E29">
            <v>10.493060120000001</v>
          </cell>
          <cell r="F29">
            <v>9.8155588100000006</v>
          </cell>
          <cell r="G29">
            <v>11.3368614</v>
          </cell>
          <cell r="H29">
            <v>12.39062038</v>
          </cell>
          <cell r="I29">
            <v>10.71955571</v>
          </cell>
          <cell r="J29">
            <v>12.46459458</v>
          </cell>
          <cell r="K29">
            <v>13.997419600000001</v>
          </cell>
          <cell r="L29">
            <v>12.75518076</v>
          </cell>
          <cell r="M29">
            <v>11.01541746</v>
          </cell>
          <cell r="N29">
            <v>9.6467378799999999</v>
          </cell>
          <cell r="O29">
            <v>138.51556337999997</v>
          </cell>
          <cell r="W29" t="str">
            <v xml:space="preserve"> Radiodifusión p/TV, AM y FM</v>
          </cell>
          <cell r="Z29">
            <v>34.373616800000001</v>
          </cell>
          <cell r="AB29">
            <v>33.543040590000004</v>
          </cell>
          <cell r="AD29">
            <v>37.181569889999999</v>
          </cell>
          <cell r="AF29">
            <v>33.4173361</v>
          </cell>
          <cell r="AI29">
            <v>138.51556337999997</v>
          </cell>
        </row>
        <row r="30">
          <cell r="B30" t="str">
            <v xml:space="preserve"> Otros impuestos (2)</v>
          </cell>
          <cell r="C30">
            <v>43.217297075000005</v>
          </cell>
          <cell r="D30">
            <v>69.329296009999993</v>
          </cell>
          <cell r="E30">
            <v>43.796798389999992</v>
          </cell>
          <cell r="F30">
            <v>32.869682000000005</v>
          </cell>
          <cell r="G30">
            <v>71.890480339999996</v>
          </cell>
          <cell r="H30">
            <v>61.204858270000003</v>
          </cell>
          <cell r="I30">
            <v>-5.3616998900000041</v>
          </cell>
          <cell r="J30">
            <v>32.438501989999999</v>
          </cell>
          <cell r="K30">
            <v>29.639164474999994</v>
          </cell>
          <cell r="L30">
            <v>27.747775335</v>
          </cell>
          <cell r="M30">
            <v>172.84363839500003</v>
          </cell>
          <cell r="N30">
            <v>-96.098895170000006</v>
          </cell>
          <cell r="O30">
            <v>483.51689722000003</v>
          </cell>
          <cell r="W30" t="str">
            <v xml:space="preserve"> Otros impuestos (2)</v>
          </cell>
          <cell r="Z30">
            <v>156.34339147499998</v>
          </cell>
          <cell r="AB30">
            <v>165.96502061000001</v>
          </cell>
          <cell r="AD30">
            <v>56.715966574999989</v>
          </cell>
          <cell r="AF30">
            <v>104.49251856000002</v>
          </cell>
          <cell r="AI30">
            <v>483.51689722000003</v>
          </cell>
        </row>
        <row r="31">
          <cell r="B31">
            <v>483.516845703125</v>
          </cell>
          <cell r="W31">
            <v>483.516845703125</v>
          </cell>
        </row>
        <row r="32">
          <cell r="B32" t="str">
            <v xml:space="preserve"> 2-SISTEMA DE SEG. SOCIAL</v>
          </cell>
          <cell r="C32">
            <v>938.32449601000008</v>
          </cell>
          <cell r="D32">
            <v>767.28533749999997</v>
          </cell>
          <cell r="E32">
            <v>718.43319212999995</v>
          </cell>
          <cell r="F32">
            <v>633.06947424999998</v>
          </cell>
          <cell r="G32">
            <v>673.81614559000002</v>
          </cell>
          <cell r="H32">
            <v>729.17981451000014</v>
          </cell>
          <cell r="I32">
            <v>994.22189930000002</v>
          </cell>
          <cell r="J32">
            <v>690.44983873000001</v>
          </cell>
          <cell r="K32">
            <v>835.02717342000005</v>
          </cell>
          <cell r="L32">
            <v>687.24001499999986</v>
          </cell>
          <cell r="M32">
            <v>674.7644463900001</v>
          </cell>
          <cell r="N32">
            <v>656.63556430999984</v>
          </cell>
          <cell r="O32">
            <v>8998.4473971399984</v>
          </cell>
          <cell r="W32" t="str">
            <v xml:space="preserve"> 2-SISTEMA DE SEG. SOCIAL</v>
          </cell>
          <cell r="Z32">
            <v>2424.04302564</v>
          </cell>
          <cell r="AB32">
            <v>2036.06543435</v>
          </cell>
          <cell r="AD32">
            <v>2519.6989114500002</v>
          </cell>
          <cell r="AF32">
            <v>2018.6400256999998</v>
          </cell>
          <cell r="AI32">
            <v>8998.4473971399984</v>
          </cell>
        </row>
        <row r="33">
          <cell r="B33">
            <v>8998.4453125</v>
          </cell>
          <cell r="W33">
            <v>8998.4453125</v>
          </cell>
        </row>
        <row r="34">
          <cell r="B34" t="str">
            <v xml:space="preserve"> Aportes personales</v>
          </cell>
          <cell r="C34">
            <v>682.54027644999996</v>
          </cell>
          <cell r="D34">
            <v>498.53416283000001</v>
          </cell>
          <cell r="E34">
            <v>506.96449698999999</v>
          </cell>
          <cell r="F34">
            <v>488.30187100000001</v>
          </cell>
          <cell r="G34">
            <v>488.38504023000002</v>
          </cell>
          <cell r="H34">
            <v>498.5382343</v>
          </cell>
          <cell r="I34">
            <v>690.12477703000002</v>
          </cell>
          <cell r="J34">
            <v>495.47432319000001</v>
          </cell>
          <cell r="K34">
            <v>476.98377876000001</v>
          </cell>
          <cell r="L34">
            <v>482.39509704</v>
          </cell>
          <cell r="M34">
            <v>464.83513483000002</v>
          </cell>
          <cell r="N34">
            <v>487.21864364999999</v>
          </cell>
          <cell r="O34">
            <v>6260.2958362999998</v>
          </cell>
          <cell r="W34" t="str">
            <v xml:space="preserve"> Aportes personales</v>
          </cell>
          <cell r="Z34">
            <v>1688.03893627</v>
          </cell>
          <cell r="AB34">
            <v>1475.2251455300002</v>
          </cell>
          <cell r="AD34">
            <v>1662.58287898</v>
          </cell>
          <cell r="AF34">
            <v>1434.44887552</v>
          </cell>
          <cell r="AI34">
            <v>6260.2958362999998</v>
          </cell>
        </row>
        <row r="35">
          <cell r="B35" t="str">
            <v xml:space="preserve"> Contribuciones patronales</v>
          </cell>
          <cell r="C35">
            <v>719.66047518000005</v>
          </cell>
          <cell r="D35">
            <v>528.03720135000003</v>
          </cell>
          <cell r="E35">
            <v>495.46339302000001</v>
          </cell>
          <cell r="F35">
            <v>466.05584918</v>
          </cell>
          <cell r="G35">
            <v>498.62122970000001</v>
          </cell>
          <cell r="H35">
            <v>538.43755624999994</v>
          </cell>
          <cell r="I35">
            <v>757.93033082999989</v>
          </cell>
          <cell r="J35">
            <v>510.89589238000002</v>
          </cell>
          <cell r="K35">
            <v>518.11854061999998</v>
          </cell>
          <cell r="L35">
            <v>518.36408521999999</v>
          </cell>
          <cell r="M35">
            <v>472.73319951000002</v>
          </cell>
          <cell r="N35">
            <v>502.50508524999998</v>
          </cell>
          <cell r="O35">
            <v>6526.8228384900003</v>
          </cell>
          <cell r="W35" t="str">
            <v xml:space="preserve"> Contribuciones patronales</v>
          </cell>
          <cell r="Z35">
            <v>1743.1610695500001</v>
          </cell>
          <cell r="AB35">
            <v>1503.1146351299999</v>
          </cell>
          <cell r="AD35">
            <v>1786.9447638299998</v>
          </cell>
          <cell r="AF35">
            <v>1493.6023699799998</v>
          </cell>
          <cell r="AI35">
            <v>6526.8228384900003</v>
          </cell>
        </row>
        <row r="36">
          <cell r="B36" t="str">
            <v xml:space="preserve"> Facilidades de pago</v>
          </cell>
          <cell r="Z36">
            <v>6526.8203125</v>
          </cell>
          <cell r="AB36">
            <v>6526.8203125</v>
          </cell>
          <cell r="AD36">
            <v>6526.8203125</v>
          </cell>
          <cell r="AF36">
            <v>6526.8203125</v>
          </cell>
          <cell r="AI36">
            <v>6526.8203125</v>
          </cell>
        </row>
        <row r="37">
          <cell r="B37" t="str">
            <v xml:space="preserve"> Otros ingresos (3)</v>
          </cell>
          <cell r="C37">
            <v>27.794731609999999</v>
          </cell>
          <cell r="D37">
            <v>24.623360720000001</v>
          </cell>
          <cell r="E37">
            <v>41.954859660000004</v>
          </cell>
          <cell r="F37">
            <v>31.406495579999998</v>
          </cell>
          <cell r="G37">
            <v>35.067662089999999</v>
          </cell>
          <cell r="H37">
            <v>45.168593809999997</v>
          </cell>
          <cell r="I37">
            <v>40.701097050000001</v>
          </cell>
          <cell r="J37">
            <v>39.795273460000004</v>
          </cell>
          <cell r="K37">
            <v>36.416851569999999</v>
          </cell>
          <cell r="L37">
            <v>35.637714389999999</v>
          </cell>
          <cell r="M37">
            <v>31.630768570000004</v>
          </cell>
          <cell r="N37">
            <v>33.760975330000001</v>
          </cell>
          <cell r="O37">
            <v>423.95838383999995</v>
          </cell>
          <cell r="W37" t="str">
            <v xml:space="preserve"> Otros ingresos (3)</v>
          </cell>
          <cell r="Z37">
            <v>94.372951990000004</v>
          </cell>
          <cell r="AB37">
            <v>111.64275147999999</v>
          </cell>
          <cell r="AD37">
            <v>116.91322208</v>
          </cell>
          <cell r="AF37">
            <v>101.02945829000001</v>
          </cell>
          <cell r="AI37">
            <v>423.95838383999995</v>
          </cell>
        </row>
        <row r="38">
          <cell r="B38" t="str">
            <v xml:space="preserve"> Capitalización (-)</v>
          </cell>
          <cell r="C38">
            <v>477.46698837000002</v>
          </cell>
          <cell r="D38">
            <v>366.11329479</v>
          </cell>
          <cell r="E38">
            <v>341.31422599000001</v>
          </cell>
          <cell r="F38">
            <v>333.20469012000001</v>
          </cell>
          <cell r="G38">
            <v>332.44911029999997</v>
          </cell>
          <cell r="H38">
            <v>330.89071474999997</v>
          </cell>
          <cell r="I38">
            <v>461.60885715000001</v>
          </cell>
          <cell r="J38">
            <v>335.94667335000003</v>
          </cell>
          <cell r="K38">
            <v>322.88358319999998</v>
          </cell>
          <cell r="L38">
            <v>327.65705320000001</v>
          </cell>
          <cell r="M38">
            <v>364.48775853000001</v>
          </cell>
          <cell r="N38">
            <v>314.16430431999999</v>
          </cell>
          <cell r="O38">
            <v>4308.1872540699997</v>
          </cell>
          <cell r="W38" t="str">
            <v xml:space="preserve"> Capitalización (-)</v>
          </cell>
          <cell r="Z38">
            <v>1184.89450915</v>
          </cell>
          <cell r="AB38">
            <v>996.54451516999984</v>
          </cell>
          <cell r="AD38">
            <v>1120.4391137</v>
          </cell>
          <cell r="AF38">
            <v>1006.3091160500001</v>
          </cell>
          <cell r="AI38">
            <v>4308.1872540699997</v>
          </cell>
        </row>
        <row r="39">
          <cell r="B39" t="str">
            <v xml:space="preserve"> Rezagos, transitorios y otros (-)</v>
          </cell>
          <cell r="C39">
            <v>14.20399886</v>
          </cell>
          <cell r="D39">
            <v>-82.203907389999998</v>
          </cell>
          <cell r="E39">
            <v>-15.36466845</v>
          </cell>
          <cell r="F39">
            <v>19.490051390000001</v>
          </cell>
          <cell r="G39">
            <v>15.80867613</v>
          </cell>
          <cell r="H39">
            <v>22.073855099999999</v>
          </cell>
          <cell r="I39">
            <v>32.925448459999998</v>
          </cell>
          <cell r="J39">
            <v>19.768976949999999</v>
          </cell>
          <cell r="K39">
            <v>-126.39158567</v>
          </cell>
          <cell r="L39">
            <v>21.499828449999999</v>
          </cell>
          <cell r="M39">
            <v>-70.053102010000003</v>
          </cell>
          <cell r="N39">
            <v>52.6848356</v>
          </cell>
          <cell r="O39">
            <v>-95.557592579999991</v>
          </cell>
          <cell r="W39" t="str">
            <v xml:space="preserve"> Rezagos, transitorios y otros (-)</v>
          </cell>
          <cell r="Z39">
            <v>-83.364576979999995</v>
          </cell>
          <cell r="AB39">
            <v>57.372582620000003</v>
          </cell>
          <cell r="AD39">
            <v>-73.697160260000004</v>
          </cell>
          <cell r="AF39">
            <v>4.1315620399999915</v>
          </cell>
          <cell r="AI39">
            <v>-95.557592579999991</v>
          </cell>
        </row>
        <row r="40">
          <cell r="B40">
            <v>-95.55755615234375</v>
          </cell>
          <cell r="W40">
            <v>-95.55755615234375</v>
          </cell>
        </row>
        <row r="41">
          <cell r="B41" t="str">
            <v xml:space="preserve"> 3-COMERCIO EXTERIOR</v>
          </cell>
          <cell r="C41">
            <v>167.90002504000003</v>
          </cell>
          <cell r="D41">
            <v>157.08114383999998</v>
          </cell>
          <cell r="E41">
            <v>178.5092976</v>
          </cell>
          <cell r="F41">
            <v>152.98573995999999</v>
          </cell>
          <cell r="G41">
            <v>182.54417907000001</v>
          </cell>
          <cell r="H41">
            <v>172.77056703000002</v>
          </cell>
          <cell r="I41">
            <v>168.77128762999999</v>
          </cell>
          <cell r="J41">
            <v>174.42711451</v>
          </cell>
          <cell r="K41">
            <v>166.42289720000002</v>
          </cell>
          <cell r="L41">
            <v>172.99126876</v>
          </cell>
          <cell r="M41">
            <v>170.27139229000002</v>
          </cell>
          <cell r="N41">
            <v>143.64861069</v>
          </cell>
          <cell r="O41">
            <v>2008.3235236199998</v>
          </cell>
          <cell r="W41" t="str">
            <v xml:space="preserve"> 3-COMERCIO EXTERIOR</v>
          </cell>
          <cell r="Z41">
            <v>503.49046648000001</v>
          </cell>
          <cell r="AB41">
            <v>508.30048606000003</v>
          </cell>
          <cell r="AD41">
            <v>509.62129934000001</v>
          </cell>
          <cell r="AF41">
            <v>486.91127174000002</v>
          </cell>
          <cell r="AI41">
            <v>2008.3235236199998</v>
          </cell>
        </row>
        <row r="42">
          <cell r="B42">
            <v>2008.3232421875</v>
          </cell>
          <cell r="W42">
            <v>2008.3232421875</v>
          </cell>
        </row>
        <row r="43">
          <cell r="B43" t="str">
            <v xml:space="preserve"> Derechos de importación</v>
          </cell>
          <cell r="C43">
            <v>164.04822311000001</v>
          </cell>
          <cell r="D43">
            <v>153.88753858999999</v>
          </cell>
          <cell r="E43">
            <v>173.71322651</v>
          </cell>
          <cell r="F43">
            <v>145.65627751</v>
          </cell>
          <cell r="G43">
            <v>167.27808865</v>
          </cell>
          <cell r="H43">
            <v>164.00890289</v>
          </cell>
          <cell r="I43">
            <v>161.40122334</v>
          </cell>
          <cell r="J43">
            <v>169.35959456000001</v>
          </cell>
          <cell r="K43">
            <v>163.03259206000001</v>
          </cell>
          <cell r="L43">
            <v>169.16925681999999</v>
          </cell>
          <cell r="M43">
            <v>166.7072536</v>
          </cell>
          <cell r="N43">
            <v>139.57704742000001</v>
          </cell>
          <cell r="O43">
            <v>1937.8392250600002</v>
          </cell>
          <cell r="W43" t="str">
            <v xml:space="preserve"> Derechos de importación</v>
          </cell>
          <cell r="Z43">
            <v>491.64898820999997</v>
          </cell>
          <cell r="AB43">
            <v>476.94326904999997</v>
          </cell>
          <cell r="AD43">
            <v>493.79340996000002</v>
          </cell>
          <cell r="AF43">
            <v>475.45355784000003</v>
          </cell>
          <cell r="AI43">
            <v>1937.8392250600002</v>
          </cell>
        </row>
        <row r="44">
          <cell r="B44" t="str">
            <v xml:space="preserve"> Derechos de exportación</v>
          </cell>
          <cell r="C44">
            <v>0.58412629999999999</v>
          </cell>
          <cell r="D44">
            <v>0.17551207999999999</v>
          </cell>
          <cell r="E44">
            <v>1.3102489399999999</v>
          </cell>
          <cell r="F44">
            <v>4.4042125399999996</v>
          </cell>
          <cell r="G44">
            <v>11.96390373</v>
          </cell>
          <cell r="H44">
            <v>5.5603076299999996</v>
          </cell>
          <cell r="I44">
            <v>4.3200536400000003</v>
          </cell>
          <cell r="J44">
            <v>1.5947077000000001</v>
          </cell>
          <cell r="K44">
            <v>0.39302443999999997</v>
          </cell>
          <cell r="L44">
            <v>0.44535403000000001</v>
          </cell>
          <cell r="M44">
            <v>0.20640227</v>
          </cell>
          <cell r="N44">
            <v>1.1145900399999999</v>
          </cell>
          <cell r="O44">
            <v>32.072443340000007</v>
          </cell>
          <cell r="W44" t="str">
            <v xml:space="preserve"> Derechos de exportación</v>
          </cell>
          <cell r="Z44">
            <v>2.0698873199999999</v>
          </cell>
          <cell r="AB44">
            <v>21.928423900000002</v>
          </cell>
          <cell r="AD44">
            <v>6.3077857799999997</v>
          </cell>
          <cell r="AF44">
            <v>1.7663463399999999</v>
          </cell>
          <cell r="AI44">
            <v>32.072443340000007</v>
          </cell>
        </row>
        <row r="45">
          <cell r="B45" t="str">
            <v xml:space="preserve"> Tasa de estadística</v>
          </cell>
          <cell r="C45">
            <v>3.2676756299999998</v>
          </cell>
          <cell r="D45">
            <v>3.0180931700000002</v>
          </cell>
          <cell r="E45">
            <v>3.4858221500000002</v>
          </cell>
          <cell r="F45">
            <v>2.9252499099999998</v>
          </cell>
          <cell r="G45">
            <v>3.3021866900000001</v>
          </cell>
          <cell r="H45">
            <v>3.2013565100000001</v>
          </cell>
          <cell r="I45">
            <v>3.0500106499999999</v>
          </cell>
          <cell r="J45">
            <v>3.47281225</v>
          </cell>
          <cell r="K45">
            <v>2.9972807000000001</v>
          </cell>
          <cell r="L45">
            <v>3.37665791</v>
          </cell>
          <cell r="M45">
            <v>3.3577364200000002</v>
          </cell>
          <cell r="N45">
            <v>2.95697323</v>
          </cell>
          <cell r="O45">
            <v>38.411855220000007</v>
          </cell>
          <cell r="W45" t="str">
            <v xml:space="preserve"> Tasa de estadística</v>
          </cell>
          <cell r="Z45">
            <v>9.7715909500000002</v>
          </cell>
          <cell r="AB45">
            <v>9.4287931100000009</v>
          </cell>
          <cell r="AD45">
            <v>9.5201035999999988</v>
          </cell>
          <cell r="AF45">
            <v>9.6913675599999998</v>
          </cell>
          <cell r="AI45">
            <v>38.411855220000007</v>
          </cell>
        </row>
        <row r="46">
          <cell r="B46">
            <v>38.411834716796875</v>
          </cell>
          <cell r="W46">
            <v>38.411834716796875</v>
          </cell>
        </row>
        <row r="47">
          <cell r="B47">
            <v>38.411834716796875</v>
          </cell>
          <cell r="W47">
            <v>38.411834716796875</v>
          </cell>
        </row>
        <row r="48">
          <cell r="B48" t="str">
            <v xml:space="preserve"> TOTAL REC. TRIBUTARIOS</v>
          </cell>
          <cell r="C48">
            <v>4110.5801415099995</v>
          </cell>
          <cell r="D48">
            <v>3739.3391382899999</v>
          </cell>
          <cell r="E48">
            <v>3812.8970024599998</v>
          </cell>
          <cell r="F48">
            <v>3892.5721773100004</v>
          </cell>
          <cell r="G48">
            <v>4341.3225055700004</v>
          </cell>
          <cell r="H48">
            <v>4824.2751005199998</v>
          </cell>
          <cell r="I48">
            <v>4225.8837778500001</v>
          </cell>
          <cell r="J48">
            <v>4208.7101236499993</v>
          </cell>
          <cell r="K48">
            <v>4071.8653716900003</v>
          </cell>
          <cell r="L48">
            <v>4022.8843122599997</v>
          </cell>
          <cell r="M48">
            <v>3920.7999019700001</v>
          </cell>
          <cell r="N48">
            <v>3931.3003258799999</v>
          </cell>
          <cell r="O48">
            <v>49102.429878960007</v>
          </cell>
          <cell r="W48" t="str">
            <v xml:space="preserve"> TOTAL REC. TRIBUTARIOS</v>
          </cell>
          <cell r="Z48">
            <v>11662.816282259999</v>
          </cell>
          <cell r="AB48">
            <v>13058.169783400001</v>
          </cell>
          <cell r="AD48">
            <v>12506.459273190001</v>
          </cell>
          <cell r="AF48">
            <v>11874.984540109999</v>
          </cell>
          <cell r="AI48">
            <v>49102.429878960007</v>
          </cell>
        </row>
        <row r="49">
          <cell r="B49">
            <v>49102.40625</v>
          </cell>
          <cell r="W49">
            <v>49102.40625</v>
          </cell>
        </row>
        <row r="50">
          <cell r="B50">
            <v>49102.40625</v>
          </cell>
          <cell r="W50">
            <v>49102.40625</v>
          </cell>
        </row>
        <row r="51">
          <cell r="B51" t="str">
            <v xml:space="preserve"> TOTAL CON CAP.Y TRANSIT.</v>
          </cell>
          <cell r="C51">
            <v>4602.2511287399993</v>
          </cell>
          <cell r="D51">
            <v>4023.2485256899995</v>
          </cell>
          <cell r="E51">
            <v>4138.84656</v>
          </cell>
          <cell r="F51">
            <v>4245.2669188200007</v>
          </cell>
          <cell r="G51">
            <v>4689.5802920000006</v>
          </cell>
          <cell r="H51">
            <v>5177.2396703700006</v>
          </cell>
          <cell r="I51">
            <v>4720.4180834600002</v>
          </cell>
          <cell r="J51">
            <v>4564.4257739499999</v>
          </cell>
          <cell r="K51">
            <v>4268.3573692200007</v>
          </cell>
          <cell r="L51">
            <v>4372.0411939099995</v>
          </cell>
          <cell r="M51">
            <v>4215.2345584900004</v>
          </cell>
          <cell r="N51">
            <v>4298.1494658000001</v>
          </cell>
          <cell r="O51">
            <v>53315.059540450005</v>
          </cell>
          <cell r="W51" t="str">
            <v xml:space="preserve"> TOTAL CON CAP.Y TRANSIT.</v>
          </cell>
          <cell r="Z51">
            <v>12764.346214429999</v>
          </cell>
          <cell r="AB51">
            <v>14112.08688119</v>
          </cell>
          <cell r="AD51">
            <v>13553.201226630001</v>
          </cell>
          <cell r="AF51">
            <v>12885.425218200002</v>
          </cell>
          <cell r="AI51">
            <v>53315.059540450005</v>
          </cell>
        </row>
        <row r="52">
          <cell r="B52">
            <v>53315.03125</v>
          </cell>
          <cell r="W52">
            <v>53315.03125</v>
          </cell>
        </row>
        <row r="53">
          <cell r="B53">
            <v>53315.03125</v>
          </cell>
          <cell r="W53">
            <v>53315.03125</v>
          </cell>
        </row>
        <row r="54">
          <cell r="B54" t="str">
            <v xml:space="preserve"> COPARTICIPADO (Bruto)</v>
          </cell>
          <cell r="C54">
            <v>2186.9333390242928</v>
          </cell>
          <cell r="D54">
            <v>1835.0667244969541</v>
          </cell>
          <cell r="E54">
            <v>2072.3847796763857</v>
          </cell>
          <cell r="F54">
            <v>2117.6460262752198</v>
          </cell>
          <cell r="G54">
            <v>2341.9930914864435</v>
          </cell>
          <cell r="H54">
            <v>2592.1563533990097</v>
          </cell>
          <cell r="I54">
            <v>2164.2549772799412</v>
          </cell>
          <cell r="J54">
            <v>2242.9449233619603</v>
          </cell>
          <cell r="K54">
            <v>2147.6400799773378</v>
          </cell>
          <cell r="L54">
            <v>2107.450277295708</v>
          </cell>
          <cell r="M54">
            <v>2099.4755672794686</v>
          </cell>
          <cell r="N54">
            <v>2142.5264616279801</v>
          </cell>
          <cell r="O54">
            <v>26050.4726011807</v>
          </cell>
          <cell r="W54" t="str">
            <v xml:space="preserve"> COPARTICIPADO (Bruto)</v>
          </cell>
        </row>
        <row r="55">
          <cell r="B55" t="str">
            <v xml:space="preserve"> COPARTICIPADO (Neto) (4)</v>
          </cell>
          <cell r="C55">
            <v>1813.0933381706488</v>
          </cell>
          <cell r="D55">
            <v>1514.006715822411</v>
          </cell>
          <cell r="E55">
            <v>1715.7270627249279</v>
          </cell>
          <cell r="F55">
            <v>1754.1991223339369</v>
          </cell>
          <cell r="G55">
            <v>1944.8941277634769</v>
          </cell>
          <cell r="H55">
            <v>2157.5329003891579</v>
          </cell>
          <cell r="I55">
            <v>1793.81673068795</v>
          </cell>
          <cell r="J55">
            <v>1860.7031848576662</v>
          </cell>
          <cell r="K55">
            <v>1779.6940679807371</v>
          </cell>
          <cell r="L55">
            <v>1745.5327357013518</v>
          </cell>
          <cell r="M55">
            <v>1738.7542321875483</v>
          </cell>
          <cell r="N55">
            <v>1775.347492383783</v>
          </cell>
          <cell r="O55">
            <v>21593.301711003594</v>
          </cell>
          <cell r="W55" t="str">
            <v xml:space="preserve"> COPARTICIPADO (Neto) (4)</v>
          </cell>
        </row>
        <row r="56">
          <cell r="B56">
            <v>21593.296875</v>
          </cell>
          <cell r="W56">
            <v>21593.296875</v>
          </cell>
        </row>
        <row r="57">
          <cell r="B57">
            <v>21593.296875</v>
          </cell>
          <cell r="W57">
            <v>21593.296875</v>
          </cell>
        </row>
        <row r="58">
          <cell r="B58" t="str">
            <v xml:space="preserve"> CLASIF. PRESUPUEST.</v>
          </cell>
          <cell r="C58">
            <v>4110.5801415099995</v>
          </cell>
          <cell r="D58">
            <v>3739.3391382899995</v>
          </cell>
          <cell r="E58">
            <v>3812.8970024599998</v>
          </cell>
          <cell r="F58">
            <v>3892.5721773100004</v>
          </cell>
          <cell r="G58">
            <v>4341.3225055700013</v>
          </cell>
          <cell r="H58">
            <v>4824.2751005199989</v>
          </cell>
          <cell r="I58">
            <v>4225.8837778500001</v>
          </cell>
          <cell r="J58">
            <v>4208.7101236499993</v>
          </cell>
          <cell r="K58">
            <v>4071.8653716900003</v>
          </cell>
          <cell r="L58">
            <v>4022.8843122599997</v>
          </cell>
          <cell r="M58">
            <v>3920.7999019700005</v>
          </cell>
          <cell r="N58">
            <v>3931.3003258799999</v>
          </cell>
          <cell r="O58">
            <v>49102.429878960007</v>
          </cell>
          <cell r="W58" t="str">
            <v xml:space="preserve"> CLASIF. PRESUPUEST.</v>
          </cell>
          <cell r="Z58">
            <v>11662.816282259999</v>
          </cell>
          <cell r="AB58">
            <v>13058.169783400001</v>
          </cell>
          <cell r="AD58">
            <v>12506.459273190001</v>
          </cell>
          <cell r="AF58">
            <v>11874.984540109999</v>
          </cell>
          <cell r="AI58">
            <v>49102.429878960007</v>
          </cell>
        </row>
        <row r="59">
          <cell r="B59">
            <v>49102.40625</v>
          </cell>
          <cell r="W59">
            <v>49102.40625</v>
          </cell>
        </row>
        <row r="60">
          <cell r="B60" t="str">
            <v xml:space="preserve"> Administración Nacional</v>
          </cell>
          <cell r="C60">
            <v>2074.7556454999994</v>
          </cell>
          <cell r="D60">
            <v>1874.5538007899997</v>
          </cell>
          <cell r="E60">
            <v>1996.9638103299999</v>
          </cell>
          <cell r="F60">
            <v>2162.0027030600004</v>
          </cell>
          <cell r="G60">
            <v>2570.0063599800005</v>
          </cell>
          <cell r="H60">
            <v>2997.5952860099992</v>
          </cell>
          <cell r="I60">
            <v>2134.16187855</v>
          </cell>
          <cell r="J60">
            <v>2420.7602849199993</v>
          </cell>
          <cell r="K60">
            <v>2139.3381982700002</v>
          </cell>
          <cell r="L60">
            <v>2238.1442972599998</v>
          </cell>
          <cell r="M60">
            <v>2148.53545558</v>
          </cell>
          <cell r="N60">
            <v>2177.1647615700003</v>
          </cell>
          <cell r="O60">
            <v>26933.98248182</v>
          </cell>
          <cell r="W60" t="str">
            <v xml:space="preserve"> Administración Nacional</v>
          </cell>
          <cell r="Z60">
            <v>5946.2732566199993</v>
          </cell>
          <cell r="AB60">
            <v>7729.6043490499997</v>
          </cell>
          <cell r="AD60">
            <v>6694.2603617399991</v>
          </cell>
          <cell r="AF60">
            <v>6563.8445144100006</v>
          </cell>
          <cell r="AI60">
            <v>26933.98248182</v>
          </cell>
        </row>
        <row r="61">
          <cell r="B61" t="str">
            <v xml:space="preserve"> Contribuciones Seguridad Social (4)</v>
          </cell>
          <cell r="C61">
            <v>898.61449601000004</v>
          </cell>
          <cell r="D61">
            <v>747.74133749999999</v>
          </cell>
          <cell r="E61">
            <v>716.32819212999993</v>
          </cell>
          <cell r="F61">
            <v>603.92047424999998</v>
          </cell>
          <cell r="G61">
            <v>655.96214558999998</v>
          </cell>
          <cell r="H61">
            <v>707.39581451000015</v>
          </cell>
          <cell r="I61">
            <v>975.11889930000007</v>
          </cell>
          <cell r="J61">
            <v>662.96383873000002</v>
          </cell>
          <cell r="K61">
            <v>832.12717342000008</v>
          </cell>
          <cell r="L61">
            <v>666.09101499999986</v>
          </cell>
          <cell r="M61">
            <v>645.60044639000012</v>
          </cell>
          <cell r="N61">
            <v>643.94456430999981</v>
          </cell>
          <cell r="O61">
            <v>8755.808397140001</v>
          </cell>
          <cell r="W61" t="str">
            <v xml:space="preserve"> Contribuciones Seguridad Social (4)</v>
          </cell>
          <cell r="Z61">
            <v>2362.6840256400001</v>
          </cell>
          <cell r="AB61">
            <v>1967.2784343500002</v>
          </cell>
          <cell r="AD61">
            <v>2470.2099114500002</v>
          </cell>
          <cell r="AF61">
            <v>1955.6360256999997</v>
          </cell>
          <cell r="AI61">
            <v>8755.808397140001</v>
          </cell>
        </row>
        <row r="62">
          <cell r="B62" t="str">
            <v xml:space="preserve"> Provincias (5)</v>
          </cell>
          <cell r="C62">
            <v>1097.5</v>
          </cell>
          <cell r="D62">
            <v>1097.5</v>
          </cell>
          <cell r="E62">
            <v>1097.5</v>
          </cell>
          <cell r="F62">
            <v>1097.5</v>
          </cell>
          <cell r="G62">
            <v>1097.5</v>
          </cell>
          <cell r="H62">
            <v>1097.5</v>
          </cell>
          <cell r="I62">
            <v>1097.5</v>
          </cell>
          <cell r="J62">
            <v>1097.5</v>
          </cell>
          <cell r="K62">
            <v>1097.5</v>
          </cell>
          <cell r="L62">
            <v>1097.5</v>
          </cell>
          <cell r="M62">
            <v>1097.5</v>
          </cell>
          <cell r="N62">
            <v>1097.5</v>
          </cell>
          <cell r="O62">
            <v>13170</v>
          </cell>
          <cell r="W62" t="str">
            <v xml:space="preserve"> Provincias (5)</v>
          </cell>
          <cell r="Z62">
            <v>3292.5</v>
          </cell>
          <cell r="AB62">
            <v>3292.5</v>
          </cell>
          <cell r="AD62">
            <v>3292.5</v>
          </cell>
          <cell r="AF62">
            <v>3292.5</v>
          </cell>
          <cell r="AI62">
            <v>13170</v>
          </cell>
        </row>
        <row r="63">
          <cell r="B63" t="str">
            <v xml:space="preserve"> No presupuestarios (6)</v>
          </cell>
          <cell r="C63">
            <v>39.71</v>
          </cell>
          <cell r="D63">
            <v>19.544</v>
          </cell>
          <cell r="E63">
            <v>2.105</v>
          </cell>
          <cell r="F63">
            <v>29.149000000000001</v>
          </cell>
          <cell r="G63">
            <v>17.853999999999999</v>
          </cell>
          <cell r="H63">
            <v>21.783999999999999</v>
          </cell>
          <cell r="I63">
            <v>19.103000000000002</v>
          </cell>
          <cell r="J63">
            <v>27.486000000000001</v>
          </cell>
          <cell r="K63">
            <v>2.9</v>
          </cell>
          <cell r="L63">
            <v>21.149000000000001</v>
          </cell>
          <cell r="M63">
            <v>29.164000000000001</v>
          </cell>
          <cell r="N63">
            <v>12.691000000000001</v>
          </cell>
          <cell r="O63">
            <v>242.63900000000004</v>
          </cell>
          <cell r="W63" t="str">
            <v xml:space="preserve"> No presupuestarios (6)</v>
          </cell>
          <cell r="Z63">
            <v>61.359000000000002</v>
          </cell>
          <cell r="AB63">
            <v>68.787000000000006</v>
          </cell>
          <cell r="AD63">
            <v>49.488999999999997</v>
          </cell>
          <cell r="AF63">
            <v>63.004000000000005</v>
          </cell>
          <cell r="AI63">
            <v>242.63900000000004</v>
          </cell>
        </row>
        <row r="64">
          <cell r="B64">
            <v>242.638916015625</v>
          </cell>
          <cell r="W64">
            <v>242.638916015625</v>
          </cell>
        </row>
        <row r="65">
          <cell r="B65">
            <v>242.638916015625</v>
          </cell>
          <cell r="W65">
            <v>242.638916015625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Fac. Pago Dto. 93/2000 Pend. de Distribución y otros menores.</v>
          </cell>
          <cell r="W68" t="str">
            <v>(2)  : Entradas de Cine, Monotributo Impositivo, Emerg. s/Automotores, Motos, Embarcaciones y Aeronaves, Fac. Pago Dto. 93/2000 Pend. de Distribución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provisorios (a partir de abril de 1999), netos de Asignaciones Familiares Compensables.</v>
          </cell>
          <cell r="W71" t="str">
            <v>(4)  : Datos provisorios (a partir de abril de 1999), netos de Asignaciones Familiares Compensables.</v>
          </cell>
        </row>
        <row r="72">
          <cell r="B72" t="str">
            <v>(5)  : 56,66% de Coparticipados (neto), 56,66% del 93, 73% de Bienes Personales, 30% de Monotributo impositivo, y sumas fijas por Pacto Fiscal y Ganancias.</v>
          </cell>
          <cell r="W72" t="str">
            <v>(5)  : 56,66% de Coparticipados (neto), 56,66% del 93, 73% de Bienes Personales, 30% de Monotributo impositivo, y sumas fijas por Pacto Fiscal y Ganancias.</v>
          </cell>
        </row>
        <row r="73">
          <cell r="B73" t="str">
            <v xml:space="preserve">         Durante el año 2000, la distribución mensual por estos conceptos es de $ 1097,5 millones.</v>
          </cell>
          <cell r="W73" t="str">
            <v xml:space="preserve">         Durante el año 2000, la distribución mensual por estos conceptos es de $ 1097,5 millones.</v>
          </cell>
        </row>
        <row r="74">
          <cell r="B74" t="str">
            <v>(6)  : Fondo Solidario de Redistribución.</v>
          </cell>
          <cell r="W74" t="str">
            <v>(6)  : Fondo Solidario de Redistribución.</v>
          </cell>
        </row>
      </sheetData>
      <sheetData sheetId="1" refreshError="1">
        <row r="1">
          <cell r="B1" t="str">
            <v>(L:\Y\MENSUAL\RECIMP2000)</v>
          </cell>
          <cell r="D1" t="str">
            <v xml:space="preserve">              ***  Dirección Nacional de Investigaciones y Análisis Fiscal ***</v>
          </cell>
          <cell r="O1">
            <v>37075.568050925925</v>
          </cell>
          <cell r="W1" t="str">
            <v>(L:\Y\MENSUAL\RECIMP2000)</v>
          </cell>
          <cell r="Y1" t="str">
            <v xml:space="preserve">      *** Dirección Nacional de Investigaciones y Análisis Fiscal ***</v>
          </cell>
          <cell r="AI1">
            <v>37075.568050925925</v>
          </cell>
        </row>
        <row r="5">
          <cell r="B5" t="str">
            <v>RECURSOS TRIBUTARIOS AÑO 1999 (1)</v>
          </cell>
          <cell r="W5" t="str">
            <v>RECURSOS TRIBUTARIOS AÑO 1999 (1)</v>
          </cell>
        </row>
        <row r="6">
          <cell r="B6" t="str">
            <v>en millones de pesos</v>
          </cell>
          <cell r="W6" t="str">
            <v>en millones de pesos</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Diciembre</v>
          </cell>
          <cell r="O9" t="str">
            <v>Total</v>
          </cell>
          <cell r="Z9" t="str">
            <v>I TRIM</v>
          </cell>
          <cell r="AB9" t="str">
            <v>II TRIM</v>
          </cell>
          <cell r="AD9" t="str">
            <v>III TRIM</v>
          </cell>
          <cell r="AF9" t="str">
            <v>IV TRIM</v>
          </cell>
          <cell r="AI9" t="str">
            <v>TOTAL</v>
          </cell>
        </row>
        <row r="11">
          <cell r="B11" t="str">
            <v xml:space="preserve"> 1- DGI (Excl. Sist. Seg. Social)</v>
          </cell>
          <cell r="C11">
            <v>2844.83418282</v>
          </cell>
          <cell r="D11">
            <v>2807.7018626700001</v>
          </cell>
          <cell r="E11">
            <v>2961.0663284399998</v>
          </cell>
          <cell r="F11">
            <v>2914.3124999200004</v>
          </cell>
          <cell r="G11">
            <v>3303.7276434000005</v>
          </cell>
          <cell r="H11">
            <v>3323.7120419700004</v>
          </cell>
          <cell r="I11">
            <v>2850.8760287599998</v>
          </cell>
          <cell r="J11">
            <v>3102.5560018699998</v>
          </cell>
          <cell r="K11">
            <v>2974.1215195300001</v>
          </cell>
          <cell r="L11">
            <v>3000.4908136899999</v>
          </cell>
          <cell r="M11">
            <v>3084.1640444400005</v>
          </cell>
          <cell r="N11">
            <v>3031.2476342000004</v>
          </cell>
          <cell r="O11">
            <v>36198.810601710007</v>
          </cell>
          <cell r="W11" t="str">
            <v xml:space="preserve"> 1- DGI (Excl. Sist. Seg. Social)</v>
          </cell>
          <cell r="Z11">
            <v>8613.6023739299999</v>
          </cell>
          <cell r="AB11">
            <v>9541.7521852900009</v>
          </cell>
          <cell r="AD11">
            <v>8927.5535501599988</v>
          </cell>
          <cell r="AF11">
            <v>9115.9024923300003</v>
          </cell>
          <cell r="AI11">
            <v>36198.810601710007</v>
          </cell>
        </row>
        <row r="12">
          <cell r="B12">
            <v>36198.78125</v>
          </cell>
          <cell r="W12">
            <v>36198.78125</v>
          </cell>
        </row>
        <row r="13">
          <cell r="B13" t="str">
            <v xml:space="preserve"> Ganancias</v>
          </cell>
          <cell r="C13">
            <v>721.09741006000002</v>
          </cell>
          <cell r="D13">
            <v>650.44939910000005</v>
          </cell>
          <cell r="E13">
            <v>650.74920055999996</v>
          </cell>
          <cell r="F13">
            <v>681.88997438000001</v>
          </cell>
          <cell r="G13">
            <v>1138.4506885200001</v>
          </cell>
          <cell r="H13">
            <v>801.35496326999998</v>
          </cell>
          <cell r="I13">
            <v>753.85612484000001</v>
          </cell>
          <cell r="J13">
            <v>795.20111195000004</v>
          </cell>
          <cell r="K13">
            <v>701.11780422000004</v>
          </cell>
          <cell r="L13">
            <v>764.77254070000004</v>
          </cell>
          <cell r="M13">
            <v>845.93648456000005</v>
          </cell>
          <cell r="N13">
            <v>735.09195791000002</v>
          </cell>
          <cell r="O13">
            <v>9239.9676600700004</v>
          </cell>
          <cell r="W13" t="str">
            <v xml:space="preserve"> Ganancias</v>
          </cell>
          <cell r="Z13">
            <v>2022.29600972</v>
          </cell>
          <cell r="AB13">
            <v>2621.6956261700002</v>
          </cell>
          <cell r="AD13">
            <v>2250.1750410099999</v>
          </cell>
          <cell r="AF13">
            <v>2345.8009831700001</v>
          </cell>
          <cell r="AI13">
            <v>9239.9676600700004</v>
          </cell>
        </row>
        <row r="14">
          <cell r="B14" t="str">
            <v xml:space="preserve"> IVA      </v>
          </cell>
          <cell r="C14">
            <v>1660.40595319</v>
          </cell>
          <cell r="D14">
            <v>1496.30420731</v>
          </cell>
          <cell r="E14">
            <v>1676.2396244399999</v>
          </cell>
          <cell r="F14">
            <v>1522.8833160900001</v>
          </cell>
          <cell r="G14">
            <v>1438.38371407</v>
          </cell>
          <cell r="H14">
            <v>1600.8952980700001</v>
          </cell>
          <cell r="I14">
            <v>1450.50091479</v>
          </cell>
          <cell r="J14">
            <v>1604.5988253</v>
          </cell>
          <cell r="K14">
            <v>1651.5352085500001</v>
          </cell>
          <cell r="L14">
            <v>1577.32375718</v>
          </cell>
          <cell r="M14">
            <v>1611.5785761699999</v>
          </cell>
          <cell r="N14">
            <v>1480.3867870199999</v>
          </cell>
          <cell r="O14">
            <v>18771.03618218</v>
          </cell>
          <cell r="W14" t="str">
            <v xml:space="preserve"> IVA      </v>
          </cell>
          <cell r="Z14">
            <v>4832.9497849399995</v>
          </cell>
          <cell r="AB14">
            <v>4562.1623282300006</v>
          </cell>
          <cell r="AD14">
            <v>4706.6349486400004</v>
          </cell>
          <cell r="AF14">
            <v>4669.2891203700001</v>
          </cell>
          <cell r="AI14">
            <v>18771.03618218</v>
          </cell>
        </row>
        <row r="15">
          <cell r="B15" t="str">
            <v xml:space="preserve"> Reintegros (-)         </v>
          </cell>
          <cell r="C15">
            <v>30.77860802</v>
          </cell>
          <cell r="D15">
            <v>30.48298432</v>
          </cell>
          <cell r="E15">
            <v>44.531958789999997</v>
          </cell>
          <cell r="F15">
            <v>53.905450039999998</v>
          </cell>
          <cell r="G15">
            <v>49.109405620000004</v>
          </cell>
          <cell r="H15">
            <v>48.469783739999997</v>
          </cell>
          <cell r="I15">
            <v>41.265229380000001</v>
          </cell>
          <cell r="J15">
            <v>50.955074259999996</v>
          </cell>
          <cell r="K15">
            <v>48.985256710000002</v>
          </cell>
          <cell r="L15">
            <v>69.159302249999996</v>
          </cell>
          <cell r="M15">
            <v>52.572533280000002</v>
          </cell>
          <cell r="N15">
            <v>53.89247554</v>
          </cell>
          <cell r="O15">
            <v>574.10806194999986</v>
          </cell>
          <cell r="W15" t="str">
            <v xml:space="preserve"> Reintegros (-)         </v>
          </cell>
          <cell r="Z15">
            <v>105.79355113</v>
          </cell>
          <cell r="AB15">
            <v>151.48463939999999</v>
          </cell>
          <cell r="AD15">
            <v>141.20556034999998</v>
          </cell>
          <cell r="AF15">
            <v>175.62431107</v>
          </cell>
          <cell r="AI15">
            <v>574.10806194999986</v>
          </cell>
        </row>
        <row r="16">
          <cell r="B16" t="str">
            <v xml:space="preserve"> Internos coparticipados</v>
          </cell>
          <cell r="C16">
            <v>149.40538841</v>
          </cell>
          <cell r="D16">
            <v>116.95517363</v>
          </cell>
          <cell r="E16">
            <v>121.32238877</v>
          </cell>
          <cell r="F16">
            <v>112.98443211</v>
          </cell>
          <cell r="G16">
            <v>116.22696786</v>
          </cell>
          <cell r="H16">
            <v>120.76387751999999</v>
          </cell>
          <cell r="I16">
            <v>114.08699202</v>
          </cell>
          <cell r="J16">
            <v>124.20076937</v>
          </cell>
          <cell r="K16">
            <v>122.12022656000001</v>
          </cell>
          <cell r="L16">
            <v>116.74033987999999</v>
          </cell>
          <cell r="M16">
            <v>130.12595268999999</v>
          </cell>
          <cell r="N16">
            <v>130.17136121999999</v>
          </cell>
          <cell r="O16">
            <v>1475.1038700399999</v>
          </cell>
          <cell r="W16" t="str">
            <v xml:space="preserve"> Internos coparticipados</v>
          </cell>
          <cell r="Z16">
            <v>387.68295080999997</v>
          </cell>
          <cell r="AB16">
            <v>349.97527749</v>
          </cell>
          <cell r="AD16">
            <v>360.40798795000001</v>
          </cell>
          <cell r="AF16">
            <v>377.03765378999998</v>
          </cell>
          <cell r="AI16">
            <v>1475.1038700399999</v>
          </cell>
        </row>
        <row r="17">
          <cell r="B17" t="str">
            <v xml:space="preserve"> Premios de juegos</v>
          </cell>
          <cell r="C17">
            <v>8.4833313500000003</v>
          </cell>
          <cell r="D17">
            <v>9.9496013100000003</v>
          </cell>
          <cell r="E17">
            <v>7.0829576400000001</v>
          </cell>
          <cell r="F17">
            <v>2.6098722200000002</v>
          </cell>
          <cell r="G17">
            <v>9.4416052199999996</v>
          </cell>
          <cell r="H17">
            <v>6.4331138599999997</v>
          </cell>
          <cell r="I17">
            <v>7.0799801799999997</v>
          </cell>
          <cell r="J17">
            <v>5.3964045799999996</v>
          </cell>
          <cell r="K17">
            <v>13.041440769999999</v>
          </cell>
          <cell r="L17">
            <v>4.3087636900000001</v>
          </cell>
          <cell r="M17">
            <v>5.2564243800000003</v>
          </cell>
          <cell r="N17">
            <v>9.1939266800000006</v>
          </cell>
          <cell r="O17">
            <v>88.277421880000006</v>
          </cell>
          <cell r="W17" t="str">
            <v xml:space="preserve"> Premios de juegos</v>
          </cell>
          <cell r="Z17">
            <v>25.515890299999999</v>
          </cell>
          <cell r="AB17">
            <v>18.484591299999998</v>
          </cell>
          <cell r="AD17">
            <v>25.517825529999996</v>
          </cell>
          <cell r="AF17">
            <v>18.759114750000002</v>
          </cell>
          <cell r="AI17">
            <v>88.277421880000006</v>
          </cell>
        </row>
        <row r="18">
          <cell r="B18" t="str">
            <v xml:space="preserve"> Transferencias de inmuebles</v>
          </cell>
          <cell r="C18">
            <v>6.4889934199999999</v>
          </cell>
          <cell r="D18">
            <v>3.4021337900000002</v>
          </cell>
          <cell r="E18">
            <v>4.6978262300000004</v>
          </cell>
          <cell r="F18">
            <v>4.9842295500000002</v>
          </cell>
          <cell r="G18">
            <v>7.9320830100000004</v>
          </cell>
          <cell r="H18">
            <v>5.1444766499999997</v>
          </cell>
          <cell r="I18">
            <v>5.1886377299999999</v>
          </cell>
          <cell r="J18">
            <v>5.03713955</v>
          </cell>
          <cell r="K18">
            <v>4.9488721499999997</v>
          </cell>
          <cell r="L18">
            <v>4.98566968</v>
          </cell>
          <cell r="M18">
            <v>5.1035553699999996</v>
          </cell>
          <cell r="N18">
            <v>5.3679932399999997</v>
          </cell>
          <cell r="O18">
            <v>63.281610370000003</v>
          </cell>
          <cell r="W18" t="str">
            <v xml:space="preserve"> Transferencias de inmuebles</v>
          </cell>
          <cell r="Z18">
            <v>14.588953440000001</v>
          </cell>
          <cell r="AB18">
            <v>18.060789210000003</v>
          </cell>
          <cell r="AD18">
            <v>15.174649429999999</v>
          </cell>
          <cell r="AF18">
            <v>15.45721829</v>
          </cell>
          <cell r="AI18">
            <v>63.281610370000003</v>
          </cell>
        </row>
        <row r="19">
          <cell r="B19" t="str">
            <v xml:space="preserve"> Ganancia mínima presunta</v>
          </cell>
          <cell r="C19">
            <v>63.281585693359375</v>
          </cell>
          <cell r="D19">
            <v>95.490163179999996</v>
          </cell>
          <cell r="E19">
            <v>100.97462728000001</v>
          </cell>
          <cell r="F19">
            <v>104.75293496</v>
          </cell>
          <cell r="G19">
            <v>82.268936940000003</v>
          </cell>
          <cell r="H19">
            <v>50.824376940000001</v>
          </cell>
          <cell r="I19">
            <v>49.985487470000002</v>
          </cell>
          <cell r="J19">
            <v>52.554010030000001</v>
          </cell>
          <cell r="K19">
            <v>50.905508449999999</v>
          </cell>
          <cell r="L19">
            <v>52.032050900000002</v>
          </cell>
          <cell r="M19">
            <v>50.170705769999998</v>
          </cell>
          <cell r="N19">
            <v>49.75889368</v>
          </cell>
          <cell r="O19">
            <v>739.71769560000007</v>
          </cell>
          <cell r="W19" t="str">
            <v xml:space="preserve"> Ganancia mínima presunta</v>
          </cell>
          <cell r="Z19">
            <v>196.46479046000002</v>
          </cell>
          <cell r="AB19">
            <v>237.84624884000002</v>
          </cell>
          <cell r="AD19">
            <v>153.44500595</v>
          </cell>
          <cell r="AF19">
            <v>151.96165035000001</v>
          </cell>
          <cell r="AI19">
            <v>739.71769560000007</v>
          </cell>
        </row>
        <row r="20">
          <cell r="B20" t="str">
            <v xml:space="preserve"> Intereses pagados</v>
          </cell>
          <cell r="C20">
            <v>739.71728515625</v>
          </cell>
          <cell r="D20">
            <v>44.877677650000003</v>
          </cell>
          <cell r="E20">
            <v>64.745904999999993</v>
          </cell>
          <cell r="F20">
            <v>69.199706359999993</v>
          </cell>
          <cell r="G20">
            <v>60.977345790000001</v>
          </cell>
          <cell r="H20">
            <v>66.216526169999995</v>
          </cell>
          <cell r="I20">
            <v>58.850524759999999</v>
          </cell>
          <cell r="J20">
            <v>69.295121539999997</v>
          </cell>
          <cell r="K20">
            <v>64.345249809999999</v>
          </cell>
          <cell r="L20">
            <v>60.843190559999996</v>
          </cell>
          <cell r="M20">
            <v>64.47875449</v>
          </cell>
          <cell r="N20">
            <v>70.961606739999993</v>
          </cell>
          <cell r="O20">
            <v>694.79160887</v>
          </cell>
          <cell r="W20" t="str">
            <v xml:space="preserve"> Intereses pagados</v>
          </cell>
          <cell r="Z20">
            <v>109.62358265</v>
          </cell>
          <cell r="AB20">
            <v>196.39357832000002</v>
          </cell>
          <cell r="AD20">
            <v>192.49089610999999</v>
          </cell>
          <cell r="AF20">
            <v>196.28355178999999</v>
          </cell>
          <cell r="AI20">
            <v>694.79160887</v>
          </cell>
        </row>
        <row r="21">
          <cell r="B21" t="str">
            <v xml:space="preserve"> Otros coparticipados</v>
          </cell>
          <cell r="C21">
            <v>1.926418025</v>
          </cell>
          <cell r="D21">
            <v>4.6687045100000004</v>
          </cell>
          <cell r="E21">
            <v>2.8728127450000001</v>
          </cell>
          <cell r="F21">
            <v>1.1954607499999998</v>
          </cell>
          <cell r="G21">
            <v>3.954583865</v>
          </cell>
          <cell r="H21">
            <v>1.2368110099999994</v>
          </cell>
          <cell r="I21">
            <v>3.1820436500000002</v>
          </cell>
          <cell r="J21">
            <v>3.2976929499999996</v>
          </cell>
          <cell r="K21">
            <v>2.4796560900000002</v>
          </cell>
          <cell r="L21">
            <v>3.1578649300000006</v>
          </cell>
          <cell r="M21">
            <v>4.1204278850000007</v>
          </cell>
          <cell r="N21">
            <v>3.3739141150000003</v>
          </cell>
          <cell r="O21">
            <v>35.466390524999994</v>
          </cell>
          <cell r="W21" t="str">
            <v xml:space="preserve"> Otros coparticipados</v>
          </cell>
          <cell r="Z21">
            <v>9.4679352800000007</v>
          </cell>
          <cell r="AB21">
            <v>6.386855624999999</v>
          </cell>
          <cell r="AD21">
            <v>8.9593926899999996</v>
          </cell>
          <cell r="AF21">
            <v>10.652206930000002</v>
          </cell>
          <cell r="AI21">
            <v>35.466390524999994</v>
          </cell>
        </row>
        <row r="22">
          <cell r="B22" t="str">
            <v xml:space="preserve"> Sellos</v>
          </cell>
          <cell r="C22">
            <v>5.3334077600000001</v>
          </cell>
          <cell r="D22">
            <v>3.1990789300000002</v>
          </cell>
          <cell r="E22">
            <v>3.14186692</v>
          </cell>
          <cell r="F22">
            <v>3.4348273499999999</v>
          </cell>
          <cell r="G22">
            <v>4.1801158000000003</v>
          </cell>
          <cell r="H22">
            <v>3.7844151400000001</v>
          </cell>
          <cell r="I22">
            <v>5.3346447000000001</v>
          </cell>
          <cell r="J22">
            <v>4.2715096800000003</v>
          </cell>
          <cell r="K22">
            <v>3.8240297399999998</v>
          </cell>
          <cell r="L22">
            <v>4.5830853300000003</v>
          </cell>
          <cell r="M22">
            <v>4.58297255</v>
          </cell>
          <cell r="N22">
            <v>4.4781256899999997</v>
          </cell>
          <cell r="O22">
            <v>50.148079590000002</v>
          </cell>
          <cell r="W22" t="str">
            <v xml:space="preserve"> Sellos</v>
          </cell>
          <cell r="Z22">
            <v>11.674353610000001</v>
          </cell>
          <cell r="AB22">
            <v>11.39935829</v>
          </cell>
          <cell r="AD22">
            <v>13.43018412</v>
          </cell>
          <cell r="AF22">
            <v>13.644183569999999</v>
          </cell>
          <cell r="AI22">
            <v>50.148079590000002</v>
          </cell>
        </row>
        <row r="23">
          <cell r="B23" t="str">
            <v xml:space="preserve"> Bienes personales</v>
          </cell>
          <cell r="C23">
            <v>8.3731950899999994</v>
          </cell>
          <cell r="D23">
            <v>4.1429105599999998</v>
          </cell>
          <cell r="E23">
            <v>5.4491122599999997</v>
          </cell>
          <cell r="F23">
            <v>57.378754610000001</v>
          </cell>
          <cell r="G23">
            <v>58.440684920000002</v>
          </cell>
          <cell r="H23">
            <v>89.83598843</v>
          </cell>
          <cell r="I23">
            <v>18.087029340000001</v>
          </cell>
          <cell r="J23">
            <v>88.539869749999994</v>
          </cell>
          <cell r="K23">
            <v>14.0448957</v>
          </cell>
          <cell r="L23">
            <v>96.809563929999996</v>
          </cell>
          <cell r="M23">
            <v>12.891826229999999</v>
          </cell>
          <cell r="N23">
            <v>91.538664449999999</v>
          </cell>
          <cell r="O23">
            <v>545.53249527000003</v>
          </cell>
          <cell r="W23" t="str">
            <v xml:space="preserve"> Bienes personales</v>
          </cell>
          <cell r="Z23">
            <v>17.96521791</v>
          </cell>
          <cell r="AB23">
            <v>205.65542796</v>
          </cell>
          <cell r="AD23">
            <v>120.67179478999999</v>
          </cell>
          <cell r="AF23">
            <v>201.24005460999999</v>
          </cell>
          <cell r="AI23">
            <v>545.53249527000003</v>
          </cell>
        </row>
        <row r="24">
          <cell r="B24" t="str">
            <v xml:space="preserve"> Combustibles - Naftas</v>
          </cell>
          <cell r="C24">
            <v>153.54764764000001</v>
          </cell>
          <cell r="D24">
            <v>208.52423831999999</v>
          </cell>
          <cell r="E24">
            <v>178.2431516</v>
          </cell>
          <cell r="F24">
            <v>170.98134275000001</v>
          </cell>
          <cell r="G24">
            <v>189.27952166</v>
          </cell>
          <cell r="H24">
            <v>168.50662316</v>
          </cell>
          <cell r="I24">
            <v>169.82151927999999</v>
          </cell>
          <cell r="J24">
            <v>178.93264692</v>
          </cell>
          <cell r="K24">
            <v>179.50032415000001</v>
          </cell>
          <cell r="L24">
            <v>175.73637421999999</v>
          </cell>
          <cell r="M24">
            <v>177.88181298999999</v>
          </cell>
          <cell r="N24">
            <v>225.55483599999999</v>
          </cell>
          <cell r="O24">
            <v>2176.5100386900003</v>
          </cell>
          <cell r="W24" t="str">
            <v xml:space="preserve"> Combustibles - Naftas</v>
          </cell>
          <cell r="Z24">
            <v>540.31503756000006</v>
          </cell>
          <cell r="AB24">
            <v>528.76748756999996</v>
          </cell>
          <cell r="AD24">
            <v>528.25449034999997</v>
          </cell>
          <cell r="AF24">
            <v>579.17302321</v>
          </cell>
          <cell r="AI24">
            <v>2176.5100386900003</v>
          </cell>
        </row>
        <row r="25">
          <cell r="B25" t="str">
            <v xml:space="preserve"> Combustibles - Otros</v>
          </cell>
          <cell r="C25">
            <v>63.294507930000002</v>
          </cell>
          <cell r="D25">
            <v>108.08562163000001</v>
          </cell>
          <cell r="E25">
            <v>78.816537729999993</v>
          </cell>
          <cell r="F25">
            <v>124.65286072000001</v>
          </cell>
          <cell r="G25">
            <v>138.00113934000001</v>
          </cell>
          <cell r="H25">
            <v>117.28596974</v>
          </cell>
          <cell r="I25">
            <v>124.39270974</v>
          </cell>
          <cell r="J25">
            <v>114.17654671</v>
          </cell>
          <cell r="K25">
            <v>116.98357872</v>
          </cell>
          <cell r="L25">
            <v>115.52614314</v>
          </cell>
          <cell r="M25">
            <v>117.06686829</v>
          </cell>
          <cell r="N25">
            <v>193.08228609</v>
          </cell>
          <cell r="O25">
            <v>1411.36476978</v>
          </cell>
          <cell r="W25" t="str">
            <v xml:space="preserve"> Combustibles - Otros</v>
          </cell>
          <cell r="Z25">
            <v>250.19666728999999</v>
          </cell>
          <cell r="AB25">
            <v>379.93996980000003</v>
          </cell>
          <cell r="AD25">
            <v>355.55283516999998</v>
          </cell>
          <cell r="AF25">
            <v>425.67529751999996</v>
          </cell>
          <cell r="AI25">
            <v>1411.36476978</v>
          </cell>
        </row>
        <row r="26">
          <cell r="B26" t="str">
            <v xml:space="preserve"> Internos seguros</v>
          </cell>
          <cell r="C26">
            <v>22.564476890000002</v>
          </cell>
          <cell r="D26">
            <v>21.370655639999999</v>
          </cell>
          <cell r="E26">
            <v>23.654253319999999</v>
          </cell>
          <cell r="F26">
            <v>25.959491199999999</v>
          </cell>
          <cell r="G26">
            <v>24.1244242</v>
          </cell>
          <cell r="H26">
            <v>23.11338099</v>
          </cell>
          <cell r="I26">
            <v>23.390021539999999</v>
          </cell>
          <cell r="J26">
            <v>17.591827819999999</v>
          </cell>
          <cell r="K26">
            <v>18.044989869999998</v>
          </cell>
          <cell r="L26">
            <v>17.90877244</v>
          </cell>
          <cell r="M26">
            <v>19.596516829999999</v>
          </cell>
          <cell r="N26">
            <v>18.001283560000001</v>
          </cell>
          <cell r="O26">
            <v>255.32009429999999</v>
          </cell>
          <cell r="W26" t="str">
            <v xml:space="preserve"> Internos seguros</v>
          </cell>
          <cell r="Z26">
            <v>67.589385849999999</v>
          </cell>
          <cell r="AB26">
            <v>73.197296389999991</v>
          </cell>
          <cell r="AD26">
            <v>59.026839229999993</v>
          </cell>
          <cell r="AF26">
            <v>55.506572829999996</v>
          </cell>
          <cell r="AI26">
            <v>255.32009429999999</v>
          </cell>
        </row>
        <row r="27">
          <cell r="B27" t="str">
            <v xml:space="preserve"> Internos automotores gasoleros</v>
          </cell>
          <cell r="C27">
            <v>12.526967580000001</v>
          </cell>
          <cell r="D27">
            <v>8.4568088400000008</v>
          </cell>
          <cell r="E27">
            <v>8.6977206099999993</v>
          </cell>
          <cell r="F27">
            <v>10.98024624</v>
          </cell>
          <cell r="G27">
            <v>8.3604681000000003</v>
          </cell>
          <cell r="H27">
            <v>6.5720830499999998</v>
          </cell>
          <cell r="I27">
            <v>12.41197391</v>
          </cell>
          <cell r="J27">
            <v>13.66535805</v>
          </cell>
          <cell r="K27">
            <v>4.7820535700000004</v>
          </cell>
          <cell r="L27">
            <v>5.7902974499999997</v>
          </cell>
          <cell r="M27">
            <v>5.9224450500000003</v>
          </cell>
          <cell r="N27">
            <v>1.58770674</v>
          </cell>
          <cell r="O27">
            <v>99.75412919</v>
          </cell>
          <cell r="W27" t="str">
            <v xml:space="preserve"> Internos automotores gasoleros</v>
          </cell>
          <cell r="Z27">
            <v>29.681497030000003</v>
          </cell>
          <cell r="AB27">
            <v>25.912797389999998</v>
          </cell>
          <cell r="AD27">
            <v>30.859385530000004</v>
          </cell>
          <cell r="AF27">
            <v>13.300449240000001</v>
          </cell>
          <cell r="AI27">
            <v>99.75412919</v>
          </cell>
        </row>
        <row r="28">
          <cell r="B28" t="str">
            <v xml:space="preserve"> Adicional s/cigarrillos</v>
          </cell>
          <cell r="C28">
            <v>14.583774999999999</v>
          </cell>
          <cell r="D28">
            <v>15.17854546</v>
          </cell>
          <cell r="E28">
            <v>19.947850809999998</v>
          </cell>
          <cell r="F28">
            <v>16.044148610000001</v>
          </cell>
          <cell r="G28">
            <v>16.336265999999998</v>
          </cell>
          <cell r="H28">
            <v>16.19096523</v>
          </cell>
          <cell r="I28">
            <v>15.288965060000001</v>
          </cell>
          <cell r="J28">
            <v>17.009517890000001</v>
          </cell>
          <cell r="K28">
            <v>15.595628939999999</v>
          </cell>
          <cell r="L28">
            <v>12.955415670000001</v>
          </cell>
          <cell r="M28">
            <v>20.7905753</v>
          </cell>
          <cell r="N28">
            <v>17.07081741</v>
          </cell>
          <cell r="O28">
            <v>196.99247138000001</v>
          </cell>
          <cell r="W28" t="str">
            <v xml:space="preserve"> Adicional s/cigarrillos</v>
          </cell>
          <cell r="Z28">
            <v>49.710171269999996</v>
          </cell>
          <cell r="AB28">
            <v>48.571379840000006</v>
          </cell>
          <cell r="AD28">
            <v>47.894111889999998</v>
          </cell>
          <cell r="AF28">
            <v>50.816808379999998</v>
          </cell>
          <cell r="AI28">
            <v>196.99247138000001</v>
          </cell>
        </row>
        <row r="29">
          <cell r="B29" t="str">
            <v xml:space="preserve"> Radiodifusión p/TV, AM y FM</v>
          </cell>
          <cell r="C29">
            <v>10.77572842</v>
          </cell>
          <cell r="D29">
            <v>9.0708328700000003</v>
          </cell>
          <cell r="E29">
            <v>9.7724049700000002</v>
          </cell>
          <cell r="F29">
            <v>11.043774750000001</v>
          </cell>
          <cell r="G29">
            <v>9.6312711600000007</v>
          </cell>
          <cell r="H29">
            <v>9.7930307699999997</v>
          </cell>
          <cell r="I29">
            <v>11.764573029999999</v>
          </cell>
          <cell r="J29">
            <v>11.8265972</v>
          </cell>
          <cell r="K29">
            <v>10.579588680000001</v>
          </cell>
          <cell r="L29">
            <v>10.689779379999999</v>
          </cell>
          <cell r="M29">
            <v>12.32252824</v>
          </cell>
          <cell r="N29">
            <v>6.8291977599999996</v>
          </cell>
          <cell r="O29">
            <v>124.09930722999999</v>
          </cell>
          <cell r="W29" t="str">
            <v xml:space="preserve"> Radiodifusión p/TV, AM y FM</v>
          </cell>
          <cell r="Z29">
            <v>29.618966260000001</v>
          </cell>
          <cell r="AB29">
            <v>30.468076680000003</v>
          </cell>
          <cell r="AD29">
            <v>34.170758910000004</v>
          </cell>
          <cell r="AF29">
            <v>29.841505380000001</v>
          </cell>
          <cell r="AI29">
            <v>124.09930722999999</v>
          </cell>
        </row>
        <row r="30">
          <cell r="B30" t="str">
            <v xml:space="preserve"> Otros impuestos (2)</v>
          </cell>
          <cell r="C30">
            <v>36.805590074999998</v>
          </cell>
          <cell r="D30">
            <v>38.059094259999995</v>
          </cell>
          <cell r="E30">
            <v>49.190046345000006</v>
          </cell>
          <cell r="F30">
            <v>47.242577310000001</v>
          </cell>
          <cell r="G30">
            <v>46.847232564999999</v>
          </cell>
          <cell r="H30">
            <v>284.22992570999997</v>
          </cell>
          <cell r="I30">
            <v>68.919116099999997</v>
          </cell>
          <cell r="J30">
            <v>47.916126840000004</v>
          </cell>
          <cell r="K30">
            <v>49.25772027</v>
          </cell>
          <cell r="L30">
            <v>45.486506859999992</v>
          </cell>
          <cell r="M30">
            <v>48.910150925000003</v>
          </cell>
          <cell r="N30">
            <v>42.690751435000003</v>
          </cell>
          <cell r="O30">
            <v>805.55483869500017</v>
          </cell>
          <cell r="W30" t="str">
            <v xml:space="preserve"> Otros impuestos (2)</v>
          </cell>
          <cell r="Z30">
            <v>124.05473068000001</v>
          </cell>
          <cell r="AB30">
            <v>378.31973558499999</v>
          </cell>
          <cell r="AD30">
            <v>166.09296320999999</v>
          </cell>
          <cell r="AF30">
            <v>137.08740922000001</v>
          </cell>
          <cell r="AI30">
            <v>805.55483869500017</v>
          </cell>
        </row>
        <row r="31">
          <cell r="B31">
            <v>805.5546875</v>
          </cell>
          <cell r="W31">
            <v>805.5546875</v>
          </cell>
        </row>
        <row r="32">
          <cell r="B32" t="str">
            <v xml:space="preserve"> 2-SISTEMA DE SEG. SOCIAL</v>
          </cell>
          <cell r="C32">
            <v>1145.1231064400004</v>
          </cell>
          <cell r="D32">
            <v>780.09458230000018</v>
          </cell>
          <cell r="E32">
            <v>737.90180076000001</v>
          </cell>
          <cell r="F32">
            <v>712.75665818999994</v>
          </cell>
          <cell r="G32">
            <v>690.7932015099999</v>
          </cell>
          <cell r="H32">
            <v>665.36254854000026</v>
          </cell>
          <cell r="I32">
            <v>1018.4695106799998</v>
          </cell>
          <cell r="J32">
            <v>690.7184242300001</v>
          </cell>
          <cell r="K32">
            <v>756.46287343999984</v>
          </cell>
          <cell r="L32">
            <v>605.0620234999999</v>
          </cell>
          <cell r="M32">
            <v>686.17800719999991</v>
          </cell>
          <cell r="N32">
            <v>652.47963787000003</v>
          </cell>
          <cell r="O32">
            <v>9141.4023746599996</v>
          </cell>
          <cell r="W32" t="str">
            <v xml:space="preserve"> 2-SISTEMA DE SEG. SOCIAL</v>
          </cell>
          <cell r="Z32">
            <v>2663.1194895000008</v>
          </cell>
          <cell r="AB32">
            <v>2068.9124082400003</v>
          </cell>
          <cell r="AD32">
            <v>2465.6508083499998</v>
          </cell>
          <cell r="AF32">
            <v>1943.7196685699998</v>
          </cell>
          <cell r="AI32">
            <v>9141.4023746599996</v>
          </cell>
        </row>
        <row r="33">
          <cell r="B33">
            <v>9141.3984375</v>
          </cell>
          <cell r="W33">
            <v>9141.3984375</v>
          </cell>
        </row>
        <row r="34">
          <cell r="B34" t="str">
            <v xml:space="preserve"> Aportes personales</v>
          </cell>
          <cell r="C34">
            <v>702.93974877000005</v>
          </cell>
          <cell r="D34">
            <v>496.03093596000002</v>
          </cell>
          <cell r="E34">
            <v>496.21269853000001</v>
          </cell>
          <cell r="F34">
            <v>471.32184842999999</v>
          </cell>
          <cell r="G34">
            <v>476.92492522999999</v>
          </cell>
          <cell r="H34">
            <v>471.05899232000002</v>
          </cell>
          <cell r="I34">
            <v>671.50123341999995</v>
          </cell>
          <cell r="J34">
            <v>479.62557004000001</v>
          </cell>
          <cell r="K34">
            <v>473.30772537000001</v>
          </cell>
          <cell r="L34">
            <v>466.05512693999998</v>
          </cell>
          <cell r="M34">
            <v>482.63714317</v>
          </cell>
          <cell r="N34">
            <v>464.32899264999998</v>
          </cell>
          <cell r="O34">
            <v>6151.9449408300006</v>
          </cell>
          <cell r="W34" t="str">
            <v xml:space="preserve"> Aportes personales</v>
          </cell>
          <cell r="Z34">
            <v>1695.18338326</v>
          </cell>
          <cell r="AB34">
            <v>1419.3057659799999</v>
          </cell>
          <cell r="AD34">
            <v>1624.4345288300001</v>
          </cell>
          <cell r="AF34">
            <v>1413.0212627599999</v>
          </cell>
          <cell r="AI34">
            <v>6151.9449408300006</v>
          </cell>
        </row>
        <row r="35">
          <cell r="B35" t="str">
            <v xml:space="preserve"> Contribuciones patronales</v>
          </cell>
          <cell r="C35">
            <v>916.14038773000004</v>
          </cell>
          <cell r="D35">
            <v>599.08962242000007</v>
          </cell>
          <cell r="E35">
            <v>576.61496289000013</v>
          </cell>
          <cell r="F35">
            <v>551.64160140000001</v>
          </cell>
          <cell r="G35">
            <v>523.64487922000001</v>
          </cell>
          <cell r="H35">
            <v>523.28511277000007</v>
          </cell>
          <cell r="I35">
            <v>775.72563639999987</v>
          </cell>
          <cell r="J35">
            <v>529.64469451000002</v>
          </cell>
          <cell r="K35">
            <v>523.41036569000005</v>
          </cell>
          <cell r="L35">
            <v>443.77686550999999</v>
          </cell>
          <cell r="M35">
            <v>525.11070902000006</v>
          </cell>
          <cell r="N35">
            <v>506.77891202000006</v>
          </cell>
          <cell r="O35">
            <v>6994.8637495800003</v>
          </cell>
          <cell r="W35" t="str">
            <v xml:space="preserve"> Contribuciones patronales</v>
          </cell>
          <cell r="Z35">
            <v>2091.8449730400002</v>
          </cell>
          <cell r="AB35">
            <v>1598.5715933900001</v>
          </cell>
          <cell r="AD35">
            <v>1828.7806965999998</v>
          </cell>
          <cell r="AF35">
            <v>1475.6664865500002</v>
          </cell>
          <cell r="AI35">
            <v>6994.8637495800003</v>
          </cell>
        </row>
        <row r="36">
          <cell r="B36" t="str">
            <v xml:space="preserve"> Facilidades de pago</v>
          </cell>
          <cell r="W36" t="str">
            <v xml:space="preserve"> Facilidades de pago</v>
          </cell>
        </row>
        <row r="37">
          <cell r="B37" t="str">
            <v xml:space="preserve"> Otros ingresos (3)</v>
          </cell>
          <cell r="C37">
            <v>38.343122699999995</v>
          </cell>
          <cell r="D37">
            <v>35.602095980000001</v>
          </cell>
          <cell r="E37">
            <v>40.112948500000002</v>
          </cell>
          <cell r="F37">
            <v>35.304697539999999</v>
          </cell>
          <cell r="G37">
            <v>34.406697000000001</v>
          </cell>
          <cell r="H37">
            <v>30.729828120000001</v>
          </cell>
          <cell r="I37">
            <v>31.547733270000002</v>
          </cell>
          <cell r="J37">
            <v>32.857277519999997</v>
          </cell>
          <cell r="K37">
            <v>29.30924109</v>
          </cell>
          <cell r="L37">
            <v>30.48014427</v>
          </cell>
          <cell r="M37">
            <v>34.581200080000002</v>
          </cell>
          <cell r="N37">
            <v>29.426185639999996</v>
          </cell>
          <cell r="O37">
            <v>402.70117171000004</v>
          </cell>
          <cell r="W37" t="str">
            <v xml:space="preserve"> Otros ingresos (3)</v>
          </cell>
          <cell r="Z37">
            <v>114.05816718</v>
          </cell>
          <cell r="AB37">
            <v>100.44122265999999</v>
          </cell>
          <cell r="AD37">
            <v>93.714251880000006</v>
          </cell>
          <cell r="AF37">
            <v>94.487529989999999</v>
          </cell>
          <cell r="AI37">
            <v>402.70117171000004</v>
          </cell>
        </row>
        <row r="38">
          <cell r="B38" t="str">
            <v xml:space="preserve"> Capitalización (-)</v>
          </cell>
          <cell r="C38">
            <v>480.51916040999998</v>
          </cell>
          <cell r="D38">
            <v>342.23095024999998</v>
          </cell>
          <cell r="E38">
            <v>351.33282702999998</v>
          </cell>
          <cell r="F38">
            <v>344.38214539000001</v>
          </cell>
          <cell r="G38">
            <v>336.44545319999997</v>
          </cell>
          <cell r="H38">
            <v>325.54368168000002</v>
          </cell>
          <cell r="I38">
            <v>478.13134377</v>
          </cell>
          <cell r="J38">
            <v>338.59473580999997</v>
          </cell>
          <cell r="K38">
            <v>352.15121536999999</v>
          </cell>
          <cell r="L38">
            <v>333.10977829000001</v>
          </cell>
          <cell r="M38">
            <v>339.69092423000001</v>
          </cell>
          <cell r="N38">
            <v>329.63636638000003</v>
          </cell>
          <cell r="O38">
            <v>4351.7685818100008</v>
          </cell>
          <cell r="W38" t="str">
            <v xml:space="preserve"> Capitalización (-)</v>
          </cell>
          <cell r="Z38">
            <v>1174.0829376900001</v>
          </cell>
          <cell r="AB38">
            <v>1006.3712802699999</v>
          </cell>
          <cell r="AD38">
            <v>1168.8772949500001</v>
          </cell>
          <cell r="AF38">
            <v>1002.4370689</v>
          </cell>
          <cell r="AI38">
            <v>4351.7685818100008</v>
          </cell>
        </row>
        <row r="39">
          <cell r="B39" t="str">
            <v xml:space="preserve"> Rezagos, transitorios y otros (-)</v>
          </cell>
          <cell r="C39">
            <v>31.780992349999998</v>
          </cell>
          <cell r="D39">
            <v>8.3971218099999998</v>
          </cell>
          <cell r="E39">
            <v>23.705982129999999</v>
          </cell>
          <cell r="F39">
            <v>1.1293437900000001</v>
          </cell>
          <cell r="G39">
            <v>7.7378467400000002</v>
          </cell>
          <cell r="H39">
            <v>34.167702990000002</v>
          </cell>
          <cell r="I39">
            <v>-17.826251360000001</v>
          </cell>
          <cell r="J39">
            <v>12.814382030000001</v>
          </cell>
          <cell r="K39">
            <v>-82.586756660000006</v>
          </cell>
          <cell r="L39">
            <v>2.1403349299999999</v>
          </cell>
          <cell r="M39">
            <v>16.460120839999998</v>
          </cell>
          <cell r="N39">
            <v>18.41808606</v>
          </cell>
          <cell r="O39">
            <v>56.338905649999994</v>
          </cell>
          <cell r="W39" t="str">
            <v xml:space="preserve"> Rezagos, transitorios y otros (-)</v>
          </cell>
          <cell r="Z39">
            <v>63.884096290000002</v>
          </cell>
          <cell r="AB39">
            <v>43.034893520000004</v>
          </cell>
          <cell r="AD39">
            <v>-87.598625990000002</v>
          </cell>
          <cell r="AF39">
            <v>37.018541829999997</v>
          </cell>
          <cell r="AI39">
            <v>56.338905649999994</v>
          </cell>
        </row>
        <row r="40">
          <cell r="B40">
            <v>56.338897705078125</v>
          </cell>
          <cell r="W40">
            <v>56.338897705078125</v>
          </cell>
        </row>
        <row r="41">
          <cell r="B41" t="str">
            <v xml:space="preserve"> 3-COMERCIO EXTERIOR</v>
          </cell>
          <cell r="C41">
            <v>189.75932001000001</v>
          </cell>
          <cell r="D41">
            <v>165.58271429000001</v>
          </cell>
          <cell r="E41">
            <v>205.82796614999998</v>
          </cell>
          <cell r="F41">
            <v>180.55259097000001</v>
          </cell>
          <cell r="G41">
            <v>171.98858965000002</v>
          </cell>
          <cell r="H41">
            <v>190.0073893</v>
          </cell>
          <cell r="I41">
            <v>205.18224969000002</v>
          </cell>
          <cell r="J41">
            <v>196.83126699000002</v>
          </cell>
          <cell r="K41">
            <v>190.89900495999998</v>
          </cell>
          <cell r="L41">
            <v>189.86650822000001</v>
          </cell>
          <cell r="M41">
            <v>213.82880664999999</v>
          </cell>
          <cell r="N41">
            <v>202.49717573000001</v>
          </cell>
          <cell r="O41">
            <v>2302.8235826099999</v>
          </cell>
          <cell r="W41" t="str">
            <v xml:space="preserve"> 3-COMERCIO EXTERIOR</v>
          </cell>
          <cell r="Z41">
            <v>561.17000044999997</v>
          </cell>
          <cell r="AB41">
            <v>542.54856992000009</v>
          </cell>
          <cell r="AD41">
            <v>592.91252164000002</v>
          </cell>
          <cell r="AF41">
            <v>606.19249060000004</v>
          </cell>
          <cell r="AI41">
            <v>2302.8235826099999</v>
          </cell>
        </row>
        <row r="42">
          <cell r="B42">
            <v>2302.822265625</v>
          </cell>
          <cell r="W42">
            <v>2302.822265625</v>
          </cell>
        </row>
        <row r="43">
          <cell r="B43" t="str">
            <v xml:space="preserve"> Derechos de importación</v>
          </cell>
          <cell r="C43">
            <v>185.26380351</v>
          </cell>
          <cell r="D43">
            <v>159.54815608000001</v>
          </cell>
          <cell r="E43">
            <v>198.29346391999999</v>
          </cell>
          <cell r="F43">
            <v>173.37091842999999</v>
          </cell>
          <cell r="G43">
            <v>162.50039065000001</v>
          </cell>
          <cell r="H43">
            <v>181.22875658000001</v>
          </cell>
          <cell r="I43">
            <v>198.60854763</v>
          </cell>
          <cell r="J43">
            <v>190.20533087000001</v>
          </cell>
          <cell r="K43">
            <v>184.97662462</v>
          </cell>
          <cell r="L43">
            <v>185.45563489</v>
          </cell>
          <cell r="M43">
            <v>209.33001809000001</v>
          </cell>
          <cell r="N43">
            <v>198.37549652000001</v>
          </cell>
          <cell r="O43">
            <v>2227.15714179</v>
          </cell>
          <cell r="W43" t="str">
            <v xml:space="preserve"> Derechos de importación</v>
          </cell>
          <cell r="Z43">
            <v>543.10542351000004</v>
          </cell>
          <cell r="AB43">
            <v>517.10006566000004</v>
          </cell>
          <cell r="AD43">
            <v>573.79050312000004</v>
          </cell>
          <cell r="AF43">
            <v>593.16114949999996</v>
          </cell>
          <cell r="AI43">
            <v>2227.15714179</v>
          </cell>
        </row>
        <row r="44">
          <cell r="B44" t="str">
            <v xml:space="preserve"> Derechos de exportación</v>
          </cell>
          <cell r="C44">
            <v>6.7394679999999998E-2</v>
          </cell>
          <cell r="D44">
            <v>0.21361881999999999</v>
          </cell>
          <cell r="E44">
            <v>2.6378600400000001</v>
          </cell>
          <cell r="F44">
            <v>2.9760081500000002</v>
          </cell>
          <cell r="G44">
            <v>5.4923151299999997</v>
          </cell>
          <cell r="H44">
            <v>5.2615034100000004</v>
          </cell>
          <cell r="I44">
            <v>2.8436313900000001</v>
          </cell>
          <cell r="J44">
            <v>2.7161349800000001</v>
          </cell>
          <cell r="K44">
            <v>2.3378180400000002</v>
          </cell>
          <cell r="L44">
            <v>0.25645896000000001</v>
          </cell>
          <cell r="M44">
            <v>0.13662688000000001</v>
          </cell>
          <cell r="N44">
            <v>0.13959566000000001</v>
          </cell>
          <cell r="O44">
            <v>25.078966139999999</v>
          </cell>
          <cell r="W44" t="str">
            <v xml:space="preserve"> Derechos de exportación</v>
          </cell>
          <cell r="Z44">
            <v>2.9188735399999999</v>
          </cell>
          <cell r="AB44">
            <v>13.729826689999999</v>
          </cell>
          <cell r="AD44">
            <v>7.8975844100000003</v>
          </cell>
          <cell r="AF44">
            <v>0.53268150000000003</v>
          </cell>
          <cell r="AI44">
            <v>25.078966139999999</v>
          </cell>
        </row>
        <row r="45">
          <cell r="B45" t="str">
            <v xml:space="preserve"> Tasa de estadística</v>
          </cell>
          <cell r="C45">
            <v>4.4281218200000003</v>
          </cell>
          <cell r="D45">
            <v>5.8209393900000004</v>
          </cell>
          <cell r="E45">
            <v>4.8966421899999997</v>
          </cell>
          <cell r="F45">
            <v>4.2056643899999999</v>
          </cell>
          <cell r="G45">
            <v>3.9958838700000001</v>
          </cell>
          <cell r="H45">
            <v>3.5171293100000001</v>
          </cell>
          <cell r="I45">
            <v>3.7300706699999999</v>
          </cell>
          <cell r="J45">
            <v>3.9098011399999999</v>
          </cell>
          <cell r="K45">
            <v>3.5845623</v>
          </cell>
          <cell r="L45">
            <v>4.1544143699999996</v>
          </cell>
          <cell r="M45">
            <v>4.3621616799999998</v>
          </cell>
          <cell r="N45">
            <v>3.98208355</v>
          </cell>
          <cell r="O45">
            <v>50.58747468</v>
          </cell>
          <cell r="W45" t="str">
            <v xml:space="preserve"> Tasa de estadística</v>
          </cell>
          <cell r="Z45">
            <v>15.1457034</v>
          </cell>
          <cell r="AB45">
            <v>11.718677569999999</v>
          </cell>
          <cell r="AD45">
            <v>11.224434110000001</v>
          </cell>
          <cell r="AF45">
            <v>12.4986596</v>
          </cell>
          <cell r="AI45">
            <v>50.58747468</v>
          </cell>
        </row>
        <row r="46">
          <cell r="B46">
            <v>50.58746337890625</v>
          </cell>
          <cell r="W46">
            <v>50.58746337890625</v>
          </cell>
        </row>
        <row r="47">
          <cell r="B47">
            <v>50.58746337890625</v>
          </cell>
          <cell r="W47">
            <v>50.58746337890625</v>
          </cell>
        </row>
        <row r="48">
          <cell r="B48" t="str">
            <v xml:space="preserve"> TOTAL REC. TRIBUTARIOS</v>
          </cell>
          <cell r="C48">
            <v>4179.7166092700008</v>
          </cell>
          <cell r="D48">
            <v>3753.3791592600001</v>
          </cell>
          <cell r="E48">
            <v>3904.7960953499996</v>
          </cell>
          <cell r="F48">
            <v>3807.6217490800004</v>
          </cell>
          <cell r="G48">
            <v>4166.50943456</v>
          </cell>
          <cell r="H48">
            <v>4179.081979810001</v>
          </cell>
          <cell r="I48">
            <v>4074.5277891299993</v>
          </cell>
          <cell r="J48">
            <v>3990.1056930899999</v>
          </cell>
          <cell r="K48">
            <v>3921.4833979300001</v>
          </cell>
          <cell r="L48">
            <v>3795.4193454099996</v>
          </cell>
          <cell r="M48">
            <v>3984.1708582900001</v>
          </cell>
          <cell r="N48">
            <v>3886.2244478000002</v>
          </cell>
          <cell r="O48">
            <v>47643.036558980006</v>
          </cell>
          <cell r="W48" t="str">
            <v xml:space="preserve"> TOTAL REC. TRIBUTARIOS</v>
          </cell>
          <cell r="Z48">
            <v>11837.891863880001</v>
          </cell>
          <cell r="AB48">
            <v>12153.21316345</v>
          </cell>
          <cell r="AD48">
            <v>11986.116880149999</v>
          </cell>
          <cell r="AF48">
            <v>11665.814651500001</v>
          </cell>
          <cell r="AI48">
            <v>47643.036558980006</v>
          </cell>
        </row>
        <row r="49">
          <cell r="B49">
            <v>47643.03125</v>
          </cell>
          <cell r="W49">
            <v>47643.03125</v>
          </cell>
        </row>
        <row r="50">
          <cell r="B50">
            <v>47643.03125</v>
          </cell>
          <cell r="W50">
            <v>47643.03125</v>
          </cell>
        </row>
        <row r="51">
          <cell r="B51" t="str">
            <v xml:space="preserve"> TOTAL CON CAP.Y TRANSIT.</v>
          </cell>
          <cell r="C51">
            <v>4692.0167620300008</v>
          </cell>
          <cell r="D51">
            <v>4104.0072313199998</v>
          </cell>
          <cell r="E51">
            <v>4279.8349045099994</v>
          </cell>
          <cell r="F51">
            <v>4153.1332382600012</v>
          </cell>
          <cell r="G51">
            <v>4510.6927345000004</v>
          </cell>
          <cell r="H51">
            <v>4538.7933644800014</v>
          </cell>
          <cell r="I51">
            <v>4534.8328815399991</v>
          </cell>
          <cell r="J51">
            <v>4341.5148109299998</v>
          </cell>
          <cell r="K51">
            <v>4191.0478566399997</v>
          </cell>
          <cell r="L51">
            <v>4130.6694586299991</v>
          </cell>
          <cell r="M51">
            <v>4340.3219033599999</v>
          </cell>
          <cell r="N51">
            <v>4234.2789002400004</v>
          </cell>
          <cell r="O51">
            <v>52051.14404644</v>
          </cell>
          <cell r="W51" t="str">
            <v xml:space="preserve"> TOTAL CON CAP.Y TRANSIT.</v>
          </cell>
          <cell r="Z51">
            <v>13075.858897860002</v>
          </cell>
          <cell r="AB51">
            <v>13202.619337240003</v>
          </cell>
          <cell r="AD51">
            <v>13067.395549109999</v>
          </cell>
          <cell r="AF51">
            <v>12705.27026223</v>
          </cell>
          <cell r="AI51">
            <v>52051.14404644</v>
          </cell>
        </row>
        <row r="52">
          <cell r="B52">
            <v>52051.125</v>
          </cell>
          <cell r="W52">
            <v>52051.125</v>
          </cell>
        </row>
        <row r="53">
          <cell r="B53">
            <v>52051.125</v>
          </cell>
          <cell r="W53">
            <v>52051.125</v>
          </cell>
        </row>
        <row r="54">
          <cell r="B54" t="str">
            <v xml:space="preserve"> COPARTICIPADO (Bruto)</v>
          </cell>
          <cell r="C54">
            <v>2045.5995287285741</v>
          </cell>
          <cell r="D54">
            <v>1963.3528792882164</v>
          </cell>
          <cell r="E54">
            <v>2138.0915886673442</v>
          </cell>
          <cell r="F54">
            <v>2008.0880462361858</v>
          </cell>
          <cell r="G54">
            <v>2213.1033418346356</v>
          </cell>
          <cell r="H54">
            <v>2112.9666038755636</v>
          </cell>
          <cell r="I54">
            <v>1942.7576822253279</v>
          </cell>
          <cell r="J54">
            <v>2119.4749806538075</v>
          </cell>
          <cell r="K54">
            <v>2099.3683014740336</v>
          </cell>
          <cell r="L54">
            <v>2042.0213760301669</v>
          </cell>
          <cell r="M54">
            <v>2156.2198346034174</v>
          </cell>
          <cell r="N54">
            <v>1976.1536681123523</v>
          </cell>
          <cell r="O54">
            <v>24817.197831729623</v>
          </cell>
          <cell r="W54" t="str">
            <v xml:space="preserve"> COPARTICIPADO (Bruto)</v>
          </cell>
          <cell r="Z54">
            <v>6147.043996684135</v>
          </cell>
          <cell r="AB54">
            <v>6334.1579919463857</v>
          </cell>
          <cell r="AD54">
            <v>6161.6009643531688</v>
          </cell>
          <cell r="AF54">
            <v>6174.3948787459367</v>
          </cell>
          <cell r="AI54">
            <v>24817.197831729623</v>
          </cell>
        </row>
        <row r="55">
          <cell r="B55" t="str">
            <v xml:space="preserve"> COPARTICIPADO (Neto) (4)</v>
          </cell>
          <cell r="C55">
            <v>1692.959599419288</v>
          </cell>
          <cell r="D55">
            <v>1623.049947394984</v>
          </cell>
          <cell r="E55">
            <v>1771.5778503672425</v>
          </cell>
          <cell r="F55">
            <v>1661.074839300758</v>
          </cell>
          <cell r="G55">
            <v>1835.3378405594401</v>
          </cell>
          <cell r="H55">
            <v>1750.221613294229</v>
          </cell>
          <cell r="I55">
            <v>1605.5440298915287</v>
          </cell>
          <cell r="J55">
            <v>1755.7537335557363</v>
          </cell>
          <cell r="K55">
            <v>1738.6630562529285</v>
          </cell>
          <cell r="L55">
            <v>1689.9181696256419</v>
          </cell>
          <cell r="M55">
            <v>1786.9868594129048</v>
          </cell>
          <cell r="N55">
            <v>1633.9306178954994</v>
          </cell>
          <cell r="O55">
            <v>20545.018156970182</v>
          </cell>
          <cell r="W55" t="str">
            <v xml:space="preserve"> COPARTICIPADO (Neto) (4)</v>
          </cell>
          <cell r="Z55">
            <v>5087.5873971815145</v>
          </cell>
          <cell r="AB55">
            <v>5246.6342931544277</v>
          </cell>
          <cell r="AD55">
            <v>5099.9608197001935</v>
          </cell>
          <cell r="AF55">
            <v>5110.8356469340461</v>
          </cell>
          <cell r="AI55">
            <v>20545.018156970182</v>
          </cell>
        </row>
        <row r="56">
          <cell r="B56">
            <v>20545.015625</v>
          </cell>
          <cell r="W56">
            <v>20545.015625</v>
          </cell>
        </row>
        <row r="57">
          <cell r="B57">
            <v>20545.015625</v>
          </cell>
          <cell r="W57">
            <v>20545.015625</v>
          </cell>
        </row>
        <row r="58">
          <cell r="B58" t="str">
            <v xml:space="preserve"> CLASIF. PRESUPUEST.</v>
          </cell>
          <cell r="C58">
            <v>4179.7166092700008</v>
          </cell>
          <cell r="D58">
            <v>3753.3791592599996</v>
          </cell>
          <cell r="E58">
            <v>3904.7960953499996</v>
          </cell>
          <cell r="F58">
            <v>3807.62174908</v>
          </cell>
          <cell r="G58">
            <v>4166.50943456</v>
          </cell>
          <cell r="H58">
            <v>4179.081979810001</v>
          </cell>
          <cell r="I58">
            <v>4074.5277891299993</v>
          </cell>
          <cell r="J58">
            <v>3990.1056930899999</v>
          </cell>
          <cell r="K58">
            <v>3921.4833979300001</v>
          </cell>
          <cell r="L58">
            <v>3795.4193454099996</v>
          </cell>
          <cell r="M58">
            <v>3984.1708582900001</v>
          </cell>
          <cell r="N58">
            <v>3886.2244478000002</v>
          </cell>
          <cell r="O58">
            <v>47643.036558980006</v>
          </cell>
          <cell r="W58" t="str">
            <v xml:space="preserve"> CLASIF. PRESUPUEST.</v>
          </cell>
          <cell r="Z58">
            <v>11837.891863879999</v>
          </cell>
          <cell r="AB58">
            <v>12153.21316345</v>
          </cell>
          <cell r="AD58">
            <v>11986.116880149999</v>
          </cell>
          <cell r="AF58">
            <v>11665.814651500001</v>
          </cell>
          <cell r="AI58">
            <v>47643.036558980006</v>
          </cell>
        </row>
        <row r="59">
          <cell r="B59">
            <v>47643.03125</v>
          </cell>
          <cell r="W59">
            <v>47643.03125</v>
          </cell>
        </row>
        <row r="60">
          <cell r="B60" t="str">
            <v xml:space="preserve"> Administración Nacional</v>
          </cell>
          <cell r="C60">
            <v>1978.4754774879634</v>
          </cell>
          <cell r="D60">
            <v>1959.2436329288701</v>
          </cell>
          <cell r="E60">
            <v>2067.0844753870456</v>
          </cell>
          <cell r="F60">
            <v>2031.1240998135975</v>
          </cell>
          <cell r="G60">
            <v>2312.7406813218277</v>
          </cell>
          <cell r="H60">
            <v>2382.8569699858722</v>
          </cell>
          <cell r="I60">
            <v>2044.4893922054164</v>
          </cell>
          <cell r="J60">
            <v>2165.5330926388651</v>
          </cell>
          <cell r="K60">
            <v>2080.2890400823608</v>
          </cell>
          <cell r="L60">
            <v>2089.8551366001616</v>
          </cell>
          <cell r="M60">
            <v>2186.5120623821813</v>
          </cell>
          <cell r="N60">
            <v>2167.6819947186641</v>
          </cell>
          <cell r="O60">
            <v>25465.886055552823</v>
          </cell>
          <cell r="W60" t="str">
            <v xml:space="preserve"> Administración Nacional</v>
          </cell>
          <cell r="Z60">
            <v>6004.8035858038784</v>
          </cell>
          <cell r="AB60">
            <v>6726.7217511212966</v>
          </cell>
          <cell r="AD60">
            <v>6290.3115249266421</v>
          </cell>
          <cell r="AF60">
            <v>6444.0491937010074</v>
          </cell>
          <cell r="AI60">
            <v>25465.886055552823</v>
          </cell>
        </row>
        <row r="61">
          <cell r="B61" t="str">
            <v xml:space="preserve"> Contribuciones Seguridad Social (4)</v>
          </cell>
          <cell r="C61">
            <v>1116.3889074100005</v>
          </cell>
          <cell r="D61">
            <v>761.9286471700002</v>
          </cell>
          <cell r="E61">
            <v>730.31683853000004</v>
          </cell>
          <cell r="F61">
            <v>696.97604476999993</v>
          </cell>
          <cell r="G61">
            <v>676.17135007999991</v>
          </cell>
          <cell r="H61">
            <v>651.11920243000031</v>
          </cell>
          <cell r="I61">
            <v>992.01386981999974</v>
          </cell>
          <cell r="J61">
            <v>675.50314681000009</v>
          </cell>
          <cell r="K61">
            <v>739.3105934099998</v>
          </cell>
          <cell r="L61">
            <v>589.80981522999991</v>
          </cell>
          <cell r="M61">
            <v>670.31682764999994</v>
          </cell>
          <cell r="N61">
            <v>636.84395827000003</v>
          </cell>
          <cell r="O61">
            <v>8936.6992015799988</v>
          </cell>
          <cell r="W61" t="str">
            <v xml:space="preserve"> Contribuciones Seguridad Social (4)</v>
          </cell>
          <cell r="Z61">
            <v>2608.6343931100009</v>
          </cell>
          <cell r="AB61">
            <v>2024.26659728</v>
          </cell>
          <cell r="AD61">
            <v>2406.8276100399999</v>
          </cell>
          <cell r="AF61">
            <v>1896.97060115</v>
          </cell>
          <cell r="AI61">
            <v>8936.6992015799988</v>
          </cell>
        </row>
        <row r="62">
          <cell r="B62" t="str">
            <v xml:space="preserve"> Provincias (5)</v>
          </cell>
          <cell r="C62">
            <v>1056.1180253420368</v>
          </cell>
          <cell r="D62">
            <v>1014.0409440311298</v>
          </cell>
          <cell r="E62">
            <v>1099.8098192029538</v>
          </cell>
          <cell r="F62">
            <v>1063.7409910764029</v>
          </cell>
          <cell r="G62">
            <v>1162.9755517281726</v>
          </cell>
          <cell r="H62">
            <v>1130.8624612841286</v>
          </cell>
          <cell r="I62">
            <v>1011.5688862445832</v>
          </cell>
          <cell r="J62">
            <v>1133.8541762211348</v>
          </cell>
          <cell r="K62">
            <v>1084.7314844076393</v>
          </cell>
          <cell r="L62">
            <v>1100.5021853098378</v>
          </cell>
          <cell r="M62">
            <v>1111.4807887078184</v>
          </cell>
          <cell r="N62">
            <v>1066.0628152113356</v>
          </cell>
          <cell r="O62">
            <v>13035.748128767174</v>
          </cell>
          <cell r="W62" t="str">
            <v xml:space="preserve"> Provincias (5)</v>
          </cell>
          <cell r="Z62">
            <v>3169.9687885761205</v>
          </cell>
          <cell r="AB62">
            <v>3357.5790040887041</v>
          </cell>
          <cell r="AD62">
            <v>3230.1545468733575</v>
          </cell>
          <cell r="AF62">
            <v>3278.0457892289924</v>
          </cell>
          <cell r="AI62">
            <v>13035.748128767174</v>
          </cell>
        </row>
        <row r="63">
          <cell r="B63" t="str">
            <v xml:space="preserve"> No presupuestarios (7)</v>
          </cell>
          <cell r="C63">
            <v>28.734199030000003</v>
          </cell>
          <cell r="D63">
            <v>18.165935129999998</v>
          </cell>
          <cell r="E63">
            <v>7.5849622299999986</v>
          </cell>
          <cell r="F63">
            <v>15.780613419999998</v>
          </cell>
          <cell r="G63">
            <v>14.62185143</v>
          </cell>
          <cell r="H63">
            <v>14.243346110000001</v>
          </cell>
          <cell r="I63">
            <v>26.455640859999999</v>
          </cell>
          <cell r="J63">
            <v>15.21527742</v>
          </cell>
          <cell r="K63">
            <v>17.15228003</v>
          </cell>
          <cell r="L63">
            <v>15.252208270000001</v>
          </cell>
          <cell r="M63">
            <v>15.861179549999999</v>
          </cell>
          <cell r="N63">
            <v>15.6356796</v>
          </cell>
          <cell r="O63">
            <v>204.70317308</v>
          </cell>
          <cell r="W63" t="str">
            <v xml:space="preserve"> No presupuestarios (7)</v>
          </cell>
          <cell r="Z63">
            <v>54.485096389999995</v>
          </cell>
          <cell r="AB63">
            <v>44.645810959999999</v>
          </cell>
          <cell r="AD63">
            <v>58.823198309999995</v>
          </cell>
          <cell r="AF63">
            <v>46.749067420000003</v>
          </cell>
          <cell r="AI63">
            <v>204.70317308</v>
          </cell>
        </row>
        <row r="64">
          <cell r="B64">
            <v>204.703125</v>
          </cell>
          <cell r="W64">
            <v>204.703125</v>
          </cell>
        </row>
        <row r="65">
          <cell r="B65">
            <v>204.703125</v>
          </cell>
          <cell r="W65">
            <v>204.703125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y otros menores.</v>
          </cell>
          <cell r="W68" t="str">
            <v>(2)  : Entradas de Cine, Monotributo Impositivo, Emerg. s/Automotores, Motos, Embarcaciones y Aeronaves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netos de Asignaciones Familiares Compensables.</v>
          </cell>
          <cell r="W71" t="str">
            <v>(4)  : Datos netos de Asignaciones Familiares Compensables.</v>
          </cell>
        </row>
        <row r="72">
          <cell r="B72" t="str">
            <v>(5)  : 56,66% de Coparticipados (neto), 56,66% del 93,73% de Bienes Personales, 30% de Monotributo impositivo, y sumas fijas por Pacto Fiscal y Ganancias.</v>
          </cell>
          <cell r="W72" t="str">
            <v>(5)  : 56,66% de Coparticipados (neto), 56,66% del 93,73% de Bienes Personales, 30% de Monotributo impositivo, y sumas fijas por Pacto Fiscal y Ganancias.</v>
          </cell>
        </row>
        <row r="73">
          <cell r="B73" t="str">
            <v>(6)  : Fondo Solidario de Redistribución.</v>
          </cell>
          <cell r="W73" t="str">
            <v>(6)  : Fondo Solidario de Redistribución.</v>
          </cell>
        </row>
        <row r="74">
          <cell r="W74">
            <v>204.703125</v>
          </cell>
        </row>
        <row r="274">
          <cell r="W274">
            <v>204.703125</v>
          </cell>
        </row>
      </sheetData>
      <sheetData sheetId="2" refreshError="1">
        <row r="1">
          <cell r="B1" t="str">
            <v>(L:\Y\MENSUAL\RECIMP2000)</v>
          </cell>
          <cell r="D1" t="str">
            <v xml:space="preserve">                      Dirección Nacional de Investigaciones y Análisis Fiscal</v>
          </cell>
          <cell r="O1">
            <v>37075.568050925925</v>
          </cell>
          <cell r="W1" t="str">
            <v>(L:\Y\MENSUAL\RECIMP2000)</v>
          </cell>
          <cell r="Y1" t="str">
            <v xml:space="preserve">                                    Dirección Nacional de Investigaciones y Análisis Fiscal</v>
          </cell>
          <cell r="AI1">
            <v>37075.568050925925</v>
          </cell>
        </row>
        <row r="5">
          <cell r="B5" t="str">
            <v>RECURSOS TRIBUTARIOS AÑO 2000 (1)</v>
          </cell>
          <cell r="W5" t="str">
            <v>RECURSOS TRIBUTARIOS AÑO 2000 (1)</v>
          </cell>
        </row>
        <row r="6">
          <cell r="B6" t="str">
            <v>en millones de pesos de julio de 1999</v>
          </cell>
          <cell r="W6" t="str">
            <v>en millones de pesos de julio de 1999</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Diciembre</v>
          </cell>
          <cell r="O9" t="str">
            <v>Total</v>
          </cell>
          <cell r="Z9" t="str">
            <v>I TRIM</v>
          </cell>
          <cell r="AB9" t="str">
            <v>II TRIM</v>
          </cell>
          <cell r="AD9" t="str">
            <v>III TRIM</v>
          </cell>
          <cell r="AF9" t="str">
            <v>IV TRIM</v>
          </cell>
          <cell r="AI9" t="str">
            <v>TOTAL</v>
          </cell>
        </row>
        <row r="11">
          <cell r="B11" t="str">
            <v xml:space="preserve"> 1- DGI (Excl. Sist. Seg. Social)</v>
          </cell>
          <cell r="C11">
            <v>2957.6760339860011</v>
          </cell>
          <cell r="D11">
            <v>2771.1221759304572</v>
          </cell>
          <cell r="E11">
            <v>2885.7778859465839</v>
          </cell>
          <cell r="F11">
            <v>3077.8289044969442</v>
          </cell>
          <cell r="G11">
            <v>3466.2527440903182</v>
          </cell>
          <cell r="H11">
            <v>3908.4934524540809</v>
          </cell>
          <cell r="I11">
            <v>3038.8917503237763</v>
          </cell>
          <cell r="J11">
            <v>3324.7859140529786</v>
          </cell>
          <cell r="K11">
            <v>3057.6212758320112</v>
          </cell>
          <cell r="L11">
            <v>3143.6928939258387</v>
          </cell>
          <cell r="M11">
            <v>3072.6882992267101</v>
          </cell>
          <cell r="N11">
            <v>3131.0161508800002</v>
          </cell>
          <cell r="O11">
            <v>37835.847481145705</v>
          </cell>
          <cell r="W11" t="str">
            <v xml:space="preserve"> 1- DGI (Excl. Sist. Seg. Social)</v>
          </cell>
          <cell r="Z11">
            <v>8614.5760958630417</v>
          </cell>
          <cell r="AB11">
            <v>10452.575101041342</v>
          </cell>
          <cell r="AD11">
            <v>9421.298940208766</v>
          </cell>
          <cell r="AF11">
            <v>9347.3973440325499</v>
          </cell>
          <cell r="AI11">
            <v>37835.847481145705</v>
          </cell>
        </row>
        <row r="12">
          <cell r="B12">
            <v>37835.84375</v>
          </cell>
          <cell r="W12">
            <v>37835.84375</v>
          </cell>
        </row>
        <row r="13">
          <cell r="B13" t="str">
            <v xml:space="preserve"> Ganancias</v>
          </cell>
          <cell r="C13">
            <v>728.09214022685444</v>
          </cell>
          <cell r="D13">
            <v>695.74000832114984</v>
          </cell>
          <cell r="E13">
            <v>688.37035961558115</v>
          </cell>
          <cell r="F13">
            <v>766.86139237126349</v>
          </cell>
          <cell r="G13">
            <v>1182.8214198426192</v>
          </cell>
          <cell r="H13">
            <v>1356.760955072619</v>
          </cell>
          <cell r="I13">
            <v>796.00853439602668</v>
          </cell>
          <cell r="J13">
            <v>895.2280369973862</v>
          </cell>
          <cell r="K13">
            <v>728.92158713784954</v>
          </cell>
          <cell r="L13">
            <v>855.34616112593187</v>
          </cell>
          <cell r="M13">
            <v>816.76865581793993</v>
          </cell>
          <cell r="N13">
            <v>875.75183126000002</v>
          </cell>
          <cell r="O13">
            <v>10386.671082185221</v>
          </cell>
          <cell r="W13" t="str">
            <v xml:space="preserve"> Ganancias</v>
          </cell>
          <cell r="Z13">
            <v>2112.2025081635852</v>
          </cell>
          <cell r="AB13">
            <v>3306.4437672865015</v>
          </cell>
          <cell r="AD13">
            <v>2420.1581585312624</v>
          </cell>
          <cell r="AF13">
            <v>2547.8666482038716</v>
          </cell>
          <cell r="AI13">
            <v>10386.671082185221</v>
          </cell>
        </row>
        <row r="14">
          <cell r="B14" t="str">
            <v xml:space="preserve"> IVA      </v>
          </cell>
          <cell r="C14">
            <v>1624.9819272046288</v>
          </cell>
          <cell r="D14">
            <v>1357.4253563320028</v>
          </cell>
          <cell r="E14">
            <v>1598.6246185491545</v>
          </cell>
          <cell r="F14">
            <v>1545.2002340319605</v>
          </cell>
          <cell r="G14">
            <v>1539.4687180112048</v>
          </cell>
          <cell r="H14">
            <v>1703.9170801965399</v>
          </cell>
          <cell r="I14">
            <v>1617.549658782983</v>
          </cell>
          <cell r="J14">
            <v>1630.7127290446222</v>
          </cell>
          <cell r="K14">
            <v>1659.9836193339631</v>
          </cell>
          <cell r="L14">
            <v>1499.3301358134197</v>
          </cell>
          <cell r="M14">
            <v>1556.3516433471</v>
          </cell>
          <cell r="N14">
            <v>1542.7499218400001</v>
          </cell>
          <cell r="O14">
            <v>18876.295642487581</v>
          </cell>
          <cell r="W14" t="str">
            <v xml:space="preserve"> IVA      </v>
          </cell>
          <cell r="Z14">
            <v>4581.031902085786</v>
          </cell>
          <cell r="AB14">
            <v>4788.5860322397057</v>
          </cell>
          <cell r="AD14">
            <v>4908.2460071615687</v>
          </cell>
          <cell r="AF14">
            <v>4598.4317010005198</v>
          </cell>
          <cell r="AI14">
            <v>18876.295642487581</v>
          </cell>
        </row>
        <row r="15">
          <cell r="B15" t="str">
            <v xml:space="preserve"> Reintegros (-)         </v>
          </cell>
          <cell r="C15">
            <v>33.841380760516302</v>
          </cell>
          <cell r="D15">
            <v>41.73003606927255</v>
          </cell>
          <cell r="E15">
            <v>64.587816303363198</v>
          </cell>
          <cell r="F15">
            <v>42.902602968978435</v>
          </cell>
          <cell r="G15">
            <v>52.096490657172559</v>
          </cell>
          <cell r="H15">
            <v>50.187947963558585</v>
          </cell>
          <cell r="I15">
            <v>45.092816000394066</v>
          </cell>
          <cell r="J15">
            <v>52.664251934191832</v>
          </cell>
          <cell r="K15">
            <v>53.79124170609289</v>
          </cell>
          <cell r="L15">
            <v>49.155109968306355</v>
          </cell>
          <cell r="M15">
            <v>48.224671006049995</v>
          </cell>
          <cell r="N15">
            <v>44.427730930000003</v>
          </cell>
          <cell r="O15">
            <v>578.70209626789676</v>
          </cell>
          <cell r="W15" t="str">
            <v xml:space="preserve"> Reintegros (-)         </v>
          </cell>
          <cell r="Z15">
            <v>140.15923313315204</v>
          </cell>
          <cell r="AB15">
            <v>145.18704158970957</v>
          </cell>
          <cell r="AD15">
            <v>151.54830964067878</v>
          </cell>
          <cell r="AF15">
            <v>141.80751190435635</v>
          </cell>
          <cell r="AI15">
            <v>578.70209626789676</v>
          </cell>
        </row>
        <row r="16">
          <cell r="B16" t="str">
            <v xml:space="preserve"> Internos coparticipados</v>
          </cell>
          <cell r="C16">
            <v>176.28976202825183</v>
          </cell>
          <cell r="D16">
            <v>88.631606228295922</v>
          </cell>
          <cell r="E16">
            <v>117.96108956760649</v>
          </cell>
          <cell r="F16">
            <v>129.55936548448929</v>
          </cell>
          <cell r="G16">
            <v>110.76704980929063</v>
          </cell>
          <cell r="H16">
            <v>114.63455389995427</v>
          </cell>
          <cell r="I16">
            <v>124.5349779131879</v>
          </cell>
          <cell r="J16">
            <v>128.29155403769067</v>
          </cell>
          <cell r="K16">
            <v>124.0155080767256</v>
          </cell>
          <cell r="L16">
            <v>148.23830747864181</v>
          </cell>
          <cell r="M16">
            <v>116.26920191249999</v>
          </cell>
          <cell r="N16">
            <v>138.36836915999999</v>
          </cell>
          <cell r="O16">
            <v>1517.5613455966345</v>
          </cell>
          <cell r="W16" t="str">
            <v xml:space="preserve"> Internos coparticipados</v>
          </cell>
          <cell r="Z16">
            <v>382.88245782415424</v>
          </cell>
          <cell r="AB16">
            <v>354.96096919373417</v>
          </cell>
          <cell r="AD16">
            <v>376.84204002760418</v>
          </cell>
          <cell r="AF16">
            <v>402.8758785511418</v>
          </cell>
          <cell r="AI16">
            <v>1517.5613455966345</v>
          </cell>
        </row>
        <row r="17">
          <cell r="B17" t="str">
            <v xml:space="preserve"> Premios de juegos</v>
          </cell>
          <cell r="C17">
            <v>8.1783764750212544</v>
          </cell>
          <cell r="D17">
            <v>7.2640901486440947</v>
          </cell>
          <cell r="E17">
            <v>13.28232442518024</v>
          </cell>
          <cell r="F17">
            <v>3.9241545854841409</v>
          </cell>
          <cell r="G17">
            <v>5.8364855706244478</v>
          </cell>
          <cell r="H17">
            <v>3.9566217583808587</v>
          </cell>
          <cell r="I17">
            <v>2.9150529534159744</v>
          </cell>
          <cell r="J17">
            <v>9.0524378175759264</v>
          </cell>
          <cell r="K17">
            <v>3.2262918752401957</v>
          </cell>
          <cell r="L17">
            <v>11.660217559049151</v>
          </cell>
          <cell r="M17">
            <v>7.3676060889299988</v>
          </cell>
          <cell r="N17">
            <v>5.0310916299999997</v>
          </cell>
          <cell r="O17">
            <v>81.694750887546292</v>
          </cell>
          <cell r="W17" t="str">
            <v xml:space="preserve"> Premios de juegos</v>
          </cell>
          <cell r="Z17">
            <v>28.724791048845589</v>
          </cell>
          <cell r="AB17">
            <v>13.717261914489448</v>
          </cell>
          <cell r="AD17">
            <v>15.193782646232098</v>
          </cell>
          <cell r="AF17">
            <v>24.05891527797915</v>
          </cell>
          <cell r="AI17">
            <v>81.694750887546292</v>
          </cell>
        </row>
        <row r="18">
          <cell r="B18" t="str">
            <v xml:space="preserve"> Transferencias de inmuebles</v>
          </cell>
          <cell r="C18">
            <v>5.7343453692204003</v>
          </cell>
          <cell r="D18">
            <v>2.723570185853418</v>
          </cell>
          <cell r="E18">
            <v>3.8789245719973886</v>
          </cell>
          <cell r="F18">
            <v>4.4675938460464213</v>
          </cell>
          <cell r="G18">
            <v>3.907036917668453</v>
          </cell>
          <cell r="H18">
            <v>4.6328955298093959</v>
          </cell>
          <cell r="I18">
            <v>4.8653365962600006</v>
          </cell>
          <cell r="J18">
            <v>4.5321103723765361</v>
          </cell>
          <cell r="K18">
            <v>5.1279746910631543</v>
          </cell>
          <cell r="L18">
            <v>4.7063004891895845</v>
          </cell>
          <cell r="M18">
            <v>4.5349535469599997</v>
          </cell>
          <cell r="N18">
            <v>4.9120901300000002</v>
          </cell>
          <cell r="O18">
            <v>54.023132246444746</v>
          </cell>
          <cell r="W18" t="str">
            <v xml:space="preserve"> Transferencias de inmuebles</v>
          </cell>
          <cell r="Z18">
            <v>12.336840127071206</v>
          </cell>
          <cell r="AB18">
            <v>13.00752629352427</v>
          </cell>
          <cell r="AD18">
            <v>14.525421659699692</v>
          </cell>
          <cell r="AF18">
            <v>14.153344166149584</v>
          </cell>
          <cell r="AI18">
            <v>54.023132246444746</v>
          </cell>
        </row>
        <row r="19">
          <cell r="B19" t="str">
            <v xml:space="preserve"> Ganancia mínima presunta</v>
          </cell>
          <cell r="C19">
            <v>47.577764268395192</v>
          </cell>
          <cell r="D19">
            <v>49.674379509997564</v>
          </cell>
          <cell r="E19">
            <v>46.439178427914179</v>
          </cell>
          <cell r="F19">
            <v>47.742197215775867</v>
          </cell>
          <cell r="G19">
            <v>54.981786263094797</v>
          </cell>
          <cell r="H19">
            <v>48.240587338480779</v>
          </cell>
          <cell r="I19">
            <v>44.587984770966507</v>
          </cell>
          <cell r="J19">
            <v>47.289659519399343</v>
          </cell>
          <cell r="K19">
            <v>45.487853379628902</v>
          </cell>
          <cell r="L19">
            <v>48.906616165748943</v>
          </cell>
          <cell r="M19">
            <v>51.144640044119996</v>
          </cell>
          <cell r="N19">
            <v>63.967491780000003</v>
          </cell>
          <cell r="O19">
            <v>596.04013868352217</v>
          </cell>
          <cell r="W19" t="str">
            <v xml:space="preserve"> Ganancia mínima presunta</v>
          </cell>
          <cell r="Z19">
            <v>143.69132220630695</v>
          </cell>
          <cell r="AB19">
            <v>150.96457081735144</v>
          </cell>
          <cell r="AD19">
            <v>137.36549766999474</v>
          </cell>
          <cell r="AF19">
            <v>164.01874798986893</v>
          </cell>
          <cell r="AI19">
            <v>596.04013868352217</v>
          </cell>
        </row>
        <row r="20">
          <cell r="B20" t="str">
            <v xml:space="preserve"> Intereses pagados</v>
          </cell>
          <cell r="C20">
            <v>60.712505547857887</v>
          </cell>
          <cell r="D20">
            <v>68.405201869687005</v>
          </cell>
          <cell r="E20">
            <v>89.321297998759846</v>
          </cell>
          <cell r="F20">
            <v>72.886478343497572</v>
          </cell>
          <cell r="G20">
            <v>74.215963219450629</v>
          </cell>
          <cell r="H20">
            <v>73.516835643021423</v>
          </cell>
          <cell r="I20">
            <v>65.613608759042933</v>
          </cell>
          <cell r="J20">
            <v>70.546171624303156</v>
          </cell>
          <cell r="K20">
            <v>72.038570117281608</v>
          </cell>
          <cell r="L20">
            <v>61.078962182910885</v>
          </cell>
          <cell r="M20">
            <v>79.185554001179995</v>
          </cell>
          <cell r="N20">
            <v>61.60634718</v>
          </cell>
          <cell r="O20">
            <v>849.12749648699287</v>
          </cell>
          <cell r="W20" t="str">
            <v xml:space="preserve"> Intereses pagados</v>
          </cell>
          <cell r="Z20">
            <v>218.43900541630472</v>
          </cell>
          <cell r="AB20">
            <v>220.61927720596964</v>
          </cell>
          <cell r="AD20">
            <v>208.1983505006277</v>
          </cell>
          <cell r="AF20">
            <v>201.87086336409089</v>
          </cell>
          <cell r="AI20">
            <v>849.12749648699287</v>
          </cell>
        </row>
        <row r="21">
          <cell r="B21" t="str">
            <v xml:space="preserve"> Otros coparticipados</v>
          </cell>
          <cell r="C21">
            <v>4.4031187277064578</v>
          </cell>
          <cell r="D21">
            <v>5.396956229979005</v>
          </cell>
          <cell r="E21">
            <v>7.389491634525549</v>
          </cell>
          <cell r="F21">
            <v>43.081209757422648</v>
          </cell>
          <cell r="G21">
            <v>30.841424089341235</v>
          </cell>
          <cell r="H21">
            <v>29.478274751721905</v>
          </cell>
          <cell r="I21">
            <v>27.103422389211332</v>
          </cell>
          <cell r="J21">
            <v>25.556791609523092</v>
          </cell>
          <cell r="K21">
            <v>24.202797188191017</v>
          </cell>
          <cell r="L21">
            <v>15.153095933777966</v>
          </cell>
          <cell r="M21">
            <v>6.2375911699949977</v>
          </cell>
          <cell r="N21">
            <v>6.5602509500000004</v>
          </cell>
          <cell r="O21">
            <v>225.40442443139523</v>
          </cell>
          <cell r="W21" t="str">
            <v xml:space="preserve"> Otros coparticipados</v>
          </cell>
          <cell r="Z21">
            <v>17.189566592211012</v>
          </cell>
          <cell r="AB21">
            <v>103.40090859848578</v>
          </cell>
          <cell r="AD21">
            <v>76.863011186925434</v>
          </cell>
          <cell r="AF21">
            <v>27.950938053772962</v>
          </cell>
          <cell r="AI21">
            <v>225.40442443139523</v>
          </cell>
        </row>
        <row r="22">
          <cell r="B22" t="str">
            <v xml:space="preserve"> Sellos</v>
          </cell>
          <cell r="C22">
            <v>4.172685066979577</v>
          </cell>
          <cell r="D22">
            <v>3.0317648956610954</v>
          </cell>
          <cell r="E22">
            <v>3.1706447061952292</v>
          </cell>
          <cell r="F22">
            <v>4.9654379632422989</v>
          </cell>
          <cell r="G22">
            <v>3.0389559989832557</v>
          </cell>
          <cell r="H22">
            <v>3.7145110329955089</v>
          </cell>
          <cell r="I22">
            <v>3.7275774470002565</v>
          </cell>
          <cell r="J22">
            <v>3.6335677734337501</v>
          </cell>
          <cell r="K22">
            <v>3.6501756256168938</v>
          </cell>
          <cell r="L22">
            <v>4.0718224716141105</v>
          </cell>
          <cell r="M22">
            <v>3.7536772053599998</v>
          </cell>
          <cell r="N22">
            <v>4.6633258499999997</v>
          </cell>
          <cell r="O22">
            <v>45.594146037081977</v>
          </cell>
          <cell r="W22" t="str">
            <v xml:space="preserve"> Sellos</v>
          </cell>
          <cell r="Z22">
            <v>10.375094668835901</v>
          </cell>
          <cell r="AB22">
            <v>11.718904995221063</v>
          </cell>
          <cell r="AD22">
            <v>11.0113208460509</v>
          </cell>
          <cell r="AF22">
            <v>12.488825526974111</v>
          </cell>
          <cell r="AI22">
            <v>45.594146037081977</v>
          </cell>
        </row>
        <row r="23">
          <cell r="B23" t="str">
            <v xml:space="preserve"> Bienes personales</v>
          </cell>
          <cell r="C23">
            <v>9.7399851520382974</v>
          </cell>
          <cell r="D23">
            <v>87.211560368862195</v>
          </cell>
          <cell r="E23">
            <v>10.503712911448048</v>
          </cell>
          <cell r="F23">
            <v>78.229445801496581</v>
          </cell>
          <cell r="G23">
            <v>89.156296147196599</v>
          </cell>
          <cell r="H23">
            <v>180.7971152516653</v>
          </cell>
          <cell r="I23">
            <v>42.460853743380248</v>
          </cell>
          <cell r="J23">
            <v>167.9602903029492</v>
          </cell>
          <cell r="K23">
            <v>36.39793904920522</v>
          </cell>
          <cell r="L23">
            <v>158.91028118071682</v>
          </cell>
          <cell r="M23">
            <v>12.382416678509999</v>
          </cell>
          <cell r="N23">
            <v>144.56633934999999</v>
          </cell>
          <cell r="O23">
            <v>1018.3162359374686</v>
          </cell>
          <cell r="W23" t="str">
            <v xml:space="preserve"> Bienes personales</v>
          </cell>
          <cell r="Z23">
            <v>107.45525843234854</v>
          </cell>
          <cell r="AB23">
            <v>348.18285720035851</v>
          </cell>
          <cell r="AD23">
            <v>246.81908309553467</v>
          </cell>
          <cell r="AF23">
            <v>315.85903720922681</v>
          </cell>
          <cell r="AI23">
            <v>1018.3162359374686</v>
          </cell>
        </row>
        <row r="24">
          <cell r="B24" t="str">
            <v xml:space="preserve"> Combustibles - Naftas</v>
          </cell>
          <cell r="C24">
            <v>158.58335528856244</v>
          </cell>
          <cell r="D24">
            <v>195.81856405110136</v>
          </cell>
          <cell r="E24">
            <v>179.31908743543474</v>
          </cell>
          <cell r="F24">
            <v>197.17368161316426</v>
          </cell>
          <cell r="G24">
            <v>161.39773069746983</v>
          </cell>
          <cell r="H24">
            <v>177.43059167047824</v>
          </cell>
          <cell r="I24">
            <v>169.81189425998556</v>
          </cell>
          <cell r="J24">
            <v>171.25191455534187</v>
          </cell>
          <cell r="K24">
            <v>197.87718617105571</v>
          </cell>
          <cell r="L24">
            <v>171.15883399203162</v>
          </cell>
          <cell r="M24">
            <v>161.73018055736998</v>
          </cell>
          <cell r="N24">
            <v>196.91746465</v>
          </cell>
          <cell r="O24">
            <v>2138.4704849419954</v>
          </cell>
          <cell r="W24" t="str">
            <v xml:space="preserve"> Combustibles - Naftas</v>
          </cell>
          <cell r="Z24">
            <v>533.72100677509854</v>
          </cell>
          <cell r="AB24">
            <v>536.00200398111224</v>
          </cell>
          <cell r="AD24">
            <v>538.9409949863832</v>
          </cell>
          <cell r="AF24">
            <v>529.80647919940156</v>
          </cell>
          <cell r="AI24">
            <v>2138.4704849419954</v>
          </cell>
        </row>
        <row r="25">
          <cell r="B25" t="str">
            <v xml:space="preserve"> Combustibles - Otros</v>
          </cell>
          <cell r="C25">
            <v>57.043692667116261</v>
          </cell>
          <cell r="D25">
            <v>106.45538832291001</v>
          </cell>
          <cell r="E25">
            <v>77.690576593653262</v>
          </cell>
          <cell r="F25">
            <v>113.88025881841035</v>
          </cell>
          <cell r="G25">
            <v>103.03523961792243</v>
          </cell>
          <cell r="H25">
            <v>120.08589616351819</v>
          </cell>
          <cell r="I25">
            <v>116.78168975745028</v>
          </cell>
          <cell r="J25">
            <v>124.94764027494911</v>
          </cell>
          <cell r="K25">
            <v>123.76778353220085</v>
          </cell>
          <cell r="L25">
            <v>105.13453437151394</v>
          </cell>
          <cell r="M25">
            <v>89.672004084149989</v>
          </cell>
          <cell r="N25">
            <v>177.77194155000001</v>
          </cell>
          <cell r="O25">
            <v>1316.2666457537948</v>
          </cell>
          <cell r="W25" t="str">
            <v xml:space="preserve"> Combustibles - Otros</v>
          </cell>
          <cell r="Z25">
            <v>241.18965758367955</v>
          </cell>
          <cell r="AB25">
            <v>337.00139459985098</v>
          </cell>
          <cell r="AD25">
            <v>365.49711356460023</v>
          </cell>
          <cell r="AF25">
            <v>372.57848000566395</v>
          </cell>
          <cell r="AI25">
            <v>1316.2666457537948</v>
          </cell>
        </row>
        <row r="26">
          <cell r="B26" t="str">
            <v xml:space="preserve"> Internos seguros</v>
          </cell>
          <cell r="C26">
            <v>19.90319379018225</v>
          </cell>
          <cell r="D26">
            <v>15.831234532472921</v>
          </cell>
          <cell r="E26">
            <v>19.148025235400276</v>
          </cell>
          <cell r="F26">
            <v>18.682984426845387</v>
          </cell>
          <cell r="G26">
            <v>17.651830873468057</v>
          </cell>
          <cell r="H26">
            <v>19.135048907965505</v>
          </cell>
          <cell r="I26">
            <v>19.831051745136847</v>
          </cell>
          <cell r="J26">
            <v>13.358418158829007</v>
          </cell>
          <cell r="K26">
            <v>13.485177331929991</v>
          </cell>
          <cell r="L26">
            <v>11.981292244234739</v>
          </cell>
          <cell r="M26">
            <v>12.203767406609998</v>
          </cell>
          <cell r="N26">
            <v>11.41717427</v>
          </cell>
          <cell r="O26">
            <v>192.62919892307499</v>
          </cell>
          <cell r="W26" t="str">
            <v xml:space="preserve"> Internos seguros</v>
          </cell>
          <cell r="Z26">
            <v>54.882453558055445</v>
          </cell>
          <cell r="AB26">
            <v>55.469864208278949</v>
          </cell>
          <cell r="AD26">
            <v>46.674647235895847</v>
          </cell>
          <cell r="AF26">
            <v>35.602233920844739</v>
          </cell>
          <cell r="AI26">
            <v>192.62919892307499</v>
          </cell>
        </row>
        <row r="27">
          <cell r="B27" t="str">
            <v xml:space="preserve"> Internos automotores gasoleros</v>
          </cell>
          <cell r="C27">
            <v>0.47891532839089096</v>
          </cell>
          <cell r="D27">
            <v>1.4969511434558944</v>
          </cell>
          <cell r="E27">
            <v>1.7563795006937406</v>
          </cell>
          <cell r="F27">
            <v>1.4237368963044548</v>
          </cell>
          <cell r="G27">
            <v>1.5789427626403145</v>
          </cell>
          <cell r="H27">
            <v>1.6402975412687131</v>
          </cell>
          <cell r="I27">
            <v>1.7535470478579556</v>
          </cell>
          <cell r="J27">
            <v>1.2698427994710857</v>
          </cell>
          <cell r="K27">
            <v>1.0453558604529953</v>
          </cell>
          <cell r="L27">
            <v>1.0492339555482539</v>
          </cell>
          <cell r="M27">
            <v>0.99051618230999994</v>
          </cell>
          <cell r="N27">
            <v>1.0104833499999999</v>
          </cell>
          <cell r="O27">
            <v>15.494202368394296</v>
          </cell>
          <cell r="W27" t="str">
            <v xml:space="preserve"> Internos automotores gasoleros</v>
          </cell>
          <cell r="Z27">
            <v>3.7322459725405261</v>
          </cell>
          <cell r="AB27">
            <v>4.6429772002134824</v>
          </cell>
          <cell r="AD27">
            <v>4.0687457077820373</v>
          </cell>
          <cell r="AF27">
            <v>3.0502334878582538</v>
          </cell>
          <cell r="AI27">
            <v>15.494202368394296</v>
          </cell>
        </row>
        <row r="28">
          <cell r="B28" t="str">
            <v xml:space="preserve"> Adicional s/cigarrillos</v>
          </cell>
          <cell r="C28">
            <v>30.564454923957989</v>
          </cell>
          <cell r="D28">
            <v>48.502575519399628</v>
          </cell>
          <cell r="E28">
            <v>39.781967393121612</v>
          </cell>
          <cell r="F28">
            <v>50.362285103984789</v>
          </cell>
          <cell r="G28">
            <v>56.869829137772214</v>
          </cell>
          <cell r="H28">
            <v>47.404176236526389</v>
          </cell>
          <cell r="I28">
            <v>41.123500654256809</v>
          </cell>
          <cell r="J28">
            <v>39.171683076874515</v>
          </cell>
          <cell r="K28">
            <v>28.72994212024966</v>
          </cell>
          <cell r="L28">
            <v>55.862068436556321</v>
          </cell>
          <cell r="M28">
            <v>18.645365390579997</v>
          </cell>
          <cell r="N28">
            <v>26.601916150000001</v>
          </cell>
          <cell r="O28">
            <v>483.61976414327995</v>
          </cell>
          <cell r="W28" t="str">
            <v xml:space="preserve"> Adicional s/cigarrillos</v>
          </cell>
          <cell r="Z28">
            <v>118.84899783647924</v>
          </cell>
          <cell r="AB28">
            <v>154.6362904782834</v>
          </cell>
          <cell r="AD28">
            <v>109.02512585138098</v>
          </cell>
          <cell r="AF28">
            <v>101.1093499771363</v>
          </cell>
          <cell r="AI28">
            <v>483.61976414327995</v>
          </cell>
        </row>
        <row r="29">
          <cell r="B29" t="str">
            <v xml:space="preserve"> Radiodifusión p/TV, AM y FM</v>
          </cell>
          <cell r="C29">
            <v>12.515375887265186</v>
          </cell>
          <cell r="D29">
            <v>10.993691459499608</v>
          </cell>
          <cell r="E29">
            <v>10.384469551225752</v>
          </cell>
          <cell r="F29">
            <v>9.724914100922982</v>
          </cell>
          <cell r="G29">
            <v>11.275998101896317</v>
          </cell>
          <cell r="H29">
            <v>12.346927421059613</v>
          </cell>
          <cell r="I29">
            <v>10.635564166355158</v>
          </cell>
          <cell r="J29">
            <v>12.393593331955534</v>
          </cell>
          <cell r="K29">
            <v>13.939094154720102</v>
          </cell>
          <cell r="L29">
            <v>12.678713331689645</v>
          </cell>
          <cell r="M29">
            <v>11.004402042539999</v>
          </cell>
          <cell r="N29">
            <v>9.6467378799999999</v>
          </cell>
          <cell r="O29">
            <v>137.53948142912989</v>
          </cell>
          <cell r="W29" t="str">
            <v xml:space="preserve"> Radiodifusión p/TV, AM y FM</v>
          </cell>
          <cell r="Z29">
            <v>33.893536897990543</v>
          </cell>
          <cell r="AB29">
            <v>33.347839623878912</v>
          </cell>
          <cell r="AD29">
            <v>36.968251653030791</v>
          </cell>
          <cell r="AF29">
            <v>33.329853254229647</v>
          </cell>
          <cell r="AI29">
            <v>137.53948142912989</v>
          </cell>
        </row>
        <row r="30">
          <cell r="B30" t="str">
            <v xml:space="preserve"> Otros impuestos (2)</v>
          </cell>
          <cell r="C30">
            <v>42.54581679408836</v>
          </cell>
          <cell r="D30">
            <v>68.249312880757557</v>
          </cell>
          <cell r="E30">
            <v>43.34355413205504</v>
          </cell>
          <cell r="F30">
            <v>32.566137105611652</v>
          </cell>
          <cell r="G30">
            <v>71.504527686847652</v>
          </cell>
          <cell r="H30">
            <v>60.989032001634953</v>
          </cell>
          <cell r="I30">
            <v>-5.3196890583475902</v>
          </cell>
          <cell r="J30">
            <v>32.253724690489719</v>
          </cell>
          <cell r="K30">
            <v>29.515661892729149</v>
          </cell>
          <cell r="L30">
            <v>27.581427161569568</v>
          </cell>
          <cell r="M30">
            <v>172.67079475660501</v>
          </cell>
          <cell r="N30">
            <v>-96.098895170000006</v>
          </cell>
          <cell r="O30">
            <v>479.80140487404117</v>
          </cell>
          <cell r="W30" t="str">
            <v xml:space="preserve"> Otros impuestos (2)</v>
          </cell>
          <cell r="Z30">
            <v>154.13868380690096</v>
          </cell>
          <cell r="AB30">
            <v>165.05969679409424</v>
          </cell>
          <cell r="AD30">
            <v>56.449697524871276</v>
          </cell>
          <cell r="AF30">
            <v>104.15332674817456</v>
          </cell>
          <cell r="AI30">
            <v>479.80140487404117</v>
          </cell>
        </row>
        <row r="31">
          <cell r="B31">
            <v>479.80126953125</v>
          </cell>
          <cell r="W31">
            <v>479.80126953125</v>
          </cell>
        </row>
        <row r="32">
          <cell r="B32" t="str">
            <v xml:space="preserve"> 2-SISTEMA DE SEG. SOCIAL</v>
          </cell>
          <cell r="C32">
            <v>923.7454631039476</v>
          </cell>
          <cell r="D32">
            <v>755.33288352303236</v>
          </cell>
          <cell r="E32">
            <v>710.99827151890031</v>
          </cell>
          <cell r="F32">
            <v>627.22320513484078</v>
          </cell>
          <cell r="G32">
            <v>670.19868291764885</v>
          </cell>
          <cell r="H32">
            <v>726.60851277381175</v>
          </cell>
          <cell r="I32">
            <v>986.43181598807564</v>
          </cell>
          <cell r="J32">
            <v>686.51687485000423</v>
          </cell>
          <cell r="K32">
            <v>831.54772269963041</v>
          </cell>
          <cell r="L32">
            <v>683.12000466319455</v>
          </cell>
          <cell r="M32">
            <v>674.08968194361</v>
          </cell>
          <cell r="N32">
            <v>656.63556430999984</v>
          </cell>
          <cell r="O32">
            <v>8932.4486834266972</v>
          </cell>
          <cell r="W32" t="str">
            <v xml:space="preserve"> 2-SISTEMA DE SEG. SOCIAL</v>
          </cell>
          <cell r="Z32">
            <v>2390.0766181458803</v>
          </cell>
          <cell r="AB32">
            <v>2024.0304008263013</v>
          </cell>
          <cell r="AD32">
            <v>2504.4964135377104</v>
          </cell>
          <cell r="AF32">
            <v>2013.8452509168044</v>
          </cell>
          <cell r="AI32">
            <v>8932.4486834266972</v>
          </cell>
        </row>
        <row r="33">
          <cell r="B33">
            <v>8932.4453125</v>
          </cell>
          <cell r="W33">
            <v>8932.4453125</v>
          </cell>
        </row>
        <row r="34">
          <cell r="B34" t="str">
            <v xml:space="preserve"> Aportes personales</v>
          </cell>
          <cell r="C34">
            <v>671.93544071099495</v>
          </cell>
          <cell r="D34">
            <v>490.76820361515752</v>
          </cell>
          <cell r="E34">
            <v>501.71802337344599</v>
          </cell>
          <cell r="F34">
            <v>483.79250154938194</v>
          </cell>
          <cell r="G34">
            <v>485.76308665359852</v>
          </cell>
          <cell r="H34">
            <v>496.78024237276423</v>
          </cell>
          <cell r="I34">
            <v>684.71740317063109</v>
          </cell>
          <cell r="J34">
            <v>492.65198548020203</v>
          </cell>
          <cell r="K34">
            <v>474.9962487664385</v>
          </cell>
          <cell r="L34">
            <v>479.50313390797982</v>
          </cell>
          <cell r="M34">
            <v>464.37029969516999</v>
          </cell>
          <cell r="N34">
            <v>487.21864364999999</v>
          </cell>
          <cell r="O34">
            <v>6214.2152129457636</v>
          </cell>
          <cell r="W34" t="str">
            <v xml:space="preserve"> Aportes personales</v>
          </cell>
          <cell r="Z34">
            <v>1664.4216676995984</v>
          </cell>
          <cell r="AB34">
            <v>1466.3358305757447</v>
          </cell>
          <cell r="AD34">
            <v>1652.3656374172715</v>
          </cell>
          <cell r="AF34">
            <v>1431.0920772531499</v>
          </cell>
          <cell r="AI34">
            <v>6214.2152129457636</v>
          </cell>
        </row>
        <row r="35">
          <cell r="B35" t="str">
            <v xml:space="preserve"> Contribuciones patronales</v>
          </cell>
          <cell r="C35">
            <v>708.47889163033346</v>
          </cell>
          <cell r="D35">
            <v>519.81165599052986</v>
          </cell>
          <cell r="E35">
            <v>490.335942015282</v>
          </cell>
          <cell r="F35">
            <v>461.75191726126656</v>
          </cell>
          <cell r="G35">
            <v>495.94432191456514</v>
          </cell>
          <cell r="H35">
            <v>536.53886761975446</v>
          </cell>
          <cell r="I35">
            <v>751.99167626409553</v>
          </cell>
          <cell r="J35">
            <v>507.98570980270426</v>
          </cell>
          <cell r="K35">
            <v>515.95960736994346</v>
          </cell>
          <cell r="L35">
            <v>515.25648766642178</v>
          </cell>
          <cell r="M35">
            <v>472.26046631048996</v>
          </cell>
          <cell r="N35">
            <v>502.50508524999998</v>
          </cell>
          <cell r="O35">
            <v>6478.8206290953867</v>
          </cell>
          <cell r="W35" t="str">
            <v xml:space="preserve"> Contribuciones patronales</v>
          </cell>
          <cell r="Z35">
            <v>1718.6264896361454</v>
          </cell>
          <cell r="AB35">
            <v>1494.235106795586</v>
          </cell>
          <cell r="AD35">
            <v>1775.9369934367433</v>
          </cell>
          <cell r="AF35">
            <v>1490.0220392269116</v>
          </cell>
          <cell r="AI35">
            <v>6478.8206290953867</v>
          </cell>
        </row>
        <row r="36">
          <cell r="B36" t="str">
            <v xml:space="preserve"> Facilidades de pago</v>
          </cell>
          <cell r="C36">
            <v>0</v>
          </cell>
          <cell r="D36">
            <v>0</v>
          </cell>
          <cell r="E36">
            <v>0</v>
          </cell>
          <cell r="F36">
            <v>0</v>
          </cell>
          <cell r="G36">
            <v>0</v>
          </cell>
          <cell r="H36">
            <v>0</v>
          </cell>
          <cell r="I36">
            <v>0</v>
          </cell>
          <cell r="J36">
            <v>0</v>
          </cell>
          <cell r="K36">
            <v>0</v>
          </cell>
          <cell r="L36">
            <v>0</v>
          </cell>
          <cell r="M36">
            <v>0</v>
          </cell>
          <cell r="N36">
            <v>0</v>
          </cell>
          <cell r="O36">
            <v>0</v>
          </cell>
          <cell r="W36" t="str">
            <v xml:space="preserve"> Facilidades de pago</v>
          </cell>
          <cell r="Z36">
            <v>0</v>
          </cell>
          <cell r="AB36">
            <v>0</v>
          </cell>
          <cell r="AD36">
            <v>0</v>
          </cell>
          <cell r="AF36">
            <v>0</v>
          </cell>
          <cell r="AI36">
            <v>0</v>
          </cell>
        </row>
        <row r="37">
          <cell r="B37" t="str">
            <v xml:space="preserve"> Otros ingresos (3)</v>
          </cell>
          <cell r="C37">
            <v>27.362876416535276</v>
          </cell>
          <cell r="D37">
            <v>24.239788180059378</v>
          </cell>
          <cell r="E37">
            <v>41.52067725551349</v>
          </cell>
          <cell r="F37">
            <v>31.116462917562334</v>
          </cell>
          <cell r="G37">
            <v>34.879397146443139</v>
          </cell>
          <cell r="H37">
            <v>45.009316110077812</v>
          </cell>
          <cell r="I37">
            <v>40.382189432767419</v>
          </cell>
          <cell r="J37">
            <v>39.568590268356971</v>
          </cell>
          <cell r="K37">
            <v>36.265107238243864</v>
          </cell>
          <cell r="L37">
            <v>35.424065957920682</v>
          </cell>
          <cell r="M37">
            <v>31.59913780143</v>
          </cell>
          <cell r="N37">
            <v>33.760975330000001</v>
          </cell>
          <cell r="O37">
            <v>421.12858405491033</v>
          </cell>
          <cell r="W37" t="str">
            <v xml:space="preserve"> Otros ingresos (3)</v>
          </cell>
          <cell r="Z37">
            <v>93.12334185210814</v>
          </cell>
          <cell r="AB37">
            <v>111.00517617408329</v>
          </cell>
          <cell r="AD37">
            <v>116.21588693936826</v>
          </cell>
          <cell r="AF37">
            <v>100.78417908935069</v>
          </cell>
          <cell r="AI37">
            <v>421.12858405491033</v>
          </cell>
        </row>
        <row r="38">
          <cell r="B38" t="str">
            <v xml:space="preserve"> Capitalización (-)</v>
          </cell>
          <cell r="C38">
            <v>470.04843864162774</v>
          </cell>
          <cell r="D38">
            <v>360.41013314665184</v>
          </cell>
          <cell r="E38">
            <v>337.78203371175766</v>
          </cell>
          <cell r="F38">
            <v>330.12761190329627</v>
          </cell>
          <cell r="G38">
            <v>330.66431743797438</v>
          </cell>
          <cell r="H38">
            <v>329.72389711133974</v>
          </cell>
          <cell r="I38">
            <v>457.99198705565539</v>
          </cell>
          <cell r="J38">
            <v>334.03304247086101</v>
          </cell>
          <cell r="K38">
            <v>321.53816888065575</v>
          </cell>
          <cell r="L38">
            <v>325.69274609237158</v>
          </cell>
          <cell r="M38">
            <v>364.12327077146995</v>
          </cell>
          <cell r="N38">
            <v>314.16430431999999</v>
          </cell>
          <cell r="O38">
            <v>4276.2999515436613</v>
          </cell>
          <cell r="W38" t="str">
            <v xml:space="preserve"> Capitalización (-)</v>
          </cell>
          <cell r="Z38">
            <v>1168.2406055000374</v>
          </cell>
          <cell r="AB38">
            <v>990.51582645261033</v>
          </cell>
          <cell r="AD38">
            <v>1113.5631984071722</v>
          </cell>
          <cell r="AF38">
            <v>1003.9803211838414</v>
          </cell>
          <cell r="AI38">
            <v>4276.2999515436613</v>
          </cell>
        </row>
        <row r="39">
          <cell r="B39" t="str">
            <v xml:space="preserve"> Rezagos, transitorios y otros (-)</v>
          </cell>
          <cell r="C39">
            <v>13.983307012288433</v>
          </cell>
          <cell r="D39">
            <v>-80.923368883937542</v>
          </cell>
          <cell r="E39">
            <v>-15.205662586416588</v>
          </cell>
          <cell r="F39">
            <v>19.310064690073876</v>
          </cell>
          <cell r="G39">
            <v>15.723805358983538</v>
          </cell>
          <cell r="H39">
            <v>21.996016217445163</v>
          </cell>
          <cell r="I39">
            <v>32.667465823763102</v>
          </cell>
          <cell r="J39">
            <v>19.656368230397963</v>
          </cell>
          <cell r="K39">
            <v>-125.86492820566026</v>
          </cell>
          <cell r="L39">
            <v>21.370936776756057</v>
          </cell>
          <cell r="M39">
            <v>-69.983048907989996</v>
          </cell>
          <cell r="N39">
            <v>52.6848356</v>
          </cell>
          <cell r="O39">
            <v>-94.584208874296266</v>
          </cell>
          <cell r="W39" t="str">
            <v xml:space="preserve"> Rezagos, transitorios y otros (-)</v>
          </cell>
          <cell r="Z39">
            <v>-82.1457244580657</v>
          </cell>
          <cell r="AB39">
            <v>57.029886266502572</v>
          </cell>
          <cell r="AD39">
            <v>-73.541094151499195</v>
          </cell>
          <cell r="AF39">
            <v>4.072723468766057</v>
          </cell>
          <cell r="AI39">
            <v>-94.584208874296266</v>
          </cell>
        </row>
        <row r="40">
          <cell r="B40">
            <v>-94.58416748046875</v>
          </cell>
          <cell r="W40">
            <v>-94.58416748046875</v>
          </cell>
        </row>
        <row r="41">
          <cell r="B41" t="str">
            <v xml:space="preserve"> 3-COMERCIO EXTERIOR</v>
          </cell>
          <cell r="C41">
            <v>165.29131131634264</v>
          </cell>
          <cell r="D41">
            <v>154.63419868070059</v>
          </cell>
          <cell r="E41">
            <v>176.66194078166552</v>
          </cell>
          <cell r="F41">
            <v>151.57294745780658</v>
          </cell>
          <cell r="G41">
            <v>181.56416878357015</v>
          </cell>
          <cell r="H41">
            <v>172.16132737453177</v>
          </cell>
          <cell r="I41">
            <v>167.44890437509068</v>
          </cell>
          <cell r="J41">
            <v>173.4335368413868</v>
          </cell>
          <cell r="K41">
            <v>165.72943441461913</v>
          </cell>
          <cell r="L41">
            <v>171.95418448098246</v>
          </cell>
          <cell r="M41">
            <v>170.10112089771002</v>
          </cell>
          <cell r="N41">
            <v>143.64861069</v>
          </cell>
          <cell r="O41">
            <v>1994.2016860944063</v>
          </cell>
          <cell r="W41" t="str">
            <v xml:space="preserve"> 3-COMERCIO EXTERIOR</v>
          </cell>
          <cell r="Z41">
            <v>496.58745077870879</v>
          </cell>
          <cell r="AB41">
            <v>505.29844361590847</v>
          </cell>
          <cell r="AD41">
            <v>506.61187563109661</v>
          </cell>
          <cell r="AF41">
            <v>485.70391606869248</v>
          </cell>
          <cell r="AI41">
            <v>1994.2016860944063</v>
          </cell>
        </row>
        <row r="42">
          <cell r="B42">
            <v>1994.201171875</v>
          </cell>
          <cell r="W42">
            <v>1994.201171875</v>
          </cell>
        </row>
        <row r="43">
          <cell r="B43" t="str">
            <v xml:space="preserve"> Derechos de importación</v>
          </cell>
          <cell r="C43">
            <v>161.49935600371629</v>
          </cell>
          <cell r="D43">
            <v>151.49034209381932</v>
          </cell>
          <cell r="E43">
            <v>171.91550326677029</v>
          </cell>
          <cell r="F43">
            <v>144.3111711176177</v>
          </cell>
          <cell r="G43">
            <v>166.38003619822359</v>
          </cell>
          <cell r="H43">
            <v>163.43055943018442</v>
          </cell>
          <cell r="I43">
            <v>160.13658716838646</v>
          </cell>
          <cell r="J43">
            <v>168.39488267106628</v>
          </cell>
          <cell r="K43">
            <v>162.35325623962956</v>
          </cell>
          <cell r="L43">
            <v>168.15508553841639</v>
          </cell>
          <cell r="M43">
            <v>166.54054634639999</v>
          </cell>
          <cell r="N43">
            <v>139.57704742000001</v>
          </cell>
          <cell r="O43">
            <v>1924.1843734942306</v>
          </cell>
          <cell r="W43" t="str">
            <v xml:space="preserve"> Derechos de importación</v>
          </cell>
          <cell r="Z43">
            <v>484.90520136430587</v>
          </cell>
          <cell r="AB43">
            <v>474.12176674602574</v>
          </cell>
          <cell r="AD43">
            <v>490.88472607908227</v>
          </cell>
          <cell r="AF43">
            <v>474.27267930481639</v>
          </cell>
          <cell r="AI43">
            <v>1924.1843734942306</v>
          </cell>
        </row>
        <row r="44">
          <cell r="B44" t="str">
            <v xml:space="preserve"> Derechos de exportación</v>
          </cell>
          <cell r="C44">
            <v>0.57505055212684641</v>
          </cell>
          <cell r="D44">
            <v>0.17277802533210163</v>
          </cell>
          <cell r="E44">
            <v>1.2966894372426236</v>
          </cell>
          <cell r="F44">
            <v>4.3635405240578269</v>
          </cell>
          <cell r="G44">
            <v>11.89967408005449</v>
          </cell>
          <cell r="H44">
            <v>5.5407003556648373</v>
          </cell>
          <cell r="I44">
            <v>4.286204478367897</v>
          </cell>
          <cell r="J44">
            <v>1.5856238717022231</v>
          </cell>
          <cell r="K44">
            <v>0.39138675776113341</v>
          </cell>
          <cell r="L44">
            <v>0.44268412841236049</v>
          </cell>
          <cell r="M44">
            <v>0.20619586772999998</v>
          </cell>
          <cell r="N44">
            <v>1.1145900399999999</v>
          </cell>
          <cell r="O44">
            <v>31.875118118452335</v>
          </cell>
          <cell r="W44" t="str">
            <v xml:space="preserve"> Derechos de exportación</v>
          </cell>
          <cell r="Z44">
            <v>2.0445180147015716</v>
          </cell>
          <cell r="AB44">
            <v>21.803914959777153</v>
          </cell>
          <cell r="AD44">
            <v>6.2632151078312539</v>
          </cell>
          <cell r="AF44">
            <v>1.7634700361423605</v>
          </cell>
          <cell r="AI44">
            <v>31.875118118452335</v>
          </cell>
        </row>
        <row r="45">
          <cell r="B45" t="str">
            <v xml:space="preserve"> Tasa de estadística</v>
          </cell>
          <cell r="C45">
            <v>3.2169047604994683</v>
          </cell>
          <cell r="D45">
            <v>2.9710785615491706</v>
          </cell>
          <cell r="E45">
            <v>3.4497480776526119</v>
          </cell>
          <cell r="F45">
            <v>2.8982358161310513</v>
          </cell>
          <cell r="G45">
            <v>3.2844585052920627</v>
          </cell>
          <cell r="H45">
            <v>3.190067588682489</v>
          </cell>
          <cell r="I45">
            <v>3.0261127283363503</v>
          </cell>
          <cell r="J45">
            <v>3.4530302986183039</v>
          </cell>
          <cell r="K45">
            <v>2.9847914172284566</v>
          </cell>
          <cell r="L45">
            <v>3.3564148141537031</v>
          </cell>
          <cell r="M45">
            <v>3.3543786835799998</v>
          </cell>
          <cell r="N45">
            <v>2.95697323</v>
          </cell>
          <cell r="O45">
            <v>38.142194481723678</v>
          </cell>
          <cell r="W45" t="str">
            <v xml:space="preserve"> Tasa de estadística</v>
          </cell>
          <cell r="Z45">
            <v>9.6377313997012521</v>
          </cell>
          <cell r="AB45">
            <v>9.3727619101056021</v>
          </cell>
          <cell r="AD45">
            <v>9.4639344441831099</v>
          </cell>
          <cell r="AF45">
            <v>9.6677667277337029</v>
          </cell>
          <cell r="AI45">
            <v>38.142194481723678</v>
          </cell>
        </row>
        <row r="46">
          <cell r="B46">
            <v>38.142181396484375</v>
          </cell>
          <cell r="W46">
            <v>38.142181396484375</v>
          </cell>
        </row>
        <row r="47">
          <cell r="B47">
            <v>38.142181396484375</v>
          </cell>
          <cell r="W47">
            <v>38.142181396484375</v>
          </cell>
        </row>
        <row r="48">
          <cell r="B48" t="str">
            <v xml:space="preserve"> TOTAL REC. TRIBUTARIOS</v>
          </cell>
          <cell r="C48">
            <v>4046.7128084062906</v>
          </cell>
          <cell r="D48">
            <v>3681.0892581341905</v>
          </cell>
          <cell r="E48">
            <v>3773.4380982471498</v>
          </cell>
          <cell r="F48">
            <v>3856.6250570895918</v>
          </cell>
          <cell r="G48">
            <v>4318.0155957915376</v>
          </cell>
          <cell r="H48">
            <v>4807.2632926024244</v>
          </cell>
          <cell r="I48">
            <v>4192.7724706869421</v>
          </cell>
          <cell r="J48">
            <v>4184.7363257443694</v>
          </cell>
          <cell r="K48">
            <v>4054.8984329462605</v>
          </cell>
          <cell r="L48">
            <v>3998.7670830700154</v>
          </cell>
          <cell r="M48">
            <v>3916.8791020680296</v>
          </cell>
          <cell r="N48">
            <v>3931.3003258799999</v>
          </cell>
          <cell r="O48">
            <v>48762.497850666805</v>
          </cell>
          <cell r="W48" t="str">
            <v xml:space="preserve"> TOTAL REC. TRIBUTARIOS</v>
          </cell>
          <cell r="Z48">
            <v>11501.24016478763</v>
          </cell>
          <cell r="AB48">
            <v>12981.903945483555</v>
          </cell>
          <cell r="AD48">
            <v>12432.407229377572</v>
          </cell>
          <cell r="AF48">
            <v>11846.946511018044</v>
          </cell>
          <cell r="AI48">
            <v>48762.497850666805</v>
          </cell>
        </row>
        <row r="49">
          <cell r="B49">
            <v>48762.46875</v>
          </cell>
          <cell r="W49">
            <v>48762.46875</v>
          </cell>
        </row>
        <row r="50">
          <cell r="B50">
            <v>48762.46875</v>
          </cell>
          <cell r="W50">
            <v>48762.46875</v>
          </cell>
        </row>
        <row r="51">
          <cell r="B51" t="str">
            <v xml:space="preserve"> TOTAL CON CAP.Y TRANSIT.</v>
          </cell>
          <cell r="C51">
            <v>4530.7445540602066</v>
          </cell>
          <cell r="D51">
            <v>3960.5760223969041</v>
          </cell>
          <cell r="E51">
            <v>4096.0144693724906</v>
          </cell>
          <cell r="F51">
            <v>4206.0627336829621</v>
          </cell>
          <cell r="G51">
            <v>4664.4037185884954</v>
          </cell>
          <cell r="H51">
            <v>5158.9832059312103</v>
          </cell>
          <cell r="I51">
            <v>4683.4319235663606</v>
          </cell>
          <cell r="J51">
            <v>4538.4257364456289</v>
          </cell>
          <cell r="K51">
            <v>4250.5716736212562</v>
          </cell>
          <cell r="L51">
            <v>4345.830765939143</v>
          </cell>
          <cell r="M51">
            <v>4211.0193239315104</v>
          </cell>
          <cell r="N51">
            <v>4298.1494658000001</v>
          </cell>
          <cell r="O51">
            <v>52944.213593336171</v>
          </cell>
          <cell r="W51" t="str">
            <v xml:space="preserve"> TOTAL CON CAP.Y TRANSIT.</v>
          </cell>
          <cell r="Z51">
            <v>12587.335045829601</v>
          </cell>
          <cell r="AB51">
            <v>14029.449658202668</v>
          </cell>
          <cell r="AD51">
            <v>13472.429333633245</v>
          </cell>
          <cell r="AF51">
            <v>12854.999555670653</v>
          </cell>
          <cell r="AI51">
            <v>52944.213593336171</v>
          </cell>
        </row>
        <row r="52">
          <cell r="B52">
            <v>52944.1875</v>
          </cell>
          <cell r="W52">
            <v>52944.1875</v>
          </cell>
        </row>
        <row r="53">
          <cell r="B53">
            <v>52944.1875</v>
          </cell>
          <cell r="W53">
            <v>52944.1875</v>
          </cell>
        </row>
        <row r="54">
          <cell r="B54" t="str">
            <v xml:space="preserve"> COPARTICIPADO (Bruto)</v>
          </cell>
          <cell r="C54">
            <v>2152.9542909992706</v>
          </cell>
          <cell r="D54">
            <v>1806.4808132365104</v>
          </cell>
          <cell r="E54">
            <v>2050.9380863981091</v>
          </cell>
          <cell r="F54">
            <v>2098.0899916473941</v>
          </cell>
          <cell r="G54">
            <v>2329.4198211028165</v>
          </cell>
          <cell r="H54">
            <v>2583.0156503798985</v>
          </cell>
          <cell r="I54">
            <v>2147.2972673430268</v>
          </cell>
          <cell r="J54">
            <v>2230.1685841211138</v>
          </cell>
          <cell r="K54">
            <v>2138.6911402766491</v>
          </cell>
          <cell r="L54">
            <v>2094.8160931136917</v>
          </cell>
          <cell r="M54">
            <v>2097.376091712189</v>
          </cell>
          <cell r="N54">
            <v>2142.5264616279801</v>
          </cell>
          <cell r="O54">
            <v>25871.774291958653</v>
          </cell>
          <cell r="W54" t="str">
            <v xml:space="preserve"> COPARTICIPADO (Bruto)</v>
          </cell>
          <cell r="Z54">
            <v>6010.3731906338908</v>
          </cell>
          <cell r="AB54">
            <v>7010.5254631301086</v>
          </cell>
          <cell r="AD54">
            <v>6516.1569917407896</v>
          </cell>
          <cell r="AF54">
            <v>6334.7186464538609</v>
          </cell>
          <cell r="AI54">
            <v>25871.774291958653</v>
          </cell>
        </row>
        <row r="55">
          <cell r="B55" t="str">
            <v xml:space="preserve"> COPARTICIPADO (Neto) (4)</v>
          </cell>
          <cell r="C55">
            <v>1784.9227558706714</v>
          </cell>
          <cell r="D55">
            <v>1490.4221447283658</v>
          </cell>
          <cell r="E55">
            <v>1697.9713484269075</v>
          </cell>
          <cell r="F55">
            <v>1737.9994466776591</v>
          </cell>
          <cell r="G55">
            <v>1934.4527307223018</v>
          </cell>
          <cell r="H55">
            <v>2149.9248070461158</v>
          </cell>
          <cell r="I55">
            <v>1779.7615365826687</v>
          </cell>
          <cell r="J55">
            <v>1850.1041840223572</v>
          </cell>
          <cell r="K55">
            <v>1772.2783119383184</v>
          </cell>
          <cell r="L55">
            <v>1735.06825057628</v>
          </cell>
          <cell r="M55">
            <v>1737.0154779553607</v>
          </cell>
          <cell r="N55">
            <v>1775.347492383783</v>
          </cell>
          <cell r="O55">
            <v>21445.268486930789</v>
          </cell>
          <cell r="W55" t="str">
            <v xml:space="preserve"> COPARTICIPADO (Neto) (4)</v>
          </cell>
          <cell r="Z55">
            <v>4973.3162490259447</v>
          </cell>
          <cell r="AB55">
            <v>5822.3769844460767</v>
          </cell>
          <cell r="AD55">
            <v>5402.1440325433441</v>
          </cell>
          <cell r="AF55">
            <v>5247.4312209154232</v>
          </cell>
          <cell r="AI55">
            <v>21445.268486930789</v>
          </cell>
        </row>
        <row r="56">
          <cell r="B56">
            <v>21445.265625</v>
          </cell>
          <cell r="W56">
            <v>21445.265625</v>
          </cell>
        </row>
        <row r="57">
          <cell r="B57">
            <v>21445.265625</v>
          </cell>
          <cell r="W57">
            <v>21445.265625</v>
          </cell>
        </row>
        <row r="58">
          <cell r="B58" t="str">
            <v xml:space="preserve"> CLASIF. PRESUPUEST.</v>
          </cell>
          <cell r="C58">
            <v>4046.7128084062906</v>
          </cell>
          <cell r="D58">
            <v>3681.08925813419</v>
          </cell>
          <cell r="E58">
            <v>3773.4380982471498</v>
          </cell>
          <cell r="F58">
            <v>3856.6250570895918</v>
          </cell>
          <cell r="G58">
            <v>4318.0155957915385</v>
          </cell>
          <cell r="H58">
            <v>4807.2632926024235</v>
          </cell>
          <cell r="I58">
            <v>4192.7724706869421</v>
          </cell>
          <cell r="J58">
            <v>4184.7363257443694</v>
          </cell>
          <cell r="K58">
            <v>4054.8984329462605</v>
          </cell>
          <cell r="L58">
            <v>3998.7670830700154</v>
          </cell>
          <cell r="M58">
            <v>3916.8791020680301</v>
          </cell>
          <cell r="N58">
            <v>3931.3003258799999</v>
          </cell>
          <cell r="O58">
            <v>48762.497850666805</v>
          </cell>
          <cell r="W58" t="str">
            <v xml:space="preserve"> CLASIF. PRESUPUEST.</v>
          </cell>
          <cell r="Z58">
            <v>11501.24016478763</v>
          </cell>
          <cell r="AB58">
            <v>12981.903945483555</v>
          </cell>
          <cell r="AD58">
            <v>12432.407229377572</v>
          </cell>
          <cell r="AF58">
            <v>11846.946511018046</v>
          </cell>
          <cell r="AI58">
            <v>48762.497850666805</v>
          </cell>
        </row>
        <row r="59">
          <cell r="B59">
            <v>48762.46875</v>
          </cell>
          <cell r="W59">
            <v>48762.46875</v>
          </cell>
        </row>
        <row r="60">
          <cell r="B60" t="str">
            <v xml:space="preserve"> Administración Nacional</v>
          </cell>
          <cell r="C60">
            <v>2042.5195363966084</v>
          </cell>
          <cell r="D60">
            <v>1845.352776169492</v>
          </cell>
          <cell r="E60">
            <v>1976.2976334945122</v>
          </cell>
          <cell r="F60">
            <v>2142.0370434540546</v>
          </cell>
          <cell r="G60">
            <v>2556.2089730580942</v>
          </cell>
          <cell r="H60">
            <v>2987.0248864872328</v>
          </cell>
          <cell r="I60">
            <v>2117.4399587786261</v>
          </cell>
          <cell r="J60">
            <v>2406.9710677623402</v>
          </cell>
          <cell r="K60">
            <v>2130.4238514415038</v>
          </cell>
          <cell r="L60">
            <v>2224.7266012022797</v>
          </cell>
          <cell r="M60">
            <v>2146.3869201244197</v>
          </cell>
          <cell r="N60">
            <v>2177.1647615700003</v>
          </cell>
          <cell r="O60">
            <v>26752.554009939166</v>
          </cell>
          <cell r="W60" t="str">
            <v xml:space="preserve"> Administración Nacional</v>
          </cell>
          <cell r="Z60">
            <v>5864.1699460606123</v>
          </cell>
          <cell r="AB60">
            <v>7685.2709029993812</v>
          </cell>
          <cell r="AD60">
            <v>6654.8348779824701</v>
          </cell>
          <cell r="AF60">
            <v>6548.2782828966992</v>
          </cell>
          <cell r="AI60">
            <v>26752.554009939166</v>
          </cell>
        </row>
        <row r="61">
          <cell r="B61" t="str">
            <v xml:space="preserve"> Contribuciones Seguridad Social (4)</v>
          </cell>
          <cell r="C61">
            <v>884.6524494441328</v>
          </cell>
          <cell r="D61">
            <v>736.09333188025892</v>
          </cell>
          <cell r="E61">
            <v>708.91505574053394</v>
          </cell>
          <cell r="F61">
            <v>598.34339028018303</v>
          </cell>
          <cell r="G61">
            <v>652.4405342548049</v>
          </cell>
          <cell r="H61">
            <v>704.90132954233241</v>
          </cell>
          <cell r="I61">
            <v>967.47849480888272</v>
          </cell>
          <cell r="J61">
            <v>659.18744153905504</v>
          </cell>
          <cell r="K61">
            <v>828.65980662625009</v>
          </cell>
          <cell r="L61">
            <v>662.09779311658963</v>
          </cell>
          <cell r="M61">
            <v>644.95484594361005</v>
          </cell>
          <cell r="N61">
            <v>643.94456430999981</v>
          </cell>
          <cell r="O61">
            <v>8691.6690374866339</v>
          </cell>
          <cell r="W61" t="str">
            <v xml:space="preserve"> Contribuciones Seguridad Social (4)</v>
          </cell>
          <cell r="Z61">
            <v>2329.6608370649255</v>
          </cell>
          <cell r="AB61">
            <v>1955.6852540773202</v>
          </cell>
          <cell r="AD61">
            <v>2455.325742974188</v>
          </cell>
          <cell r="AF61">
            <v>1950.9972033701995</v>
          </cell>
          <cell r="AI61">
            <v>8691.6690374866339</v>
          </cell>
        </row>
        <row r="62">
          <cell r="B62" t="str">
            <v xml:space="preserve"> Provincias (5)</v>
          </cell>
          <cell r="C62">
            <v>1080.4478089057347</v>
          </cell>
          <cell r="D62">
            <v>1080.403598441666</v>
          </cell>
          <cell r="E62">
            <v>1086.1421932337373</v>
          </cell>
          <cell r="F62">
            <v>1087.3648085006962</v>
          </cell>
          <cell r="G62">
            <v>1091.6079398157949</v>
          </cell>
          <cell r="H62">
            <v>1093.6298933413796</v>
          </cell>
          <cell r="I62">
            <v>1088.9006959202402</v>
          </cell>
          <cell r="J62">
            <v>1091.2483831320246</v>
          </cell>
          <cell r="K62">
            <v>1092.9268588051266</v>
          </cell>
          <cell r="L62">
            <v>1090.9204772045414</v>
          </cell>
          <cell r="M62">
            <v>1096.4024999999999</v>
          </cell>
          <cell r="N62">
            <v>1097.5</v>
          </cell>
          <cell r="O62">
            <v>13077.495157300942</v>
          </cell>
          <cell r="W62" t="str">
            <v xml:space="preserve"> Provincias (5)</v>
          </cell>
          <cell r="Z62">
            <v>3246.9936005811378</v>
          </cell>
          <cell r="AB62">
            <v>3272.6026416578707</v>
          </cell>
          <cell r="AD62">
            <v>3273.0759378573912</v>
          </cell>
          <cell r="AF62">
            <v>3284.8229772045415</v>
          </cell>
          <cell r="AI62">
            <v>13077.495157300942</v>
          </cell>
        </row>
        <row r="63">
          <cell r="B63" t="str">
            <v xml:space="preserve"> No presupuestarios (6)</v>
          </cell>
          <cell r="C63">
            <v>39.093013659814787</v>
          </cell>
          <cell r="D63">
            <v>19.239551642773502</v>
          </cell>
          <cell r="E63">
            <v>2.0832157783663026</v>
          </cell>
          <cell r="F63">
            <v>28.879814854657674</v>
          </cell>
          <cell r="G63">
            <v>17.758148662843919</v>
          </cell>
          <cell r="H63">
            <v>21.707183231479373</v>
          </cell>
          <cell r="I63">
            <v>18.953321179193033</v>
          </cell>
          <cell r="J63">
            <v>27.329433310949277</v>
          </cell>
          <cell r="K63">
            <v>2.8879160733802887</v>
          </cell>
          <cell r="L63">
            <v>21.022211546604872</v>
          </cell>
          <cell r="M63">
            <v>29.134836</v>
          </cell>
          <cell r="N63">
            <v>12.691000000000001</v>
          </cell>
          <cell r="O63">
            <v>240.77964594006303</v>
          </cell>
          <cell r="W63" t="str">
            <v xml:space="preserve"> No presupuestarios (6)</v>
          </cell>
          <cell r="Z63">
            <v>60.415781080954595</v>
          </cell>
          <cell r="AB63">
            <v>68.345146748980966</v>
          </cell>
          <cell r="AD63">
            <v>49.170670563522599</v>
          </cell>
          <cell r="AF63">
            <v>62.848047546604874</v>
          </cell>
          <cell r="AI63">
            <v>240.77964594006303</v>
          </cell>
        </row>
        <row r="64">
          <cell r="B64">
            <v>240.779541015625</v>
          </cell>
          <cell r="W64">
            <v>240.779541015625</v>
          </cell>
        </row>
        <row r="65">
          <cell r="B65">
            <v>240.779541015625</v>
          </cell>
          <cell r="W65">
            <v>240.779541015625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Fac. Pago Dto. 93/2000 Pend. de Distribución y otros menores.</v>
          </cell>
          <cell r="W68" t="str">
            <v>(2)  : Entradas de Cine, Monotributo Impositivo, Emerg. s/Automotores, Motos, Embarcaciones y Aeronaves, Fac. Pago Dto. 93/2000 Pend. de Distribución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provisorios (a partir de abril de 1999), netos de Asignaciones Familiares Compensables.</v>
          </cell>
          <cell r="W71" t="str">
            <v>(4)  : Datos provisorios (a partir de abril de 1999), netos de Asignaciones Familiares Compensables.</v>
          </cell>
        </row>
        <row r="72">
          <cell r="B72" t="str">
            <v>(5)  : 56,66% de Coparticipados (neto), 56,66% del 93, 73% de Bienes Personales, 30% de Monotributo impositivo, y sumas fijas por Pacto Fiscal y Ganancias.</v>
          </cell>
          <cell r="W72" t="str">
            <v>(5)  : 56,66% de Coparticipados (neto), 56,66% del 93, 73% de Bienes Personales, 30% de Monotributo impositivo, y sumas fijas por Pacto Fiscal y Ganancias.</v>
          </cell>
        </row>
        <row r="73">
          <cell r="B73" t="str">
            <v xml:space="preserve">         Durante el año 2000, la distribución mensual por estos conceptos es de $ 1097,5 millones.</v>
          </cell>
          <cell r="W73" t="str">
            <v xml:space="preserve">         Durante el año 2000, la distribución mensual por estos conceptos es de $ 1097,5 millones.</v>
          </cell>
        </row>
        <row r="74">
          <cell r="B74" t="str">
            <v>(6)  : Fondo Solidario de Redistribución.</v>
          </cell>
          <cell r="W74" t="str">
            <v>(6)  : Fondo Solidario de Redistribución.</v>
          </cell>
        </row>
      </sheetData>
      <sheetData sheetId="3" refreshError="1">
        <row r="1">
          <cell r="A1" t="str">
            <v>MACROS</v>
          </cell>
        </row>
      </sheetData>
      <sheetData sheetId="4"/>
      <sheetData sheetId="5"/>
      <sheetData sheetId="6"/>
      <sheetData sheetId="7"/>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debt restructuring comparison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6"/>
      <sheetName val="Q5"/>
      <sheetName val="GeoBop"/>
    </sheetNames>
    <sheetDataSet>
      <sheetData sheetId="0" refreshError="1"/>
      <sheetData sheetId="1" refreshError="1"/>
      <sheetData sheetId="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 CUADRO 16"/>
    </sheetNames>
    <definedNames>
      <definedName name="BORRA_CUADROS"/>
      <definedName name="TRANSFERENCIA"/>
    </defined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4"/>
      <sheetName val="Hoja5"/>
      <sheetName val="Hoja3"/>
      <sheetName val="Codigos"/>
      <sheetName val="Consolidado"/>
      <sheetName val="Base Datos"/>
      <sheetName val="bop1actual"/>
      <sheetName val="Serie Precios"/>
      <sheetName val="Precios Niquel"/>
    </sheetNames>
    <sheetDataSet>
      <sheetData sheetId="0" refreshError="1">
        <row r="2">
          <cell r="B2" t="str">
            <v>Sistema de Análisis y Calificación de Riesgo Bancario</v>
          </cell>
        </row>
        <row r="3">
          <cell r="B3" t="str">
            <v>MDBC-97</v>
          </cell>
        </row>
        <row r="4">
          <cell r="B4" t="str">
            <v>Banco Del Caribe, C.A.</v>
          </cell>
        </row>
        <row r="5">
          <cell r="B5" t="str">
            <v>Módulo de Rentabilidad y Beneficios</v>
          </cell>
        </row>
        <row r="9">
          <cell r="B9" t="str">
            <v>Descomposición de la Rentabilidad Patrimonial</v>
          </cell>
          <cell r="F9" t="str">
            <v xml:space="preserve">Estrato de </v>
          </cell>
        </row>
        <row r="10">
          <cell r="B10" t="str">
            <v>Módulo I</v>
          </cell>
          <cell r="F10" t="str">
            <v>Comparación</v>
          </cell>
        </row>
        <row r="11">
          <cell r="F11" t="str">
            <v>Medianos</v>
          </cell>
          <cell r="G11" t="str">
            <v>Privada</v>
          </cell>
        </row>
        <row r="12">
          <cell r="C12" t="str">
            <v>Dic-97</v>
          </cell>
          <cell r="D12">
            <v>35796</v>
          </cell>
          <cell r="E12">
            <v>35827</v>
          </cell>
          <cell r="F12">
            <v>35765</v>
          </cell>
        </row>
        <row r="14">
          <cell r="B14" t="str">
            <v>1.- Margen de Beneficio Neto s/</v>
          </cell>
        </row>
        <row r="15">
          <cell r="B15" t="str">
            <v xml:space="preserve">    Ingresos Ordinarios</v>
          </cell>
          <cell r="C15">
            <v>0.25336624760865417</v>
          </cell>
          <cell r="D15">
            <v>0.22026846883764847</v>
          </cell>
          <cell r="E15">
            <v>0.23861228584459271</v>
          </cell>
          <cell r="F15">
            <v>0.27354807841473588</v>
          </cell>
          <cell r="G15">
            <v>0.23491598804769567</v>
          </cell>
        </row>
        <row r="16">
          <cell r="B16" t="str">
            <v>2.- Ingresos Ordinario s/</v>
          </cell>
        </row>
        <row r="17">
          <cell r="B17" t="str">
            <v xml:space="preserve">    Activo Total Promedio</v>
          </cell>
          <cell r="C17">
            <v>0.22606305209805885</v>
          </cell>
          <cell r="D17">
            <v>0.22377335463277703</v>
          </cell>
          <cell r="E17">
            <v>0.2306517182511115</v>
          </cell>
          <cell r="F17">
            <v>0.22732543438318489</v>
          </cell>
          <cell r="G17">
            <v>0.21705756787147382</v>
          </cell>
        </row>
        <row r="18">
          <cell r="B18" t="str">
            <v>3.-Margen de Beneficio Neto s/</v>
          </cell>
        </row>
        <row r="19">
          <cell r="B19" t="str">
            <v xml:space="preserve">    Activo Total Promedio (1)*(2)</v>
          </cell>
          <cell r="C19">
            <v>5.7276747233044864E-2</v>
          </cell>
          <cell r="D19">
            <v>4.9290214191625908E-2</v>
          </cell>
          <cell r="E19">
            <v>5.5036333725880675E-2</v>
          </cell>
          <cell r="F19">
            <v>6.2184435750315362E-2</v>
          </cell>
          <cell r="G19">
            <v>5.0990293019757035E-2</v>
          </cell>
        </row>
        <row r="20">
          <cell r="B20" t="str">
            <v>4.-Apalancamiento Financiero</v>
          </cell>
          <cell r="C20">
            <v>8.8364482614785675</v>
          </cell>
          <cell r="D20">
            <v>9.5538651306099158</v>
          </cell>
          <cell r="E20">
            <v>9.3155947868143514</v>
          </cell>
          <cell r="F20">
            <v>8.1990483341031286</v>
          </cell>
          <cell r="G20">
            <v>10.53043398836321</v>
          </cell>
        </row>
        <row r="21">
          <cell r="B21" t="str">
            <v xml:space="preserve">5.-Utilidad Líquida s/ </v>
          </cell>
        </row>
        <row r="22">
          <cell r="B22" t="str">
            <v xml:space="preserve">   Margen de Beneficio</v>
          </cell>
          <cell r="C22">
            <v>0.9699012308891628</v>
          </cell>
          <cell r="D22">
            <v>1</v>
          </cell>
          <cell r="E22">
            <v>1</v>
          </cell>
          <cell r="F22">
            <v>0.98397773916135867</v>
          </cell>
          <cell r="G22">
            <v>0.94256048625898037</v>
          </cell>
        </row>
        <row r="23">
          <cell r="B23" t="str">
            <v xml:space="preserve">6.-Rentabilidad </v>
          </cell>
        </row>
        <row r="24">
          <cell r="B24" t="str">
            <v xml:space="preserve">    Patrimonial (ROE)</v>
          </cell>
          <cell r="C24">
            <v>0.49088933378525035</v>
          </cell>
          <cell r="D24">
            <v>0.47091205864566876</v>
          </cell>
          <cell r="E24">
            <v>0.51269618354218893</v>
          </cell>
          <cell r="F24">
            <v>0.5016841934765438</v>
          </cell>
          <cell r="G24">
            <v>0.50610777268866702</v>
          </cell>
        </row>
        <row r="26">
          <cell r="F26" t="str">
            <v xml:space="preserve">Estrato de </v>
          </cell>
        </row>
        <row r="27">
          <cell r="F27" t="str">
            <v>Comparación</v>
          </cell>
        </row>
        <row r="28">
          <cell r="F28" t="str">
            <v>Medianos</v>
          </cell>
          <cell r="G28" t="str">
            <v>Privada</v>
          </cell>
        </row>
        <row r="29">
          <cell r="C29" t="str">
            <v>Dic-97</v>
          </cell>
          <cell r="D29">
            <v>35796</v>
          </cell>
          <cell r="E29">
            <v>35827</v>
          </cell>
          <cell r="F29">
            <v>35765</v>
          </cell>
        </row>
        <row r="31">
          <cell r="B31" t="str">
            <v>1.- Margen de Utilidad Neta</v>
          </cell>
          <cell r="C31">
            <v>0.24574023542140205</v>
          </cell>
          <cell r="D31">
            <v>0.22026846883764847</v>
          </cell>
          <cell r="E31">
            <v>0.23861228584459271</v>
          </cell>
          <cell r="F31">
            <v>0.26916521975046587</v>
          </cell>
          <cell r="G31">
            <v>0.22142252792424486</v>
          </cell>
        </row>
        <row r="32">
          <cell r="B32" t="str">
            <v>2.- Intensidad del Activo</v>
          </cell>
          <cell r="C32">
            <v>0.22606305209805885</v>
          </cell>
          <cell r="D32">
            <v>0.22377335463277703</v>
          </cell>
          <cell r="E32">
            <v>0.2306517182511115</v>
          </cell>
          <cell r="F32">
            <v>0.22732543438318489</v>
          </cell>
          <cell r="G32">
            <v>0.21705756787147382</v>
          </cell>
        </row>
        <row r="33">
          <cell r="B33" t="str">
            <v>3.- Retorno de la Inversión (1)*(2)</v>
          </cell>
          <cell r="C33">
            <v>5.5552787642657663E-2</v>
          </cell>
          <cell r="D33">
            <v>4.9290214191625908E-2</v>
          </cell>
          <cell r="E33">
            <v>5.5036333725880675E-2</v>
          </cell>
          <cell r="F33">
            <v>6.1188100500620068E-2</v>
          </cell>
          <cell r="G33">
            <v>4.8061435383190083E-2</v>
          </cell>
        </row>
        <row r="34">
          <cell r="B34" t="str">
            <v>4.- Apalancamiento Financiero</v>
          </cell>
          <cell r="C34">
            <v>8.8364482614785675</v>
          </cell>
          <cell r="D34">
            <v>9.5538651306099158</v>
          </cell>
          <cell r="E34">
            <v>9.3155947868143514</v>
          </cell>
          <cell r="F34">
            <v>8.1990483341031286</v>
          </cell>
          <cell r="G34">
            <v>10.53043398836321</v>
          </cell>
        </row>
        <row r="35">
          <cell r="B35" t="str">
            <v>5.- Rentabilidad Patrimonial (3)*(4)</v>
          </cell>
          <cell r="C35">
            <v>0.49088933378525035</v>
          </cell>
          <cell r="D35">
            <v>0.47091205864566876</v>
          </cell>
          <cell r="E35">
            <v>0.51269618354218893</v>
          </cell>
          <cell r="F35">
            <v>0.5016841934765438</v>
          </cell>
          <cell r="G35">
            <v>0.50610777268866702</v>
          </cell>
        </row>
        <row r="37">
          <cell r="B37" t="str">
            <v xml:space="preserve">Descomposición de la Rentabilidad </v>
          </cell>
        </row>
        <row r="38">
          <cell r="B38" t="str">
            <v>Sin Ingresos Extraordinarios</v>
          </cell>
          <cell r="F38" t="str">
            <v xml:space="preserve">Estrato de </v>
          </cell>
        </row>
        <row r="39">
          <cell r="F39" t="str">
            <v>Comparación</v>
          </cell>
        </row>
        <row r="40">
          <cell r="F40" t="str">
            <v>Medianos</v>
          </cell>
          <cell r="G40" t="str">
            <v>Privada</v>
          </cell>
        </row>
        <row r="41">
          <cell r="C41" t="str">
            <v>Dic-97</v>
          </cell>
          <cell r="D41">
            <v>35796</v>
          </cell>
          <cell r="E41">
            <v>35827</v>
          </cell>
          <cell r="F41">
            <v>35765</v>
          </cell>
        </row>
        <row r="42">
          <cell r="B42" t="str">
            <v>1.- Margen Total del Negocio s/</v>
          </cell>
        </row>
        <row r="43">
          <cell r="B43" t="str">
            <v xml:space="preserve">    Ingresos Ordinarios</v>
          </cell>
          <cell r="C43">
            <v>0.25669571877353525</v>
          </cell>
          <cell r="D43">
            <v>0.22167728835383735</v>
          </cell>
          <cell r="E43">
            <v>0.2400365828427104</v>
          </cell>
          <cell r="F43">
            <v>0.27394727869890678</v>
          </cell>
          <cell r="G43">
            <v>0.23361163628922754</v>
          </cell>
        </row>
        <row r="44">
          <cell r="B44" t="str">
            <v>2.- Ingresos Ordinarios s/</v>
          </cell>
        </row>
        <row r="45">
          <cell r="B45" t="str">
            <v xml:space="preserve">    Activo Total Promedio</v>
          </cell>
          <cell r="C45">
            <v>0.22606305209805885</v>
          </cell>
          <cell r="D45">
            <v>0.22377335463277703</v>
          </cell>
          <cell r="E45">
            <v>0.2306517182511115</v>
          </cell>
          <cell r="F45">
            <v>0.22732543438318489</v>
          </cell>
          <cell r="G45">
            <v>0.21705756787147382</v>
          </cell>
        </row>
        <row r="46">
          <cell r="B46" t="str">
            <v>3.- Margen Total del Negocio s/</v>
          </cell>
        </row>
        <row r="47">
          <cell r="B47" t="str">
            <v xml:space="preserve">    Activo Total Promedio (1)*(2)</v>
          </cell>
          <cell r="C47">
            <v>5.8029417646450365E-2</v>
          </cell>
          <cell r="D47">
            <v>4.9605470460835618E-2</v>
          </cell>
          <cell r="E47">
            <v>5.5364850275796421E-2</v>
          </cell>
          <cell r="F47">
            <v>6.22751841283204E-2</v>
          </cell>
          <cell r="G47">
            <v>5.070717359941506E-2</v>
          </cell>
        </row>
        <row r="49">
          <cell r="B49" t="str">
            <v>4.-Apalancamiento Financiero</v>
          </cell>
          <cell r="C49">
            <v>8.8364482614785675</v>
          </cell>
          <cell r="D49">
            <v>9.5538651306099158</v>
          </cell>
          <cell r="E49">
            <v>9.3155947868143514</v>
          </cell>
          <cell r="F49">
            <v>8.1990483341031286</v>
          </cell>
          <cell r="G49">
            <v>10.53043398836321</v>
          </cell>
        </row>
        <row r="50">
          <cell r="B50" t="str">
            <v>5.- Utilidad Líquida sin Ing. Ext.</v>
          </cell>
        </row>
        <row r="51">
          <cell r="B51" t="str">
            <v xml:space="preserve">    Margen Total del Negocio</v>
          </cell>
          <cell r="C51">
            <v>0.9569797802435992</v>
          </cell>
          <cell r="D51">
            <v>0.9936447277632694</v>
          </cell>
          <cell r="E51">
            <v>0.99406633363444019</v>
          </cell>
          <cell r="F51">
            <v>0.96849927388329471</v>
          </cell>
          <cell r="G51">
            <v>0.92269812979195165</v>
          </cell>
        </row>
        <row r="52">
          <cell r="B52" t="str">
            <v>6.- Rentabilidad Patrimonial</v>
          </cell>
        </row>
        <row r="53">
          <cell r="B53" t="str">
            <v xml:space="preserve">    Sin Ing. Extraord. (3*4*5)</v>
          </cell>
          <cell r="C53">
            <v>0.49071429880520617</v>
          </cell>
          <cell r="D53">
            <v>0.47091205864566882</v>
          </cell>
          <cell r="E53">
            <v>0.51269618354218893</v>
          </cell>
          <cell r="F53">
            <v>0.49451306072255885</v>
          </cell>
          <cell r="G53">
            <v>0.49269177721651353</v>
          </cell>
        </row>
        <row r="55">
          <cell r="B55" t="str">
            <v>Evolución de la Cuenta de Resultados</v>
          </cell>
        </row>
        <row r="56">
          <cell r="B56" t="str">
            <v>( % ATP)</v>
          </cell>
          <cell r="F56" t="str">
            <v xml:space="preserve">Estrato de </v>
          </cell>
        </row>
        <row r="57">
          <cell r="F57" t="str">
            <v>Comparación</v>
          </cell>
        </row>
        <row r="58">
          <cell r="F58" t="str">
            <v>Medianos</v>
          </cell>
          <cell r="G58" t="str">
            <v>Privada</v>
          </cell>
        </row>
        <row r="59">
          <cell r="C59" t="str">
            <v>Dic-97</v>
          </cell>
          <cell r="D59">
            <v>35796</v>
          </cell>
          <cell r="E59">
            <v>35827</v>
          </cell>
          <cell r="F59">
            <v>35765</v>
          </cell>
        </row>
        <row r="61">
          <cell r="B61" t="str">
            <v>1.-Margen Financiero Bruto</v>
          </cell>
          <cell r="C61">
            <v>0.17427387856428647</v>
          </cell>
          <cell r="D61">
            <v>0.15627607687336273</v>
          </cell>
          <cell r="E61">
            <v>0.16379779248655468</v>
          </cell>
          <cell r="F61">
            <v>0.14931109387022176</v>
          </cell>
          <cell r="G61">
            <v>0.1498012439973079</v>
          </cell>
        </row>
        <row r="62">
          <cell r="B62" t="str">
            <v>2.-Ingresos por Op. Acc. y Conexas</v>
          </cell>
          <cell r="C62">
            <v>1.3234403337585767E-2</v>
          </cell>
          <cell r="D62">
            <v>8.6240876875336089E-3</v>
          </cell>
          <cell r="E62">
            <v>1.0122991729181113E-2</v>
          </cell>
          <cell r="F62">
            <v>3.0169037002136873E-2</v>
          </cell>
          <cell r="G62">
            <v>2.0195818639643866E-2</v>
          </cell>
        </row>
        <row r="63">
          <cell r="B63" t="str">
            <v>3.-Ingresos Extraordinarios</v>
          </cell>
          <cell r="C63">
            <v>-8.2750060338585669E-4</v>
          </cell>
          <cell r="D63">
            <v>-3.1525626920970708E-4</v>
          </cell>
          <cell r="E63">
            <v>-3.2851654991572146E-4</v>
          </cell>
          <cell r="F63">
            <v>-9.0748378005016901E-5</v>
          </cell>
          <cell r="G63">
            <v>2.8312942376642036E-4</v>
          </cell>
        </row>
        <row r="64">
          <cell r="B64" t="str">
            <v>4.-Transferencias y Apartados</v>
          </cell>
          <cell r="C64">
            <v>1.3961590180326172E-2</v>
          </cell>
          <cell r="D64">
            <v>1.4609989225296872E-2</v>
          </cell>
          <cell r="E64">
            <v>1.3335604657719807E-2</v>
          </cell>
          <cell r="F64">
            <v>1.435583984163437E-2</v>
          </cell>
          <cell r="G64">
            <v>1.8443299449311303E-2</v>
          </cell>
        </row>
        <row r="65">
          <cell r="B65" t="str">
            <v>5.-ISLR</v>
          </cell>
          <cell r="C65">
            <v>1.7239595903872013E-3</v>
          </cell>
          <cell r="D65">
            <v>0</v>
          </cell>
          <cell r="E65">
            <v>0</v>
          </cell>
          <cell r="F65">
            <v>1.1580660795612631E-3</v>
          </cell>
          <cell r="G65">
            <v>2.8618296908735339E-3</v>
          </cell>
        </row>
        <row r="66">
          <cell r="B66" t="str">
            <v xml:space="preserve">6.-Productos Totales </v>
          </cell>
          <cell r="C66">
            <v>0.17099523152777302</v>
          </cell>
          <cell r="D66">
            <v>0.14997491906638977</v>
          </cell>
          <cell r="E66">
            <v>0.16025666300810026</v>
          </cell>
          <cell r="F66">
            <v>0.16387547657315799</v>
          </cell>
          <cell r="G66">
            <v>0.14897506292053336</v>
          </cell>
        </row>
        <row r="67">
          <cell r="B67" t="str">
            <v>7.-Costos de Transformación</v>
          </cell>
          <cell r="C67">
            <v>0.11544244388511532</v>
          </cell>
          <cell r="D67">
            <v>0.10068470487476382</v>
          </cell>
          <cell r="E67">
            <v>0.10522032928221957</v>
          </cell>
          <cell r="F67">
            <v>0.1026873429295294</v>
          </cell>
          <cell r="G67">
            <v>0.10091364829444906</v>
          </cell>
        </row>
        <row r="68">
          <cell r="B68" t="str">
            <v xml:space="preserve">8.-R.O.A. </v>
          </cell>
          <cell r="C68">
            <v>5.5552787642657697E-2</v>
          </cell>
          <cell r="D68">
            <v>4.929021419162595E-2</v>
          </cell>
          <cell r="E68">
            <v>5.5036333725880696E-2</v>
          </cell>
          <cell r="F68">
            <v>6.1188133643628587E-2</v>
          </cell>
          <cell r="G68">
            <v>4.8061414626084306E-2</v>
          </cell>
        </row>
        <row r="69">
          <cell r="B69" t="str">
            <v xml:space="preserve">9.-Apalancamiento (veces) </v>
          </cell>
          <cell r="C69">
            <v>8.8364482614785675</v>
          </cell>
          <cell r="D69">
            <v>9.5538651306099158</v>
          </cell>
          <cell r="E69">
            <v>9.3155947868143514</v>
          </cell>
          <cell r="F69">
            <v>8.1990483341031286</v>
          </cell>
          <cell r="G69">
            <v>10.53043398836321</v>
          </cell>
        </row>
        <row r="70">
          <cell r="B70" t="str">
            <v xml:space="preserve">10.-R.O.E. ( % sobre Patrimonio ) </v>
          </cell>
          <cell r="C70">
            <v>0.49088933378525068</v>
          </cell>
          <cell r="D70">
            <v>0.47091205864566921</v>
          </cell>
          <cell r="E70">
            <v>0.51269618354218904</v>
          </cell>
          <cell r="F70">
            <v>0.50168446521767252</v>
          </cell>
          <cell r="G70">
            <v>0.50610755410733488</v>
          </cell>
        </row>
        <row r="71">
          <cell r="B71" t="str">
            <v>11.- Inflación ( Variación IPC )</v>
          </cell>
          <cell r="C71">
            <v>0.376</v>
          </cell>
          <cell r="D71">
            <v>0.36799999999999999</v>
          </cell>
          <cell r="E71">
            <v>0.36699999999999999</v>
          </cell>
          <cell r="F71">
            <v>0.376</v>
          </cell>
          <cell r="G71">
            <v>0.376</v>
          </cell>
        </row>
        <row r="72">
          <cell r="B72" t="str">
            <v xml:space="preserve">12.- R.O.E.  Real </v>
          </cell>
          <cell r="C72">
            <v>0.11488933378525068</v>
          </cell>
          <cell r="D72">
            <v>0.10291205864566921</v>
          </cell>
          <cell r="E72">
            <v>0.14569618354218905</v>
          </cell>
          <cell r="F72">
            <v>0.12568446521767251</v>
          </cell>
          <cell r="G72">
            <v>0.13010755410733488</v>
          </cell>
        </row>
        <row r="73">
          <cell r="B73" t="str">
            <v>13.- Rentabilidad Operativa</v>
          </cell>
          <cell r="C73">
            <v>0.62949388278700613</v>
          </cell>
          <cell r="D73">
            <v>0.61049392526381918</v>
          </cell>
          <cell r="E73">
            <v>0.63692527277066069</v>
          </cell>
          <cell r="F73">
            <v>0.62827005730333274</v>
          </cell>
          <cell r="G73">
            <v>0.72817531918827771</v>
          </cell>
        </row>
        <row r="74">
          <cell r="B74" t="str">
            <v xml:space="preserve">14.- Eficiencia Media </v>
          </cell>
          <cell r="C74">
            <v>0.67512083731039707</v>
          </cell>
          <cell r="D74">
            <v>0.67134361866328773</v>
          </cell>
          <cell r="E74">
            <v>0.6565738191921614</v>
          </cell>
          <cell r="F74">
            <v>0.62661811929918187</v>
          </cell>
          <cell r="G74">
            <v>0.67738617669373735</v>
          </cell>
        </row>
      </sheetData>
      <sheetData sheetId="1" refreshError="1">
        <row r="2">
          <cell r="B2" t="str">
            <v>Sistema de Análisis y Calificación de Riesgo Bancario</v>
          </cell>
        </row>
        <row r="3">
          <cell r="B3" t="str">
            <v>MDBC-98</v>
          </cell>
        </row>
        <row r="4">
          <cell r="B4" t="str">
            <v>Banco Del Caribe, C.A.</v>
          </cell>
        </row>
        <row r="6">
          <cell r="B6" t="str">
            <v>Módulo de Gestión Administrativa</v>
          </cell>
        </row>
        <row r="8">
          <cell r="F8" t="str">
            <v>Estrato de Comparación</v>
          </cell>
        </row>
        <row r="9">
          <cell r="F9" t="str">
            <v>Medianos</v>
          </cell>
          <cell r="G9" t="str">
            <v>Privada</v>
          </cell>
        </row>
        <row r="10">
          <cell r="C10" t="str">
            <v>Dic-97</v>
          </cell>
          <cell r="D10">
            <v>35796</v>
          </cell>
          <cell r="E10">
            <v>35827</v>
          </cell>
          <cell r="F10">
            <v>35765</v>
          </cell>
        </row>
        <row r="12">
          <cell r="B12" t="str">
            <v>1.- Costo Medio de Pasivo Oneroso</v>
          </cell>
          <cell r="C12">
            <v>7.9428936068693709E-2</v>
          </cell>
          <cell r="D12">
            <v>0.111187753056771</v>
          </cell>
          <cell r="E12">
            <v>0.10775144596507111</v>
          </cell>
          <cell r="F12">
            <v>8.9756297980370631E-2</v>
          </cell>
          <cell r="G12">
            <v>8.7147674832039973E-2</v>
          </cell>
        </row>
        <row r="13">
          <cell r="B13" t="str">
            <v>2.- Grado de Absorción del</v>
          </cell>
        </row>
        <row r="14">
          <cell r="B14" t="str">
            <v xml:space="preserve">     Margen Financiero</v>
          </cell>
          <cell r="C14">
            <v>0.65718625219207105</v>
          </cell>
          <cell r="D14">
            <v>0.64427458693087747</v>
          </cell>
          <cell r="E14">
            <v>0.64063559569085426</v>
          </cell>
          <cell r="F14">
            <v>0.71665754540581927</v>
          </cell>
          <cell r="G14">
            <v>0.66273768477185169</v>
          </cell>
        </row>
        <row r="15">
          <cell r="B15" t="str">
            <v>3.- Gastos de Personal como %</v>
          </cell>
        </row>
        <row r="16">
          <cell r="B16" t="str">
            <v xml:space="preserve">     Activo Total Promedio</v>
          </cell>
          <cell r="C16">
            <v>5.198822880391684E-2</v>
          </cell>
          <cell r="D16">
            <v>4.7094148063365517E-2</v>
          </cell>
          <cell r="E16">
            <v>4.650481795607754E-2</v>
          </cell>
          <cell r="F16">
            <v>3.9516345591179697E-2</v>
          </cell>
          <cell r="G16">
            <v>3.9281054593239169E-2</v>
          </cell>
        </row>
        <row r="17">
          <cell r="B17" t="str">
            <v>4.- Gastos Operativos como %</v>
          </cell>
        </row>
        <row r="18">
          <cell r="B18" t="str">
            <v xml:space="preserve">     Activo Total Promedio</v>
          </cell>
          <cell r="C18">
            <v>5.3443254146122818E-2</v>
          </cell>
          <cell r="D18">
            <v>4.2717110573910817E-2</v>
          </cell>
          <cell r="E18">
            <v>4.7632756970602375E-2</v>
          </cell>
          <cell r="F18">
            <v>5.1599680050457702E-2</v>
          </cell>
          <cell r="G18">
            <v>5.0993076472617145E-2</v>
          </cell>
        </row>
        <row r="19">
          <cell r="B19" t="str">
            <v xml:space="preserve">5.- Gastos por Aporte a FOGADE </v>
          </cell>
        </row>
        <row r="20">
          <cell r="B20" t="str">
            <v xml:space="preserve">     como % Activo Total Promedio</v>
          </cell>
          <cell r="C20">
            <v>9.7990380305485649E-3</v>
          </cell>
          <cell r="D20">
            <v>1.0721822454205046E-2</v>
          </cell>
          <cell r="E20">
            <v>1.0837483204315778E-2</v>
          </cell>
          <cell r="F20">
            <v>1.1315608399616473E-2</v>
          </cell>
          <cell r="G20">
            <v>1.0423413249663612E-2</v>
          </cell>
        </row>
        <row r="21">
          <cell r="B21" t="str">
            <v>6.- Gastos por Aporte a SUDEBAN</v>
          </cell>
        </row>
        <row r="22">
          <cell r="B22" t="str">
            <v xml:space="preserve">     como % Activo Total Promedio</v>
          </cell>
          <cell r="C22">
            <v>2.1192290452711789E-4</v>
          </cell>
          <cell r="D22">
            <v>1.5162378328243634E-4</v>
          </cell>
          <cell r="E22">
            <v>2.4527115122387276E-4</v>
          </cell>
          <cell r="F22">
            <v>2.557582502031204E-4</v>
          </cell>
          <cell r="G22">
            <v>2.161314883464385E-4</v>
          </cell>
        </row>
        <row r="23">
          <cell r="B23" t="str">
            <v xml:space="preserve">7.- Gastos de Transformación </v>
          </cell>
        </row>
        <row r="24">
          <cell r="B24" t="str">
            <v xml:space="preserve">     como % Activo Total Promedio</v>
          </cell>
          <cell r="C24">
            <v>0.11544244388511532</v>
          </cell>
          <cell r="D24">
            <v>0.10068470487476382</v>
          </cell>
          <cell r="E24">
            <v>0.10522032928221957</v>
          </cell>
          <cell r="F24">
            <v>0.1026873429295294</v>
          </cell>
          <cell r="G24">
            <v>0.10091364829444906</v>
          </cell>
        </row>
        <row r="25">
          <cell r="B25" t="str">
            <v xml:space="preserve">8.- Ingresos Ordinario s/ </v>
          </cell>
        </row>
        <row r="26">
          <cell r="B26" t="str">
            <v xml:space="preserve">     Gastos de Transformación </v>
          </cell>
          <cell r="C26">
            <v>1.9582316909630713</v>
          </cell>
          <cell r="D26">
            <v>2.2225158718110802</v>
          </cell>
          <cell r="E26">
            <v>2.1920832202726026</v>
          </cell>
          <cell r="F26">
            <v>2.2137629419352112</v>
          </cell>
          <cell r="G26">
            <v>2.1509238001002235</v>
          </cell>
        </row>
        <row r="27">
          <cell r="B27" t="str">
            <v>9.- Intensidad de los Activos</v>
          </cell>
        </row>
        <row r="28">
          <cell r="B28" t="str">
            <v xml:space="preserve">      Fijos</v>
          </cell>
          <cell r="C28">
            <v>5.5549846330464705</v>
          </cell>
          <cell r="D28">
            <v>6.1783544327629691</v>
          </cell>
          <cell r="E28">
            <v>6.2549821841765629</v>
          </cell>
          <cell r="F28">
            <v>3.6845232074339318</v>
          </cell>
          <cell r="G28">
            <v>5.0877955706736993</v>
          </cell>
        </row>
        <row r="31">
          <cell r="B31" t="str">
            <v>Módulo de Intermediación</v>
          </cell>
        </row>
        <row r="32">
          <cell r="F32" t="str">
            <v>Estrato de Comparación</v>
          </cell>
        </row>
        <row r="33">
          <cell r="F33" t="str">
            <v>Medianos</v>
          </cell>
          <cell r="G33" t="str">
            <v>Privada</v>
          </cell>
        </row>
        <row r="34">
          <cell r="C34" t="str">
            <v>Dic-97</v>
          </cell>
          <cell r="D34">
            <v>35796</v>
          </cell>
          <cell r="E34">
            <v>35827</v>
          </cell>
          <cell r="F34">
            <v>35827</v>
          </cell>
        </row>
        <row r="35">
          <cell r="B35" t="str">
            <v>1.- Coeficiente de Intermediación</v>
          </cell>
        </row>
        <row r="36">
          <cell r="B36" t="str">
            <v xml:space="preserve">    en Operaciones Activas</v>
          </cell>
          <cell r="C36">
            <v>0.86993364506930981</v>
          </cell>
          <cell r="D36">
            <v>0.84723479834144344</v>
          </cell>
          <cell r="E36">
            <v>0.88385736866363851</v>
          </cell>
          <cell r="F36">
            <v>0.84912183910558947</v>
          </cell>
          <cell r="G36">
            <v>0.8478424030231807</v>
          </cell>
        </row>
        <row r="37">
          <cell r="B37" t="str">
            <v>2.- Coeficiente de Intermediación</v>
          </cell>
        </row>
        <row r="38">
          <cell r="B38" t="str">
            <v xml:space="preserve">     en Créditos</v>
          </cell>
          <cell r="C38">
            <v>0.80304878838584481</v>
          </cell>
          <cell r="D38">
            <v>0.7768716280300918</v>
          </cell>
          <cell r="E38">
            <v>0.80436226775265995</v>
          </cell>
          <cell r="F38">
            <v>0.65204901466779508</v>
          </cell>
          <cell r="G38">
            <v>0.67855475985163582</v>
          </cell>
        </row>
        <row r="39">
          <cell r="B39" t="str">
            <v>3.- Coeficiente de Intermediación</v>
          </cell>
        </row>
        <row r="40">
          <cell r="B40" t="str">
            <v xml:space="preserve">     Inversiones</v>
          </cell>
          <cell r="C40">
            <v>6.6884856683465055E-2</v>
          </cell>
          <cell r="D40">
            <v>7.0363170311351531E-2</v>
          </cell>
          <cell r="E40">
            <v>7.9495100910978569E-2</v>
          </cell>
          <cell r="F40">
            <v>0.19707282443779436</v>
          </cell>
          <cell r="G40">
            <v>0.16928764317154493</v>
          </cell>
        </row>
        <row r="41">
          <cell r="B41" t="str">
            <v>4.- Coeficiente de Intermediación</v>
          </cell>
        </row>
        <row r="42">
          <cell r="B42" t="str">
            <v xml:space="preserve">     Inversiones Temporales</v>
          </cell>
          <cell r="C42">
            <v>0</v>
          </cell>
          <cell r="D42">
            <v>1.5600599349475912E-7</v>
          </cell>
          <cell r="E42">
            <v>2.7694675546169078E-3</v>
          </cell>
          <cell r="F42">
            <v>7.8742415426164253E-2</v>
          </cell>
          <cell r="G42">
            <v>9.092026033060549E-2</v>
          </cell>
        </row>
        <row r="43">
          <cell r="B43" t="str">
            <v>5.- Coeficiente de Intermediación</v>
          </cell>
        </row>
        <row r="44">
          <cell r="B44" t="str">
            <v xml:space="preserve">     Inversiones Permanentes</v>
          </cell>
          <cell r="C44">
            <v>6.6884856683465055E-2</v>
          </cell>
          <cell r="D44">
            <v>7.0363014305358032E-2</v>
          </cell>
          <cell r="E44">
            <v>7.6725633356361678E-2</v>
          </cell>
          <cell r="F44">
            <v>0.11833040901163011</v>
          </cell>
          <cell r="G44">
            <v>7.8367382840939442E-2</v>
          </cell>
        </row>
        <row r="45">
          <cell r="B45" t="str">
            <v>6.- Coeficiente de Intermediación</v>
          </cell>
        </row>
        <row r="46">
          <cell r="B46" t="str">
            <v xml:space="preserve">     Valores de la Nación</v>
          </cell>
          <cell r="C46">
            <v>5.0251416929769935E-2</v>
          </cell>
          <cell r="D46">
            <v>5.3285865368166055E-2</v>
          </cell>
          <cell r="E46">
            <v>5.7864346783589343E-2</v>
          </cell>
          <cell r="F46">
            <v>9.9338589287740503E-2</v>
          </cell>
          <cell r="G46">
            <v>8.9372943361617302E-2</v>
          </cell>
        </row>
        <row r="47">
          <cell r="B47" t="str">
            <v>7.- Coeficiente de Intermediación</v>
          </cell>
        </row>
        <row r="48">
          <cell r="B48" t="str">
            <v xml:space="preserve">     Valores Privados</v>
          </cell>
          <cell r="C48">
            <v>1.663343975369512E-2</v>
          </cell>
          <cell r="D48">
            <v>1.7077304943185476E-2</v>
          </cell>
          <cell r="E48">
            <v>2.1630754127389226E-2</v>
          </cell>
          <cell r="F48">
            <v>9.7734235150053861E-2</v>
          </cell>
          <cell r="G48">
            <v>7.9914699809927631E-2</v>
          </cell>
        </row>
        <row r="50">
          <cell r="B50" t="str">
            <v>Módulo de Liquidez</v>
          </cell>
        </row>
        <row r="51">
          <cell r="F51" t="str">
            <v>Estrato de Comparación</v>
          </cell>
        </row>
        <row r="52">
          <cell r="F52" t="str">
            <v>Medianos</v>
          </cell>
          <cell r="G52" t="str">
            <v>Privada</v>
          </cell>
        </row>
        <row r="53">
          <cell r="C53" t="str">
            <v>Dic-97</v>
          </cell>
          <cell r="D53">
            <v>35796</v>
          </cell>
          <cell r="E53">
            <v>35827</v>
          </cell>
          <cell r="F53">
            <v>35827</v>
          </cell>
        </row>
        <row r="55">
          <cell r="B55" t="str">
            <v>1.- Coef. de Liquidez Total</v>
          </cell>
          <cell r="C55">
            <v>0.47292209026773974</v>
          </cell>
          <cell r="D55">
            <v>0.47322517172380946</v>
          </cell>
          <cell r="E55">
            <v>0.48418152608480997</v>
          </cell>
          <cell r="F55">
            <v>0.49640275158053537</v>
          </cell>
          <cell r="G55">
            <v>0.46170845672495192</v>
          </cell>
        </row>
        <row r="57">
          <cell r="B57" t="str">
            <v>2.- Coef. de Liquidez Mínima</v>
          </cell>
          <cell r="C57">
            <v>0.23747090288715408</v>
          </cell>
          <cell r="D57">
            <v>0.22477854220492283</v>
          </cell>
          <cell r="E57">
            <v>0.21319286014622202</v>
          </cell>
          <cell r="F57">
            <v>0.21228938371399977</v>
          </cell>
          <cell r="G57">
            <v>0.19238826400006445</v>
          </cell>
        </row>
        <row r="59">
          <cell r="B59" t="str">
            <v xml:space="preserve">3.- Coef. de Liquidez Adicional </v>
          </cell>
          <cell r="C59">
            <v>0.23545118738058565</v>
          </cell>
          <cell r="D59">
            <v>0.24844662951888663</v>
          </cell>
          <cell r="E59">
            <v>0.27098866593858795</v>
          </cell>
          <cell r="F59">
            <v>0.28411336786653563</v>
          </cell>
          <cell r="G59">
            <v>0.2693201927248875</v>
          </cell>
        </row>
        <row r="61">
          <cell r="B61" t="str">
            <v>4.- Coef. de Liquidez Restringida</v>
          </cell>
          <cell r="C61">
            <v>0.28672448867265143</v>
          </cell>
          <cell r="D61">
            <v>0.31078414300572776</v>
          </cell>
          <cell r="E61">
            <v>0.29852400119681644</v>
          </cell>
          <cell r="F61">
            <v>0.34834265647052032</v>
          </cell>
          <cell r="G61">
            <v>0.31670788775722186</v>
          </cell>
        </row>
        <row r="63">
          <cell r="B63" t="str">
            <v>5.- Prueba Acida de Liquidez</v>
          </cell>
          <cell r="C63">
            <v>0.21652890426282037</v>
          </cell>
          <cell r="D63">
            <v>0.24032814807876218</v>
          </cell>
          <cell r="E63">
            <v>0.22595773301277966</v>
          </cell>
          <cell r="F63">
            <v>0.22429249235926987</v>
          </cell>
          <cell r="G63">
            <v>0.21556491468711805</v>
          </cell>
        </row>
        <row r="65">
          <cell r="B65" t="str">
            <v>Mezcla de Depósitos</v>
          </cell>
        </row>
        <row r="66">
          <cell r="B66" t="str">
            <v>Cifras como % del Total de los Depósitos</v>
          </cell>
        </row>
        <row r="67">
          <cell r="F67" t="str">
            <v>Estrato de Comparación</v>
          </cell>
        </row>
        <row r="68">
          <cell r="F68" t="str">
            <v>Medianos</v>
          </cell>
          <cell r="G68" t="str">
            <v>Privada</v>
          </cell>
        </row>
        <row r="69">
          <cell r="C69" t="str">
            <v>Dic-97</v>
          </cell>
          <cell r="D69">
            <v>35796</v>
          </cell>
          <cell r="E69">
            <v>35827</v>
          </cell>
          <cell r="F69">
            <v>35827</v>
          </cell>
        </row>
        <row r="71">
          <cell r="B71" t="str">
            <v>% Dep. a la Vista</v>
          </cell>
          <cell r="C71">
            <v>0.42187434337929214</v>
          </cell>
          <cell r="D71">
            <v>0.45724441372906482</v>
          </cell>
          <cell r="E71">
            <v>0.46672827992052834</v>
          </cell>
          <cell r="F71">
            <v>0.5265056708142728</v>
          </cell>
          <cell r="G71">
            <v>0.55519116757222697</v>
          </cell>
        </row>
        <row r="73">
          <cell r="B73" t="str">
            <v>% Dep. de Ahorro</v>
          </cell>
          <cell r="C73">
            <v>0.27075333024959136</v>
          </cell>
          <cell r="D73">
            <v>0.27843514601342567</v>
          </cell>
          <cell r="E73">
            <v>0.28700782428683086</v>
          </cell>
          <cell r="F73">
            <v>0.23989577391546918</v>
          </cell>
          <cell r="G73">
            <v>0.26865041837366826</v>
          </cell>
        </row>
        <row r="75">
          <cell r="B75" t="str">
            <v>% Dep. a Plazo</v>
          </cell>
          <cell r="C75">
            <v>0.30737232637111656</v>
          </cell>
          <cell r="D75">
            <v>0.26432044025750967</v>
          </cell>
          <cell r="E75">
            <v>0.24626389579264074</v>
          </cell>
          <cell r="F75">
            <v>0.23359854167397889</v>
          </cell>
          <cell r="G75">
            <v>0.17615842069729767</v>
          </cell>
        </row>
      </sheetData>
      <sheetData sheetId="2" refreshError="1"/>
      <sheetData sheetId="3" refreshError="1">
        <row r="1">
          <cell r="Y1" t="str">
            <v>Sistema de Análisis y Calificación de Riesgo Bancario</v>
          </cell>
        </row>
        <row r="2">
          <cell r="K2" t="str">
            <v>Sistema de Análisis y Calificación de Riesgo Bancario</v>
          </cell>
          <cell r="Y2" t="str">
            <v>MDBC-98</v>
          </cell>
        </row>
        <row r="3">
          <cell r="K3" t="str">
            <v>MDBC-98</v>
          </cell>
          <cell r="Y3" t="str">
            <v>Banco Del Caribe, C.A.</v>
          </cell>
        </row>
        <row r="4">
          <cell r="K4" t="str">
            <v>Banco Del Caribe, C.A.</v>
          </cell>
          <cell r="Y4" t="str">
            <v>Flujo de Caja Libre</v>
          </cell>
        </row>
        <row r="5">
          <cell r="K5" t="str">
            <v>Estado de Origen y Aplicación de Fondos</v>
          </cell>
          <cell r="Y5" t="str">
            <v>Millones de Bolívares</v>
          </cell>
        </row>
        <row r="6">
          <cell r="K6" t="str">
            <v>( Cifras en MM Bs. )</v>
          </cell>
          <cell r="AD6" t="str">
            <v xml:space="preserve">Estrato de </v>
          </cell>
        </row>
        <row r="7">
          <cell r="L7" t="str">
            <v>Ene-98/Dic-97</v>
          </cell>
          <cell r="Q7" t="str">
            <v>Feb-98/Jan-98</v>
          </cell>
          <cell r="AD7" t="str">
            <v>Comparación</v>
          </cell>
        </row>
        <row r="8">
          <cell r="K8" t="str">
            <v>Banca</v>
          </cell>
          <cell r="AD8" t="str">
            <v>Bancos</v>
          </cell>
          <cell r="AE8" t="str">
            <v>Banca</v>
          </cell>
        </row>
        <row r="9">
          <cell r="K9" t="str">
            <v>Privada</v>
          </cell>
          <cell r="AD9" t="str">
            <v>Medianos</v>
          </cell>
          <cell r="AE9" t="str">
            <v>Privada</v>
          </cell>
        </row>
        <row r="10">
          <cell r="L10" t="str">
            <v>ORIGEN</v>
          </cell>
          <cell r="N10" t="str">
            <v>APLICACION</v>
          </cell>
          <cell r="Q10" t="str">
            <v>ORIGEN</v>
          </cell>
          <cell r="S10" t="str">
            <v>APLICACION</v>
          </cell>
          <cell r="Z10">
            <v>35217</v>
          </cell>
          <cell r="AA10">
            <v>35400</v>
          </cell>
          <cell r="AB10">
            <v>35582</v>
          </cell>
          <cell r="AC10" t="str">
            <v>Dic-97</v>
          </cell>
          <cell r="AD10">
            <v>35765</v>
          </cell>
        </row>
        <row r="11">
          <cell r="J11" t="str">
            <v>% ATP</v>
          </cell>
          <cell r="K11" t="str">
            <v>MM Bs.</v>
          </cell>
          <cell r="L11" t="str">
            <v>MMBs</v>
          </cell>
          <cell r="M11" t="str">
            <v>%</v>
          </cell>
          <cell r="N11" t="str">
            <v>MMBs</v>
          </cell>
          <cell r="O11" t="str">
            <v>%</v>
          </cell>
          <cell r="Q11" t="str">
            <v>MMBs</v>
          </cell>
          <cell r="R11" t="str">
            <v>%</v>
          </cell>
          <cell r="S11" t="str">
            <v>MMBs</v>
          </cell>
          <cell r="T11" t="str">
            <v>%</v>
          </cell>
        </row>
        <row r="12">
          <cell r="K12" t="str">
            <v>Activo</v>
          </cell>
          <cell r="Y12" t="str">
            <v>FLUJO DE CAJA OPERATIVO</v>
          </cell>
        </row>
        <row r="13">
          <cell r="J13">
            <v>0.20036715806393793</v>
          </cell>
          <cell r="K13" t="str">
            <v>Disponibilidades</v>
          </cell>
          <cell r="L13">
            <v>0</v>
          </cell>
          <cell r="M13">
            <v>0</v>
          </cell>
          <cell r="N13">
            <v>5389.8155354400078</v>
          </cell>
          <cell r="O13">
            <v>0.41344836629794229</v>
          </cell>
          <cell r="Q13">
            <v>331.15043179999338</v>
          </cell>
          <cell r="R13">
            <v>1.2606934388546067E-2</v>
          </cell>
          <cell r="S13">
            <v>0</v>
          </cell>
          <cell r="T13">
            <v>0</v>
          </cell>
        </row>
        <row r="14">
          <cell r="J14">
            <v>5.1056064193716166E-2</v>
          </cell>
          <cell r="K14" t="str">
            <v>Inversiones Temporales</v>
          </cell>
          <cell r="L14">
            <v>0</v>
          </cell>
          <cell r="M14">
            <v>0</v>
          </cell>
          <cell r="N14">
            <v>5.192534999999765E-2</v>
          </cell>
          <cell r="O14">
            <v>3.9831513686850633E-6</v>
          </cell>
          <cell r="Q14">
            <v>0</v>
          </cell>
          <cell r="R14">
            <v>0</v>
          </cell>
          <cell r="S14">
            <v>852.64795847999994</v>
          </cell>
          <cell r="T14">
            <v>3.2460404205595171E-2</v>
          </cell>
          <cell r="Y14" t="str">
            <v>Ingresos Financieros</v>
          </cell>
          <cell r="Z14">
            <v>32942.408719239997</v>
          </cell>
          <cell r="AA14">
            <v>30907.54</v>
          </cell>
          <cell r="AB14">
            <v>26966.33</v>
          </cell>
          <cell r="AC14">
            <v>34782.453000000001</v>
          </cell>
          <cell r="AD14">
            <v>164750.95000000001</v>
          </cell>
          <cell r="AE14">
            <v>488961.07</v>
          </cell>
        </row>
        <row r="15">
          <cell r="J15">
            <v>0.14931109387022176</v>
          </cell>
          <cell r="K15" t="str">
            <v>Cartera de Créditos</v>
          </cell>
          <cell r="L15">
            <v>7763.5845867899479</v>
          </cell>
          <cell r="M15">
            <v>0.5955291231787142</v>
          </cell>
          <cell r="N15">
            <v>0</v>
          </cell>
          <cell r="O15">
            <v>0</v>
          </cell>
          <cell r="Q15">
            <v>7989.8031037300534</v>
          </cell>
          <cell r="R15">
            <v>0.30417270772868288</v>
          </cell>
          <cell r="S15">
            <v>0</v>
          </cell>
          <cell r="T15">
            <v>0</v>
          </cell>
          <cell r="Y15" t="str">
            <v>Otros Ingresos</v>
          </cell>
          <cell r="Z15">
            <v>1954.98246612</v>
          </cell>
          <cell r="AA15">
            <v>1320.63</v>
          </cell>
          <cell r="AB15">
            <v>1408.28</v>
          </cell>
          <cell r="AC15">
            <v>2435.8390000000004</v>
          </cell>
          <cell r="AD15">
            <v>28983.16</v>
          </cell>
          <cell r="AE15">
            <v>49961.08</v>
          </cell>
        </row>
        <row r="16">
          <cell r="J16">
            <v>2.9741830674038352E-3</v>
          </cell>
          <cell r="K16" t="str">
            <v>Otras Cuentas por Cobrar</v>
          </cell>
          <cell r="L16">
            <v>0</v>
          </cell>
          <cell r="M16">
            <v>0</v>
          </cell>
          <cell r="N16">
            <v>1213.2993091600001</v>
          </cell>
          <cell r="O16">
            <v>9.3071203254393373E-2</v>
          </cell>
          <cell r="Q16">
            <v>0</v>
          </cell>
          <cell r="R16">
            <v>0</v>
          </cell>
          <cell r="S16">
            <v>24.916666189999887</v>
          </cell>
          <cell r="T16">
            <v>9.4858029968795726E-4</v>
          </cell>
          <cell r="Y16" t="str">
            <v>Egresos Financieros</v>
          </cell>
          <cell r="Z16">
            <v>-15453.381141000002</v>
          </cell>
          <cell r="AA16">
            <v>-6715.41</v>
          </cell>
          <cell r="AB16">
            <v>-5089.2</v>
          </cell>
          <cell r="AC16">
            <v>-6114.93</v>
          </cell>
          <cell r="AD16">
            <v>-40718.400000000001</v>
          </cell>
          <cell r="AE16">
            <v>-122850.12</v>
          </cell>
        </row>
        <row r="17">
          <cell r="J17">
            <v>1.0408300912164806E-2</v>
          </cell>
          <cell r="K17" t="str">
            <v>Bienes Realizables</v>
          </cell>
          <cell r="L17">
            <v>0</v>
          </cell>
          <cell r="M17">
            <v>0</v>
          </cell>
          <cell r="N17">
            <v>128.56515063999996</v>
          </cell>
          <cell r="O17">
            <v>9.8621281462125988E-3</v>
          </cell>
          <cell r="Q17">
            <v>0</v>
          </cell>
          <cell r="R17">
            <v>0</v>
          </cell>
          <cell r="S17">
            <v>143.68565438999997</v>
          </cell>
          <cell r="T17">
            <v>5.4701291120891737E-3</v>
          </cell>
          <cell r="Y17" t="str">
            <v>Sueldos y Otros Gastos de Personal</v>
          </cell>
          <cell r="Z17">
            <v>-3891.3943560000002</v>
          </cell>
          <cell r="AA17">
            <v>-5943.98</v>
          </cell>
          <cell r="AB17">
            <v>-6825.64</v>
          </cell>
          <cell r="AC17">
            <v>-8252.5059999999994</v>
          </cell>
          <cell r="AD17">
            <v>-33887.300000000003</v>
          </cell>
          <cell r="AE17">
            <v>-93230.35</v>
          </cell>
        </row>
        <row r="18">
          <cell r="J18">
            <v>0.14187697602546076</v>
          </cell>
          <cell r="K18" t="str">
            <v>Inversiones Permanentes</v>
          </cell>
          <cell r="L18">
            <v>0</v>
          </cell>
          <cell r="M18">
            <v>0</v>
          </cell>
          <cell r="N18">
            <v>1148.5438115700017</v>
          </cell>
          <cell r="O18">
            <v>8.8103861698573413E-2</v>
          </cell>
          <cell r="Q18">
            <v>0</v>
          </cell>
          <cell r="R18">
            <v>0</v>
          </cell>
          <cell r="S18">
            <v>203.52343829000165</v>
          </cell>
          <cell r="T18">
            <v>7.7481603122385497E-3</v>
          </cell>
          <cell r="Y18" t="str">
            <v>Gastos Operativos Directos</v>
          </cell>
          <cell r="Z18">
            <v>-4775.0522940000001</v>
          </cell>
          <cell r="AA18">
            <v>-5618.15</v>
          </cell>
          <cell r="AB18">
            <v>-7816.23</v>
          </cell>
          <cell r="AC18">
            <v>-10587.396000000001</v>
          </cell>
          <cell r="AD18">
            <v>-55001.61</v>
          </cell>
          <cell r="AE18">
            <v>-149405.24</v>
          </cell>
        </row>
        <row r="19">
          <cell r="J19">
            <v>0.1026873429295294</v>
          </cell>
          <cell r="K19" t="str">
            <v>Bienes de Uso</v>
          </cell>
          <cell r="L19">
            <v>0</v>
          </cell>
          <cell r="M19">
            <v>0</v>
          </cell>
          <cell r="N19">
            <v>2751.4446526699994</v>
          </cell>
          <cell r="O19">
            <v>0.21106108161320442</v>
          </cell>
          <cell r="Q19">
            <v>0</v>
          </cell>
          <cell r="R19">
            <v>0</v>
          </cell>
          <cell r="S19">
            <v>54.758947899999839</v>
          </cell>
          <cell r="T19">
            <v>2.0846793392619322E-3</v>
          </cell>
          <cell r="Y19" t="str">
            <v>Impuesto Sobre La Renta</v>
          </cell>
          <cell r="Z19">
            <v>-200</v>
          </cell>
          <cell r="AA19">
            <v>-500</v>
          </cell>
          <cell r="AB19">
            <v>-500</v>
          </cell>
          <cell r="AC19">
            <v>0</v>
          </cell>
          <cell r="AD19">
            <v>-558.69000000000005</v>
          </cell>
          <cell r="AE19">
            <v>-7978.49</v>
          </cell>
        </row>
        <row r="20">
          <cell r="J20">
            <v>3.9189633095931382E-2</v>
          </cell>
          <cell r="K20" t="str">
            <v>Otros Activos</v>
          </cell>
          <cell r="L20">
            <v>0</v>
          </cell>
          <cell r="M20">
            <v>0</v>
          </cell>
          <cell r="N20">
            <v>117.27629387000002</v>
          </cell>
          <cell r="O20">
            <v>8.9961691243799699E-3</v>
          </cell>
          <cell r="Q20">
            <v>0</v>
          </cell>
          <cell r="R20">
            <v>0</v>
          </cell>
          <cell r="S20">
            <v>38.847343460000047</v>
          </cell>
          <cell r="T20">
            <v>1.4789227587821217E-3</v>
          </cell>
          <cell r="Y20" t="str">
            <v>UTIL. OPER. DESPUES DE IMPUESTOS</v>
          </cell>
          <cell r="Z20">
            <v>10577.563394359997</v>
          </cell>
          <cell r="AA20">
            <v>13450.63</v>
          </cell>
          <cell r="AB20">
            <v>8143.54</v>
          </cell>
          <cell r="AC20">
            <v>12263.46</v>
          </cell>
          <cell r="AD20">
            <v>63568.11</v>
          </cell>
          <cell r="AE20">
            <v>165457.95000000001</v>
          </cell>
        </row>
        <row r="21">
          <cell r="J21">
            <v>2.6958276319246962E-2</v>
          </cell>
          <cell r="K21">
            <v>43692.22</v>
          </cell>
          <cell r="L21">
            <v>1.8644345023292912E-2</v>
          </cell>
        </row>
        <row r="22">
          <cell r="J22">
            <v>3.8727252868579693E-3</v>
          </cell>
          <cell r="K22" t="str">
            <v>Pasivo y Capital</v>
          </cell>
          <cell r="L22">
            <v>5.7580761636526227E-3</v>
          </cell>
          <cell r="Y22" t="str">
            <v>Flujo de Caja Operativo</v>
          </cell>
          <cell r="Z22">
            <v>10577.563394359997</v>
          </cell>
          <cell r="AA22">
            <v>13450.63</v>
          </cell>
          <cell r="AB22">
            <v>8143.54</v>
          </cell>
          <cell r="AC22">
            <v>12263.46</v>
          </cell>
          <cell r="AD22">
            <v>63568.11</v>
          </cell>
          <cell r="AE22">
            <v>165457.95000000001</v>
          </cell>
        </row>
        <row r="23">
          <cell r="J23">
            <v>6.2275184128320379E-2</v>
          </cell>
          <cell r="K23" t="str">
            <v>Captaciones del Público</v>
          </cell>
          <cell r="L23">
            <v>0</v>
          </cell>
          <cell r="M23">
            <v>0</v>
          </cell>
          <cell r="N23">
            <v>136.55104426003527</v>
          </cell>
          <cell r="O23">
            <v>1.0474719551043156E-2</v>
          </cell>
          <cell r="Q23">
            <v>0</v>
          </cell>
          <cell r="R23">
            <v>0</v>
          </cell>
          <cell r="S23">
            <v>24948.944115769933</v>
          </cell>
          <cell r="T23">
            <v>0.94980912397234507</v>
          </cell>
        </row>
        <row r="24">
          <cell r="J24">
            <v>8.7462989139328983E-4</v>
          </cell>
          <cell r="K24" t="str">
            <v>Oblig. con el B.C.V</v>
          </cell>
          <cell r="L24">
            <v>0</v>
          </cell>
          <cell r="M24">
            <v>0</v>
          </cell>
          <cell r="N24">
            <v>0</v>
          </cell>
          <cell r="O24">
            <v>0</v>
          </cell>
          <cell r="Q24">
            <v>0</v>
          </cell>
          <cell r="R24">
            <v>0</v>
          </cell>
          <cell r="S24">
            <v>0</v>
          </cell>
          <cell r="T24">
            <v>0</v>
          </cell>
          <cell r="Y24" t="str">
            <v>Cambios en el Balance</v>
          </cell>
        </row>
        <row r="25">
          <cell r="J25">
            <v>9.6537826939830664E-4</v>
          </cell>
          <cell r="K25" t="str">
            <v>Oblig. con el B.A.N.A.P</v>
          </cell>
          <cell r="L25">
            <v>0</v>
          </cell>
          <cell r="M25">
            <v>0</v>
          </cell>
          <cell r="N25">
            <v>0</v>
          </cell>
          <cell r="O25">
            <v>0</v>
          </cell>
          <cell r="Q25">
            <v>0</v>
          </cell>
          <cell r="R25">
            <v>0</v>
          </cell>
          <cell r="S25">
            <v>0</v>
          </cell>
          <cell r="T25">
            <v>0</v>
          </cell>
        </row>
        <row r="26">
          <cell r="J26">
            <v>6.2184435750315362E-2</v>
          </cell>
          <cell r="K26" t="str">
            <v>Otros Financ. Obtenidos</v>
          </cell>
          <cell r="L26">
            <v>2105.8005905499995</v>
          </cell>
          <cell r="M26">
            <v>0.16153177250278214</v>
          </cell>
          <cell r="N26">
            <v>0</v>
          </cell>
          <cell r="O26">
            <v>0</v>
          </cell>
          <cell r="Q26">
            <v>6659.0669750500019</v>
          </cell>
          <cell r="R26">
            <v>0.25351143281641036</v>
          </cell>
          <cell r="S26">
            <v>0</v>
          </cell>
          <cell r="T26">
            <v>0</v>
          </cell>
          <cell r="Y26" t="str">
            <v>Fuentes de Flujo de Caja</v>
          </cell>
        </row>
        <row r="27">
          <cell r="K27" t="str">
            <v>Otras Oblig. p/ Intermed. Financ.</v>
          </cell>
          <cell r="L27">
            <v>0</v>
          </cell>
          <cell r="M27">
            <v>0</v>
          </cell>
          <cell r="N27">
            <v>1879.1546159</v>
          </cell>
          <cell r="O27">
            <v>0.1441484223080495</v>
          </cell>
          <cell r="Q27">
            <v>739.90087077999988</v>
          </cell>
          <cell r="R27">
            <v>2.8168109826247695E-2</v>
          </cell>
          <cell r="S27">
            <v>0</v>
          </cell>
          <cell r="T27">
            <v>0</v>
          </cell>
          <cell r="Y27" t="str">
            <v>Incremento Captaciones del Público</v>
          </cell>
          <cell r="Z27">
            <v>151949.49</v>
          </cell>
          <cell r="AA27">
            <v>29727.25</v>
          </cell>
          <cell r="AB27">
            <v>32845.33</v>
          </cell>
          <cell r="AC27">
            <v>118456.50099999999</v>
          </cell>
          <cell r="AD27">
            <v>416329.4</v>
          </cell>
          <cell r="AE27">
            <v>1255163.0900000001</v>
          </cell>
        </row>
        <row r="28">
          <cell r="J28">
            <v>1</v>
          </cell>
          <cell r="K28" t="str">
            <v>Otras Ctas. p/ Pagar y Prov.</v>
          </cell>
          <cell r="L28">
            <v>1501.8996041299997</v>
          </cell>
          <cell r="M28">
            <v>0.11520772967063396</v>
          </cell>
          <cell r="N28">
            <v>0</v>
          </cell>
          <cell r="O28">
            <v>0</v>
          </cell>
          <cell r="Q28">
            <v>2862.3558978200017</v>
          </cell>
          <cell r="R28">
            <v>0.1089702127348558</v>
          </cell>
          <cell r="S28">
            <v>0</v>
          </cell>
          <cell r="T28">
            <v>0</v>
          </cell>
          <cell r="Y28" t="str">
            <v>Incremento en las Oblig. con el BCV</v>
          </cell>
          <cell r="Z28">
            <v>0</v>
          </cell>
          <cell r="AA28">
            <v>0</v>
          </cell>
          <cell r="AB28">
            <v>0</v>
          </cell>
          <cell r="AC28">
            <v>0</v>
          </cell>
          <cell r="AD28">
            <v>0</v>
          </cell>
          <cell r="AE28">
            <v>0</v>
          </cell>
        </row>
        <row r="29">
          <cell r="K29" t="str">
            <v>Otros Pasivos</v>
          </cell>
          <cell r="L29">
            <v>0</v>
          </cell>
          <cell r="M29">
            <v>0</v>
          </cell>
          <cell r="N29">
            <v>271.54589619999933</v>
          </cell>
          <cell r="O29">
            <v>2.0830064854832724E-2</v>
          </cell>
          <cell r="Q29">
            <v>2981.7615253099993</v>
          </cell>
          <cell r="R29">
            <v>0.11351599847702495</v>
          </cell>
          <cell r="S29">
            <v>0</v>
          </cell>
          <cell r="T29">
            <v>0</v>
          </cell>
          <cell r="Y29" t="str">
            <v>Incremento Oblig. con el BANAP</v>
          </cell>
          <cell r="Z29">
            <v>0</v>
          </cell>
          <cell r="AA29">
            <v>0</v>
          </cell>
          <cell r="AB29">
            <v>0</v>
          </cell>
          <cell r="AC29">
            <v>0</v>
          </cell>
          <cell r="AD29">
            <v>-151.74</v>
          </cell>
          <cell r="AE29">
            <v>611.19000000000005</v>
          </cell>
        </row>
        <row r="30">
          <cell r="K30" t="str">
            <v>Oblig. Subordin.</v>
          </cell>
          <cell r="L30">
            <v>0</v>
          </cell>
          <cell r="M30">
            <v>0</v>
          </cell>
          <cell r="N30">
            <v>0</v>
          </cell>
          <cell r="O30">
            <v>0</v>
          </cell>
          <cell r="Q30">
            <v>0</v>
          </cell>
          <cell r="R30">
            <v>0</v>
          </cell>
          <cell r="S30">
            <v>0</v>
          </cell>
          <cell r="T30">
            <v>0</v>
          </cell>
          <cell r="Y30" t="str">
            <v>Incremento en Otros Financiamientos obtenidos</v>
          </cell>
          <cell r="Z30">
            <v>3854.16</v>
          </cell>
          <cell r="AA30">
            <v>6383.04</v>
          </cell>
          <cell r="AB30">
            <v>-4563.71</v>
          </cell>
          <cell r="AC30">
            <v>2227.5419999999995</v>
          </cell>
          <cell r="AD30">
            <v>-33898.699999999997</v>
          </cell>
          <cell r="AE30">
            <v>69763.48</v>
          </cell>
        </row>
        <row r="31">
          <cell r="K31" t="str">
            <v>Oblig. Convertibles en Capital</v>
          </cell>
          <cell r="L31">
            <v>0</v>
          </cell>
          <cell r="M31">
            <v>0</v>
          </cell>
          <cell r="N31">
            <v>0</v>
          </cell>
          <cell r="O31">
            <v>0</v>
          </cell>
          <cell r="Q31">
            <v>0</v>
          </cell>
          <cell r="R31">
            <v>0</v>
          </cell>
          <cell r="S31">
            <v>0</v>
          </cell>
          <cell r="T31">
            <v>0</v>
          </cell>
          <cell r="Y31" t="str">
            <v>Incremento por Otras Oblig. p/Intermed. Financ.</v>
          </cell>
          <cell r="Z31">
            <v>0</v>
          </cell>
          <cell r="AA31">
            <v>3060.15</v>
          </cell>
          <cell r="AB31">
            <v>-1289.3699999999999</v>
          </cell>
          <cell r="AC31">
            <v>2380.4830000000002</v>
          </cell>
          <cell r="AD31">
            <v>5376.75</v>
          </cell>
          <cell r="AE31">
            <v>20942.61</v>
          </cell>
        </row>
        <row r="32">
          <cell r="K32" t="str">
            <v>Gestión Operativa</v>
          </cell>
          <cell r="L32">
            <v>1665.16309237</v>
          </cell>
          <cell r="M32">
            <v>0.12773134693940222</v>
          </cell>
          <cell r="N32">
            <v>0</v>
          </cell>
          <cell r="O32">
            <v>0</v>
          </cell>
          <cell r="Q32">
            <v>2036.61871999</v>
          </cell>
          <cell r="R32">
            <v>7.7534304991955988E-2</v>
          </cell>
          <cell r="S32">
            <v>0</v>
          </cell>
          <cell r="T32">
            <v>0</v>
          </cell>
          <cell r="Y32" t="str">
            <v>Incremento en Otras Ctas p/pagar y prov.</v>
          </cell>
          <cell r="Z32">
            <v>302.35000000000002</v>
          </cell>
          <cell r="AA32">
            <v>7384.11</v>
          </cell>
          <cell r="AB32">
            <v>7336.28</v>
          </cell>
          <cell r="AC32">
            <v>-3581.0020000000004</v>
          </cell>
          <cell r="AD32">
            <v>-13814.6</v>
          </cell>
          <cell r="AE32">
            <v>-20080.57</v>
          </cell>
        </row>
        <row r="33">
          <cell r="Y33" t="str">
            <v>Incremento en Otros Pasivos</v>
          </cell>
          <cell r="Z33">
            <v>5255.04</v>
          </cell>
          <cell r="AA33">
            <v>-300.64</v>
          </cell>
          <cell r="AB33">
            <v>-558.17999999999938</v>
          </cell>
          <cell r="AC33">
            <v>599.90799999999945</v>
          </cell>
          <cell r="AD33">
            <v>-2987.59</v>
          </cell>
          <cell r="AE33">
            <v>12802.96</v>
          </cell>
        </row>
        <row r="34">
          <cell r="K34" t="str">
            <v>Capital Social</v>
          </cell>
          <cell r="L34">
            <v>0</v>
          </cell>
          <cell r="M34">
            <v>0</v>
          </cell>
          <cell r="N34">
            <v>0</v>
          </cell>
          <cell r="O34">
            <v>0</v>
          </cell>
          <cell r="Q34">
            <v>2666.6666000000005</v>
          </cell>
          <cell r="R34">
            <v>0.10152029903627593</v>
          </cell>
          <cell r="S34">
            <v>0</v>
          </cell>
          <cell r="T34">
            <v>0</v>
          </cell>
        </row>
        <row r="35">
          <cell r="K35" t="str">
            <v>Aportes Patrimoniales No Capit.</v>
          </cell>
          <cell r="L35">
            <v>0</v>
          </cell>
          <cell r="M35">
            <v>0</v>
          </cell>
          <cell r="N35">
            <v>0</v>
          </cell>
          <cell r="O35">
            <v>0</v>
          </cell>
          <cell r="Q35">
            <v>0</v>
          </cell>
          <cell r="R35">
            <v>0</v>
          </cell>
          <cell r="S35">
            <v>0</v>
          </cell>
          <cell r="T35">
            <v>0</v>
          </cell>
        </row>
        <row r="36">
          <cell r="K36" t="str">
            <v>Reservas de Capital</v>
          </cell>
          <cell r="L36">
            <v>1.519799989182502E-4</v>
          </cell>
          <cell r="M36">
            <v>1.1658083258407639E-8</v>
          </cell>
          <cell r="N36">
            <v>0</v>
          </cell>
          <cell r="O36">
            <v>0</v>
          </cell>
          <cell r="Q36">
            <v>0</v>
          </cell>
          <cell r="R36">
            <v>0</v>
          </cell>
          <cell r="S36">
            <v>0</v>
          </cell>
          <cell r="T36">
            <v>0</v>
          </cell>
          <cell r="Y36" t="str">
            <v>Total Fuentes</v>
          </cell>
          <cell r="Z36">
            <v>161361.04</v>
          </cell>
          <cell r="AA36">
            <v>46253.91</v>
          </cell>
          <cell r="AB36">
            <v>33770.35</v>
          </cell>
          <cell r="AC36">
            <v>120083.43199999997</v>
          </cell>
          <cell r="AD36">
            <v>370853.52</v>
          </cell>
          <cell r="AE36">
            <v>1339202.76</v>
          </cell>
        </row>
        <row r="37">
          <cell r="J37" t="str">
            <v>% ATP</v>
          </cell>
          <cell r="K37" t="str">
            <v>Ajustes al Patrimonio</v>
          </cell>
          <cell r="L37">
            <v>0</v>
          </cell>
          <cell r="M37">
            <v>0</v>
          </cell>
          <cell r="N37">
            <v>0</v>
          </cell>
          <cell r="O37">
            <v>0</v>
          </cell>
          <cell r="Q37">
            <v>0</v>
          </cell>
          <cell r="R37">
            <v>0</v>
          </cell>
          <cell r="S37">
            <v>0</v>
          </cell>
          <cell r="T37">
            <v>0</v>
          </cell>
        </row>
        <row r="38">
          <cell r="K38" t="str">
            <v>Result. Acumulados</v>
          </cell>
          <cell r="L38">
            <v>6934.8942092399993</v>
          </cell>
          <cell r="M38">
            <v>0.53196193351111087</v>
          </cell>
          <cell r="N38">
            <v>0</v>
          </cell>
          <cell r="O38">
            <v>0</v>
          </cell>
          <cell r="Q38">
            <v>0</v>
          </cell>
          <cell r="R38">
            <v>0</v>
          </cell>
          <cell r="S38">
            <v>0</v>
          </cell>
          <cell r="T38">
            <v>0</v>
          </cell>
          <cell r="Y38" t="str">
            <v>Aplicaciones al Flujo de Caja</v>
          </cell>
        </row>
        <row r="39">
          <cell r="J39">
            <v>0.14931109387022176</v>
          </cell>
          <cell r="K39" t="str">
            <v>Result. del Ejercicio</v>
          </cell>
          <cell r="L39">
            <v>0</v>
          </cell>
          <cell r="M39">
            <v>0</v>
          </cell>
          <cell r="N39">
            <v>6934.8940000000002</v>
          </cell>
          <cell r="O39">
            <v>0.53197007873393409</v>
          </cell>
          <cell r="Q39">
            <v>0</v>
          </cell>
          <cell r="R39">
            <v>0</v>
          </cell>
          <cell r="S39">
            <v>0</v>
          </cell>
          <cell r="T39">
            <v>0</v>
          </cell>
        </row>
        <row r="40">
          <cell r="J40">
            <v>0.1026873429295294</v>
          </cell>
          <cell r="K40" t="str">
            <v>Total Patrimonio</v>
          </cell>
          <cell r="L40">
            <v>3.6122000165050849E-4</v>
          </cell>
          <cell r="M40">
            <v>2.7708467455042781E-8</v>
          </cell>
          <cell r="N40">
            <v>0</v>
          </cell>
          <cell r="O40">
            <v>0</v>
          </cell>
          <cell r="Q40">
            <v>2666.6666000000041</v>
          </cell>
          <cell r="R40">
            <v>0.10152029903627607</v>
          </cell>
          <cell r="S40">
            <v>0</v>
          </cell>
          <cell r="T40">
            <v>0</v>
          </cell>
          <cell r="Y40" t="str">
            <v>Incremento en Activos Monetarios</v>
          </cell>
          <cell r="Z40">
            <v>42542.07</v>
          </cell>
          <cell r="AA40">
            <v>7461.8</v>
          </cell>
          <cell r="AB40">
            <v>8425.81</v>
          </cell>
          <cell r="AC40">
            <v>37568.945999999989</v>
          </cell>
          <cell r="AD40">
            <v>117535.1</v>
          </cell>
          <cell r="AE40">
            <v>341882.33</v>
          </cell>
        </row>
        <row r="41">
          <cell r="J41">
            <v>4.6623750940692363E-2</v>
          </cell>
          <cell r="K41">
            <v>123475.43</v>
          </cell>
          <cell r="L41">
            <v>4.8887605706283331E-2</v>
          </cell>
          <cell r="Y41" t="str">
            <v>Incremento en Colocaciones Interbancarias</v>
          </cell>
        </row>
        <row r="42">
          <cell r="J42">
            <v>2.6958276319246962E-2</v>
          </cell>
          <cell r="K42">
            <v>43692.22</v>
          </cell>
          <cell r="L42">
            <v>1.8644345023292912E-2</v>
          </cell>
          <cell r="Y42" t="str">
            <v>Incremento de la Cartera de Créditos</v>
          </cell>
          <cell r="Z42">
            <v>97018.74</v>
          </cell>
          <cell r="AA42">
            <v>36089.78</v>
          </cell>
          <cell r="AB42">
            <v>53834.76</v>
          </cell>
          <cell r="AC42">
            <v>79282.068999999989</v>
          </cell>
          <cell r="AD42">
            <v>402513.79</v>
          </cell>
          <cell r="AE42">
            <v>1107460.7</v>
          </cell>
        </row>
        <row r="43">
          <cell r="J43">
            <v>2.9741830674038352E-3</v>
          </cell>
          <cell r="K43" t="str">
            <v>Totales</v>
          </cell>
          <cell r="L43">
            <v>13036.448235059948</v>
          </cell>
          <cell r="M43">
            <v>1</v>
          </cell>
          <cell r="N43">
            <v>13036.248235060042</v>
          </cell>
          <cell r="O43">
            <v>1</v>
          </cell>
          <cell r="Q43">
            <v>26267.324124480059</v>
          </cell>
          <cell r="R43">
            <v>1</v>
          </cell>
          <cell r="S43">
            <v>26267.324124479936</v>
          </cell>
          <cell r="T43">
            <v>1</v>
          </cell>
          <cell r="Y43" t="str">
            <v>Incremento en Prog. Esp. de Financiamiento</v>
          </cell>
        </row>
        <row r="44">
          <cell r="J44">
            <v>1.0408300912164806E-2</v>
          </cell>
          <cell r="K44">
            <v>28202.98</v>
          </cell>
          <cell r="L44">
            <v>1.2468255761111765E-2</v>
          </cell>
          <cell r="Y44" t="str">
            <v>Incremento de Inversiones en Valores</v>
          </cell>
          <cell r="Z44">
            <v>35213.43</v>
          </cell>
          <cell r="AA44">
            <v>9173.14</v>
          </cell>
          <cell r="AB44">
            <v>-28060.45</v>
          </cell>
          <cell r="AC44">
            <v>5945.1039999999939</v>
          </cell>
          <cell r="AD44">
            <v>-123490.07</v>
          </cell>
          <cell r="AE44">
            <v>-20467.089999999851</v>
          </cell>
        </row>
        <row r="45">
          <cell r="Y45" t="str">
            <v>Incremento de Inver. en Muebles e Inmuebles</v>
          </cell>
          <cell r="Z45">
            <v>4314.05</v>
          </cell>
          <cell r="AA45">
            <v>3084.32</v>
          </cell>
          <cell r="AB45">
            <v>1923.86</v>
          </cell>
          <cell r="AC45">
            <v>2480.6950000000002</v>
          </cell>
          <cell r="AD45">
            <v>11385.39</v>
          </cell>
          <cell r="AE45">
            <v>27151.98</v>
          </cell>
        </row>
        <row r="46">
          <cell r="Y46" t="str">
            <v>Incremento en Otros Activos</v>
          </cell>
          <cell r="Z46">
            <v>2309.19</v>
          </cell>
          <cell r="AA46">
            <v>740.12</v>
          </cell>
          <cell r="AB46">
            <v>2225.2600000000002</v>
          </cell>
          <cell r="AC46">
            <v>2328.6989999999996</v>
          </cell>
          <cell r="AD46">
            <v>12041.74</v>
          </cell>
          <cell r="AE46">
            <v>39481.410000000003</v>
          </cell>
        </row>
        <row r="49">
          <cell r="Y49" t="str">
            <v>Total Aplicaciones</v>
          </cell>
          <cell r="Z49">
            <v>181397.48</v>
          </cell>
          <cell r="AA49">
            <v>56549.16</v>
          </cell>
          <cell r="AB49">
            <v>38349.24</v>
          </cell>
          <cell r="AC49">
            <v>127605.51299999998</v>
          </cell>
          <cell r="AD49">
            <v>419985.95</v>
          </cell>
          <cell r="AE49">
            <v>1495509.33</v>
          </cell>
        </row>
        <row r="53">
          <cell r="Y53" t="str">
            <v>Flujo de Caja del Banco</v>
          </cell>
          <cell r="Z53">
            <v>-9458.8766056399909</v>
          </cell>
          <cell r="AA53">
            <v>3155.3800000000192</v>
          </cell>
          <cell r="AB53">
            <v>3564.6500000000087</v>
          </cell>
          <cell r="AC53">
            <v>4741.3789999999863</v>
          </cell>
          <cell r="AD53">
            <v>14435.680000000051</v>
          </cell>
          <cell r="AE53">
            <v>9151.3800000001211</v>
          </cell>
        </row>
        <row r="56">
          <cell r="Y56" t="str">
            <v>Aportes de Capital</v>
          </cell>
          <cell r="Z56">
            <v>4000</v>
          </cell>
          <cell r="AA56">
            <v>4000</v>
          </cell>
          <cell r="AB56">
            <v>0</v>
          </cell>
          <cell r="AC56">
            <v>0</v>
          </cell>
          <cell r="AD56">
            <v>6900</v>
          </cell>
          <cell r="AE56">
            <v>35380.1</v>
          </cell>
        </row>
        <row r="59">
          <cell r="Y59" t="str">
            <v>Flujo de Caja del Accionista</v>
          </cell>
          <cell r="Z59">
            <v>-13458.876605639991</v>
          </cell>
          <cell r="AA59">
            <v>-844.61999999998079</v>
          </cell>
          <cell r="AB59">
            <v>3564.6500000000087</v>
          </cell>
          <cell r="AC59">
            <v>4741.3789999999863</v>
          </cell>
          <cell r="AD59">
            <v>7535.6800000000512</v>
          </cell>
          <cell r="AE59">
            <v>-26228.719999999885</v>
          </cell>
        </row>
      </sheetData>
      <sheetData sheetId="4" refreshError="1">
        <row r="1">
          <cell r="Y1" t="str">
            <v>Sistema de Análisis y Calificación de Riesgo Bancario</v>
          </cell>
        </row>
        <row r="2">
          <cell r="B2" t="str">
            <v>Sistema de Análisis y Calificación de Riesgo Bancario</v>
          </cell>
          <cell r="K2" t="str">
            <v>Sistema de Análisis y Calificación de Riesgo Bancario</v>
          </cell>
        </row>
        <row r="3">
          <cell r="B3" t="str">
            <v>MDBC-98</v>
          </cell>
          <cell r="K3" t="str">
            <v>MDBC-98</v>
          </cell>
        </row>
        <row r="4">
          <cell r="B4" t="str">
            <v>Banco Del Caribe, C.A.</v>
          </cell>
          <cell r="K4" t="str">
            <v>Banco Del Caribe, C.A.</v>
          </cell>
        </row>
        <row r="5">
          <cell r="B5" t="str">
            <v>Cascada de Resultados</v>
          </cell>
          <cell r="K5" t="str">
            <v>Estado de Origen y Aplicación de Fondos</v>
          </cell>
        </row>
        <row r="6">
          <cell r="B6" t="str">
            <v>(Cifras en Millones de Bs. y en % ATP)</v>
          </cell>
          <cell r="K6" t="str">
            <v>( Cifras en MM Bs. )</v>
          </cell>
        </row>
        <row r="7">
          <cell r="I7" t="str">
            <v>Estrato de Comparación</v>
          </cell>
          <cell r="L7" t="str">
            <v>Ene-98/Dic-97</v>
          </cell>
        </row>
        <row r="8">
          <cell r="C8" t="str">
            <v xml:space="preserve">      </v>
          </cell>
          <cell r="D8" t="str">
            <v xml:space="preserve">      </v>
          </cell>
          <cell r="I8" t="str">
            <v>Bancos</v>
          </cell>
          <cell r="K8" t="str">
            <v>Banca</v>
          </cell>
        </row>
        <row r="9">
          <cell r="I9" t="str">
            <v>Medianos</v>
          </cell>
          <cell r="K9" t="str">
            <v>Privada</v>
          </cell>
        </row>
        <row r="10">
          <cell r="C10">
            <v>35400</v>
          </cell>
          <cell r="E10">
            <v>35582</v>
          </cell>
          <cell r="G10" t="str">
            <v>Dic-97</v>
          </cell>
          <cell r="I10">
            <v>35765</v>
          </cell>
          <cell r="L10" t="str">
            <v>ORIGEN</v>
          </cell>
        </row>
        <row r="11">
          <cell r="C11" t="str">
            <v>MM Bs.</v>
          </cell>
          <cell r="D11" t="str">
            <v>% ATP</v>
          </cell>
          <cell r="E11" t="str">
            <v>MM Bs.</v>
          </cell>
          <cell r="F11" t="str">
            <v>% ATP</v>
          </cell>
          <cell r="G11" t="str">
            <v>MM Bs.</v>
          </cell>
          <cell r="H11" t="str">
            <v>% ATP</v>
          </cell>
          <cell r="I11" t="str">
            <v>MM Bs.</v>
          </cell>
          <cell r="J11" t="str">
            <v>% ATP</v>
          </cell>
          <cell r="K11" t="str">
            <v>MM Bs.</v>
          </cell>
          <cell r="L11" t="str">
            <v>% ATP</v>
          </cell>
        </row>
        <row r="12">
          <cell r="K12" t="str">
            <v>Activo</v>
          </cell>
        </row>
        <row r="13">
          <cell r="B13" t="str">
            <v>Ingresos Financieros</v>
          </cell>
          <cell r="C13">
            <v>30907.54</v>
          </cell>
          <cell r="D13">
            <v>0.3436585892363766</v>
          </cell>
          <cell r="E13">
            <v>26966.33</v>
          </cell>
          <cell r="F13">
            <v>0.21082681079046312</v>
          </cell>
          <cell r="G13">
            <v>34782.453000000001</v>
          </cell>
          <cell r="H13">
            <v>0.21290481329517638</v>
          </cell>
          <cell r="I13">
            <v>164750.95000000001</v>
          </cell>
          <cell r="J13">
            <v>0.20036715806393793</v>
          </cell>
          <cell r="K13">
            <v>488961.07</v>
          </cell>
          <cell r="L13">
            <v>0.19841322284818091</v>
          </cell>
        </row>
        <row r="14">
          <cell r="B14" t="str">
            <v>(-) Egresos Financieros</v>
          </cell>
          <cell r="C14">
            <v>6715.41</v>
          </cell>
          <cell r="D14">
            <v>0.11931874091382398</v>
          </cell>
          <cell r="E14">
            <v>5089.2</v>
          </cell>
          <cell r="F14">
            <v>3.9788128583860861E-2</v>
          </cell>
          <cell r="G14">
            <v>6114.93</v>
          </cell>
          <cell r="H14">
            <v>3.863093473088991E-2</v>
          </cell>
          <cell r="I14">
            <v>40718.400000000001</v>
          </cell>
          <cell r="J14">
            <v>5.1056064193716166E-2</v>
          </cell>
          <cell r="K14">
            <v>122850.12</v>
          </cell>
          <cell r="L14">
            <v>4.8611978850873011E-2</v>
          </cell>
        </row>
        <row r="15">
          <cell r="B15" t="str">
            <v>Margen Financiero Bruto</v>
          </cell>
          <cell r="C15">
            <v>24192.13</v>
          </cell>
          <cell r="D15">
            <v>0.22433984832255263</v>
          </cell>
          <cell r="E15">
            <v>21877.13</v>
          </cell>
          <cell r="F15">
            <v>0.17103868220660223</v>
          </cell>
          <cell r="G15">
            <v>28667.523000000001</v>
          </cell>
          <cell r="H15">
            <v>0.17427387856428647</v>
          </cell>
          <cell r="I15">
            <v>124032.55</v>
          </cell>
          <cell r="J15">
            <v>0.14931109387022176</v>
          </cell>
          <cell r="K15">
            <v>366110.95</v>
          </cell>
          <cell r="L15">
            <v>0.1498012439973079</v>
          </cell>
        </row>
        <row r="16">
          <cell r="B16" t="str">
            <v>(+) Ing. por Recup. de Act. Financ.</v>
          </cell>
          <cell r="C16">
            <v>0</v>
          </cell>
          <cell r="D16">
            <v>0</v>
          </cell>
          <cell r="E16">
            <v>0</v>
          </cell>
          <cell r="F16">
            <v>0</v>
          </cell>
          <cell r="G16">
            <v>0.39700000000000002</v>
          </cell>
          <cell r="H16">
            <v>1.368823914767438E-6</v>
          </cell>
          <cell r="I16">
            <v>3594.45</v>
          </cell>
          <cell r="J16">
            <v>2.9741830674038352E-3</v>
          </cell>
          <cell r="K16">
            <v>3543.95</v>
          </cell>
          <cell r="L16">
            <v>1.401554794603225E-3</v>
          </cell>
        </row>
        <row r="17">
          <cell r="B17" t="str">
            <v>(-) Gastos por I. y Desv. de Act. F.</v>
          </cell>
          <cell r="C17">
            <v>1660.06</v>
          </cell>
          <cell r="D17">
            <v>1.6734174427101154E-2</v>
          </cell>
          <cell r="E17">
            <v>741.86</v>
          </cell>
          <cell r="F17">
            <v>5.7999727012542288E-3</v>
          </cell>
          <cell r="G17">
            <v>1683.5610000000001</v>
          </cell>
          <cell r="H17">
            <v>8.3626555873530326E-3</v>
          </cell>
          <cell r="I17">
            <v>9674.9599999999991</v>
          </cell>
          <cell r="J17">
            <v>1.0408300912164806E-2</v>
          </cell>
          <cell r="K17">
            <v>28202.98</v>
          </cell>
          <cell r="L17">
            <v>1.2468255761111765E-2</v>
          </cell>
        </row>
        <row r="18">
          <cell r="B18" t="str">
            <v>Margen Financiero Neto</v>
          </cell>
          <cell r="C18">
            <v>22532.07</v>
          </cell>
          <cell r="D18">
            <v>0.20760567389545148</v>
          </cell>
          <cell r="E18">
            <v>21135.27</v>
          </cell>
          <cell r="F18">
            <v>0.165238709505348</v>
          </cell>
          <cell r="G18">
            <v>26984.359</v>
          </cell>
          <cell r="H18">
            <v>0.16591259180084819</v>
          </cell>
          <cell r="I18">
            <v>117952.04</v>
          </cell>
          <cell r="J18">
            <v>0.14187697602546076</v>
          </cell>
          <cell r="K18">
            <v>341451.92</v>
          </cell>
          <cell r="L18">
            <v>0.13873454303079938</v>
          </cell>
        </row>
        <row r="19">
          <cell r="B19" t="str">
            <v>(-) Gastos de Transformación</v>
          </cell>
          <cell r="C19">
            <v>11562.12</v>
          </cell>
          <cell r="D19">
            <v>0.10887590071185516</v>
          </cell>
          <cell r="E19">
            <v>14641.87</v>
          </cell>
          <cell r="F19">
            <v>0.11447233480078892</v>
          </cell>
          <cell r="G19">
            <v>18839.901999999998</v>
          </cell>
          <cell r="H19">
            <v>0.11544244388511532</v>
          </cell>
          <cell r="I19">
            <v>88888.87</v>
          </cell>
          <cell r="J19">
            <v>0.1026873429295294</v>
          </cell>
          <cell r="K19">
            <v>242635.53</v>
          </cell>
          <cell r="L19">
            <v>0.10091364829444906</v>
          </cell>
        </row>
        <row r="20">
          <cell r="B20" t="str">
            <v>Margen de Intermediación</v>
          </cell>
          <cell r="C20">
            <v>10969.95</v>
          </cell>
          <cell r="D20">
            <v>9.8729773183596312E-2</v>
          </cell>
          <cell r="E20">
            <v>6493.4</v>
          </cell>
          <cell r="F20">
            <v>5.0766374704559095E-2</v>
          </cell>
          <cell r="G20">
            <v>8144.4570000000022</v>
          </cell>
          <cell r="H20">
            <v>5.0470147915732864E-2</v>
          </cell>
          <cell r="I20">
            <v>29063.17</v>
          </cell>
          <cell r="J20">
            <v>3.9189633095931382E-2</v>
          </cell>
          <cell r="K20">
            <v>98816.39</v>
          </cell>
          <cell r="L20">
            <v>3.7820894736350329E-2</v>
          </cell>
        </row>
        <row r="21">
          <cell r="B21" t="str">
            <v>(+) Ingresos Accesorias y Conexas</v>
          </cell>
          <cell r="C21">
            <v>1221.71</v>
          </cell>
          <cell r="D21">
            <v>1.3774765090631918E-2</v>
          </cell>
          <cell r="E21">
            <v>1399.85</v>
          </cell>
          <cell r="F21">
            <v>1.0944237168536829E-2</v>
          </cell>
          <cell r="G21">
            <v>2416.4340000000002</v>
          </cell>
          <cell r="H21">
            <v>1.3158238802882461E-2</v>
          </cell>
          <cell r="I21">
            <v>24278.87</v>
          </cell>
          <cell r="J21">
            <v>2.6958276319246962E-2</v>
          </cell>
          <cell r="K21">
            <v>43692.22</v>
          </cell>
          <cell r="L21">
            <v>1.8644345023292912E-2</v>
          </cell>
        </row>
        <row r="22">
          <cell r="B22" t="str">
            <v>(-) Otros Gastos Operativos</v>
          </cell>
          <cell r="C22">
            <v>322.91000000000003</v>
          </cell>
          <cell r="D22">
            <v>2.8443707866390141E-3</v>
          </cell>
          <cell r="E22">
            <v>441.56</v>
          </cell>
          <cell r="F22">
            <v>3.4521822796293334E-3</v>
          </cell>
          <cell r="G22">
            <v>1182.299</v>
          </cell>
          <cell r="H22">
            <v>5.5989345929731401E-3</v>
          </cell>
          <cell r="I22">
            <v>3757.15</v>
          </cell>
          <cell r="J22">
            <v>3.8727252868579693E-3</v>
          </cell>
          <cell r="K22">
            <v>17154.45</v>
          </cell>
          <cell r="L22">
            <v>5.7580761636526227E-3</v>
          </cell>
        </row>
        <row r="23">
          <cell r="B23" t="str">
            <v>Margen del Negocio</v>
          </cell>
          <cell r="C23">
            <v>11868.75</v>
          </cell>
          <cell r="D23">
            <v>0.10966016748758922</v>
          </cell>
          <cell r="E23">
            <v>7451.69</v>
          </cell>
          <cell r="F23">
            <v>5.8258429593466589E-2</v>
          </cell>
          <cell r="G23">
            <v>9378.5920000000042</v>
          </cell>
          <cell r="H23">
            <v>5.8029452125642186E-2</v>
          </cell>
          <cell r="I23">
            <v>49584.89</v>
          </cell>
          <cell r="J23">
            <v>6.2275184128320379E-2</v>
          </cell>
          <cell r="K23">
            <v>125354.16</v>
          </cell>
          <cell r="L23">
            <v>5.0707163595990611E-2</v>
          </cell>
        </row>
        <row r="24">
          <cell r="B24" t="str">
            <v>(+)Ingresos Extraordinarios</v>
          </cell>
          <cell r="C24">
            <v>98.92</v>
          </cell>
          <cell r="D24">
            <v>3.8555131096179333E-3</v>
          </cell>
          <cell r="E24">
            <v>3.28</v>
          </cell>
          <cell r="F24">
            <v>2.5643531744687502E-5</v>
          </cell>
          <cell r="G24">
            <v>2.4649999999999999</v>
          </cell>
          <cell r="H24">
            <v>1.9808295693548942E-5</v>
          </cell>
          <cell r="I24">
            <v>877.15</v>
          </cell>
          <cell r="J24">
            <v>8.7462989139328983E-4</v>
          </cell>
          <cell r="K24">
            <v>2391.5700000000002</v>
          </cell>
          <cell r="L24">
            <v>1.2740211359739833E-3</v>
          </cell>
        </row>
        <row r="25">
          <cell r="B25" t="str">
            <v>(-) Gastos Extraordinarios</v>
          </cell>
          <cell r="C25">
            <v>61.6</v>
          </cell>
          <cell r="D25">
            <v>3.3154872512187008E-4</v>
          </cell>
          <cell r="E25">
            <v>94.67</v>
          </cell>
          <cell r="F25">
            <v>7.4014425313096517E-4</v>
          </cell>
          <cell r="G25">
            <v>151.07499999999999</v>
          </cell>
          <cell r="H25">
            <v>8.4730889907940561E-4</v>
          </cell>
          <cell r="I25">
            <v>718.22</v>
          </cell>
          <cell r="J25">
            <v>9.6537826939830664E-4</v>
          </cell>
          <cell r="K25">
            <v>2024.72</v>
          </cell>
          <cell r="L25">
            <v>9.9089171220756293E-4</v>
          </cell>
        </row>
        <row r="26">
          <cell r="B26" t="str">
            <v>Margen de Beneficio</v>
          </cell>
          <cell r="C26">
            <v>11906.07</v>
          </cell>
          <cell r="D26">
            <v>0.1131841318720853</v>
          </cell>
          <cell r="E26">
            <v>7360.3</v>
          </cell>
          <cell r="F26">
            <v>5.7543928872080305E-2</v>
          </cell>
          <cell r="G26">
            <v>9229.9820000000036</v>
          </cell>
          <cell r="H26">
            <v>5.7201951522256329E-2</v>
          </cell>
          <cell r="I26">
            <v>49743.82</v>
          </cell>
          <cell r="J26">
            <v>6.2184435750315362E-2</v>
          </cell>
          <cell r="K26">
            <v>125721.01</v>
          </cell>
          <cell r="L26">
            <v>5.0990293019757035E-2</v>
          </cell>
        </row>
        <row r="27">
          <cell r="K27" t="str">
            <v>Otras Oblig. p/ Intermed. Financ.</v>
          </cell>
          <cell r="L27">
            <v>0</v>
          </cell>
        </row>
        <row r="28">
          <cell r="B28" t="str">
            <v>Activo Total Promedio</v>
          </cell>
          <cell r="C28">
            <v>185794.7123076923</v>
          </cell>
          <cell r="D28">
            <v>1</v>
          </cell>
          <cell r="E28">
            <v>255814.99714285714</v>
          </cell>
          <cell r="F28">
            <v>1</v>
          </cell>
          <cell r="G28">
            <v>290030</v>
          </cell>
          <cell r="H28">
            <v>1</v>
          </cell>
          <cell r="I28">
            <v>1418096.9713076921</v>
          </cell>
          <cell r="J28">
            <v>1</v>
          </cell>
          <cell r="K28">
            <v>3998630.679</v>
          </cell>
          <cell r="L28">
            <v>1</v>
          </cell>
        </row>
        <row r="29">
          <cell r="K29" t="str">
            <v>Otros Pasivos</v>
          </cell>
          <cell r="L29">
            <v>0</v>
          </cell>
        </row>
        <row r="30">
          <cell r="K30" t="str">
            <v>Oblig. Subordin.</v>
          </cell>
          <cell r="L30">
            <v>0</v>
          </cell>
        </row>
        <row r="31">
          <cell r="B31" t="str">
            <v>CASCADA DE RESULTADOS SIMPLIFICADA</v>
          </cell>
          <cell r="K31" t="str">
            <v>Oblig. Convertibles en Capital</v>
          </cell>
          <cell r="L31">
            <v>0</v>
          </cell>
        </row>
        <row r="32">
          <cell r="B32" t="str">
            <v>(Cifras en Millones de Bs. y en % ATP)</v>
          </cell>
          <cell r="K32" t="str">
            <v>Gestión Operativa</v>
          </cell>
          <cell r="L32">
            <v>1665.16309237</v>
          </cell>
        </row>
        <row r="33">
          <cell r="I33" t="str">
            <v>Estrato de Comparación</v>
          </cell>
        </row>
        <row r="34">
          <cell r="I34" t="str">
            <v>Bancos</v>
          </cell>
          <cell r="K34" t="str">
            <v>Banca</v>
          </cell>
          <cell r="L34">
            <v>0</v>
          </cell>
        </row>
        <row r="35">
          <cell r="I35" t="str">
            <v>Medianos</v>
          </cell>
          <cell r="K35" t="str">
            <v>Privada</v>
          </cell>
          <cell r="L35">
            <v>0</v>
          </cell>
        </row>
        <row r="36">
          <cell r="C36">
            <v>35400</v>
          </cell>
          <cell r="E36">
            <v>35582</v>
          </cell>
          <cell r="G36" t="str">
            <v>Dic-97</v>
          </cell>
          <cell r="I36">
            <v>35765</v>
          </cell>
          <cell r="K36" t="str">
            <v>Reservas de Capital</v>
          </cell>
          <cell r="L36">
            <v>1.519799989182502E-4</v>
          </cell>
        </row>
        <row r="37">
          <cell r="C37" t="str">
            <v>MM Bs.</v>
          </cell>
          <cell r="D37" t="str">
            <v>% ATP</v>
          </cell>
          <cell r="E37" t="str">
            <v>MM Bs.</v>
          </cell>
          <cell r="F37" t="str">
            <v>% ATP</v>
          </cell>
          <cell r="G37" t="str">
            <v>MM Bs.</v>
          </cell>
          <cell r="H37" t="str">
            <v>% ATP</v>
          </cell>
          <cell r="I37" t="str">
            <v>MM Bs.</v>
          </cell>
          <cell r="J37" t="str">
            <v>% ATP</v>
          </cell>
          <cell r="K37" t="str">
            <v>MM Bs.</v>
          </cell>
          <cell r="L37" t="str">
            <v>% ATP</v>
          </cell>
        </row>
        <row r="38">
          <cell r="K38" t="str">
            <v>Result. Acumulados</v>
          </cell>
          <cell r="L38">
            <v>6934.8942092399993</v>
          </cell>
        </row>
        <row r="39">
          <cell r="B39" t="str">
            <v>Margen Financiero Bruto</v>
          </cell>
          <cell r="C39">
            <v>24192.13</v>
          </cell>
          <cell r="D39">
            <v>0.22433984832255269</v>
          </cell>
          <cell r="E39">
            <v>21877.119999999999</v>
          </cell>
          <cell r="F39">
            <v>0.17103860402510299</v>
          </cell>
          <cell r="G39">
            <v>28667.523000000001</v>
          </cell>
          <cell r="H39">
            <v>0.17427384408509464</v>
          </cell>
          <cell r="I39">
            <v>124032.56</v>
          </cell>
          <cell r="J39">
            <v>0.14931109387022176</v>
          </cell>
          <cell r="K39">
            <v>366110.96</v>
          </cell>
          <cell r="L39">
            <v>0.14980125400073238</v>
          </cell>
        </row>
        <row r="40">
          <cell r="B40" t="str">
            <v>(-) Gastos de Transformación</v>
          </cell>
          <cell r="C40">
            <v>11562.12</v>
          </cell>
          <cell r="D40">
            <v>0.10887590071185516</v>
          </cell>
          <cell r="E40">
            <v>14641.87</v>
          </cell>
          <cell r="F40">
            <v>0.11447233480078892</v>
          </cell>
          <cell r="G40">
            <v>18839.901999999998</v>
          </cell>
          <cell r="H40">
            <v>0.11544244388511532</v>
          </cell>
          <cell r="I40">
            <v>88888.87</v>
          </cell>
          <cell r="J40">
            <v>0.1026873429295294</v>
          </cell>
          <cell r="K40">
            <v>242635.53</v>
          </cell>
          <cell r="L40">
            <v>0.10091364829444906</v>
          </cell>
        </row>
        <row r="41">
          <cell r="B41" t="str">
            <v>Margen Total de Intermediación</v>
          </cell>
          <cell r="C41">
            <v>12630.01</v>
          </cell>
          <cell r="D41">
            <v>0.11546394761069753</v>
          </cell>
          <cell r="E41">
            <v>7235.25</v>
          </cell>
          <cell r="F41">
            <v>5.656626922431409E-2</v>
          </cell>
          <cell r="G41">
            <v>9827.6210000000028</v>
          </cell>
          <cell r="H41">
            <v>5.883140019997931E-2</v>
          </cell>
          <cell r="I41">
            <v>35143.69</v>
          </cell>
          <cell r="J41">
            <v>4.6623750940692363E-2</v>
          </cell>
          <cell r="K41">
            <v>123475.43</v>
          </cell>
          <cell r="L41">
            <v>4.8887605706283331E-2</v>
          </cell>
        </row>
        <row r="42">
          <cell r="B42" t="str">
            <v>(+) Ingresos Accesorias y Conexas</v>
          </cell>
          <cell r="C42">
            <v>1221.71</v>
          </cell>
          <cell r="D42">
            <v>1.3774765090631918E-2</v>
          </cell>
          <cell r="E42">
            <v>1399.85</v>
          </cell>
          <cell r="F42">
            <v>1.0944237168536829E-2</v>
          </cell>
          <cell r="G42">
            <v>2416.4340000000002</v>
          </cell>
          <cell r="H42">
            <v>1.3158238802882461E-2</v>
          </cell>
          <cell r="I42">
            <v>24278.87</v>
          </cell>
          <cell r="J42">
            <v>2.6958276319246962E-2</v>
          </cell>
          <cell r="K42">
            <v>43692.22</v>
          </cell>
          <cell r="L42">
            <v>1.8644345023292912E-2</v>
          </cell>
        </row>
        <row r="43">
          <cell r="B43" t="str">
            <v>(+) Ing. por Recup. de Act. Financ.</v>
          </cell>
          <cell r="C43">
            <v>0</v>
          </cell>
          <cell r="D43">
            <v>0</v>
          </cell>
          <cell r="E43">
            <v>0</v>
          </cell>
          <cell r="F43">
            <v>0</v>
          </cell>
          <cell r="G43">
            <v>0.39700000000000002</v>
          </cell>
          <cell r="H43">
            <v>1.368823914767438E-6</v>
          </cell>
          <cell r="I43">
            <v>3594.45</v>
          </cell>
          <cell r="J43">
            <v>2.9741830674038352E-3</v>
          </cell>
          <cell r="K43">
            <v>3543.95</v>
          </cell>
          <cell r="L43">
            <v>1.401554794603225E-3</v>
          </cell>
        </row>
        <row r="44">
          <cell r="B44" t="str">
            <v>(-) Gastos por I. y Desv. de Act. F.</v>
          </cell>
          <cell r="C44">
            <v>1660.06</v>
          </cell>
          <cell r="D44">
            <v>1.6734174427101154E-2</v>
          </cell>
          <cell r="E44">
            <v>741.86</v>
          </cell>
          <cell r="F44">
            <v>5.7999727012542288E-3</v>
          </cell>
          <cell r="G44">
            <v>1683.5610000000001</v>
          </cell>
          <cell r="H44">
            <v>8.3626555873530326E-3</v>
          </cell>
          <cell r="I44">
            <v>9674.9599999999991</v>
          </cell>
          <cell r="J44">
            <v>1.0408300912164806E-2</v>
          </cell>
          <cell r="K44">
            <v>28202.98</v>
          </cell>
          <cell r="L44">
            <v>1.2468255761111765E-2</v>
          </cell>
        </row>
        <row r="45">
          <cell r="B45" t="str">
            <v>(-) Otros Gastos Operativos</v>
          </cell>
          <cell r="C45">
            <v>322.91000000000003</v>
          </cell>
          <cell r="D45">
            <v>2.8443707866390141E-3</v>
          </cell>
          <cell r="E45">
            <v>441.56</v>
          </cell>
          <cell r="F45">
            <v>3.4521822796293334E-3</v>
          </cell>
          <cell r="G45">
            <v>1182.299</v>
          </cell>
          <cell r="H45">
            <v>5.5989345929731401E-3</v>
          </cell>
          <cell r="I45">
            <v>3757.15</v>
          </cell>
          <cell r="J45">
            <v>3.8727252868579693E-3</v>
          </cell>
          <cell r="K45">
            <v>17154.45</v>
          </cell>
          <cell r="L45">
            <v>5.7580761636526227E-3</v>
          </cell>
        </row>
        <row r="46">
          <cell r="B46" t="str">
            <v>Margen Total del Negocio Bancario</v>
          </cell>
          <cell r="C46">
            <v>11868.75</v>
          </cell>
          <cell r="D46">
            <v>0.10966016748758928</v>
          </cell>
          <cell r="E46">
            <v>7451.68</v>
          </cell>
          <cell r="F46">
            <v>5.8258351411967356E-2</v>
          </cell>
          <cell r="G46">
            <v>9378.5920000000042</v>
          </cell>
          <cell r="H46">
            <v>5.8029417646450372E-2</v>
          </cell>
          <cell r="I46">
            <v>49584.9</v>
          </cell>
          <cell r="J46">
            <v>6.22751841283204E-2</v>
          </cell>
          <cell r="K46">
            <v>125354.17</v>
          </cell>
          <cell r="L46">
            <v>5.070717359941506E-2</v>
          </cell>
        </row>
        <row r="47">
          <cell r="B47" t="str">
            <v>(+)Ingresos Extraordinarios</v>
          </cell>
          <cell r="C47">
            <v>98.92</v>
          </cell>
          <cell r="D47">
            <v>3.8555131096179333E-3</v>
          </cell>
          <cell r="E47">
            <v>3.28</v>
          </cell>
          <cell r="F47">
            <v>2.5643531744687502E-5</v>
          </cell>
          <cell r="G47">
            <v>2.4649999999999999</v>
          </cell>
          <cell r="H47">
            <v>1.9808295693548942E-5</v>
          </cell>
          <cell r="I47">
            <v>877.15</v>
          </cell>
          <cell r="J47">
            <v>8.7462989139328983E-4</v>
          </cell>
          <cell r="K47">
            <v>2391.5700000000002</v>
          </cell>
          <cell r="L47">
            <v>1.2740211359739833E-3</v>
          </cell>
        </row>
        <row r="48">
          <cell r="B48" t="str">
            <v>(-) Gastos Extraordinarios</v>
          </cell>
          <cell r="C48">
            <v>61.6</v>
          </cell>
          <cell r="D48">
            <v>3.3154872512187008E-4</v>
          </cell>
          <cell r="E48">
            <v>94.67</v>
          </cell>
          <cell r="F48">
            <v>7.4014425313096517E-4</v>
          </cell>
          <cell r="G48">
            <v>151.07499999999999</v>
          </cell>
          <cell r="H48">
            <v>8.4730889907940561E-4</v>
          </cell>
          <cell r="I48">
            <v>718.22</v>
          </cell>
          <cell r="J48">
            <v>9.6537826939830664E-4</v>
          </cell>
          <cell r="K48">
            <v>2024.72</v>
          </cell>
          <cell r="L48">
            <v>9.9089171220756293E-4</v>
          </cell>
        </row>
        <row r="49">
          <cell r="B49" t="str">
            <v>Margen de Beneficio</v>
          </cell>
          <cell r="C49">
            <v>11906.07</v>
          </cell>
          <cell r="D49">
            <v>0.11318413187208536</v>
          </cell>
          <cell r="E49">
            <v>7360.29</v>
          </cell>
          <cell r="F49">
            <v>5.7543850690581079E-2</v>
          </cell>
          <cell r="G49">
            <v>9229.9820000000036</v>
          </cell>
          <cell r="H49">
            <v>5.7201917043064515E-2</v>
          </cell>
          <cell r="I49">
            <v>49743.83</v>
          </cell>
          <cell r="J49">
            <v>6.2184435750315382E-2</v>
          </cell>
          <cell r="K49">
            <v>125721.02</v>
          </cell>
          <cell r="L49">
            <v>5.0990303023181485E-2</v>
          </cell>
        </row>
        <row r="51">
          <cell r="B51" t="str">
            <v>Activo Total Promedio</v>
          </cell>
          <cell r="C51">
            <v>185794.7123076923</v>
          </cell>
          <cell r="D51">
            <v>1</v>
          </cell>
          <cell r="E51">
            <v>255814.99714285714</v>
          </cell>
          <cell r="F51">
            <v>1</v>
          </cell>
          <cell r="G51">
            <v>290030</v>
          </cell>
          <cell r="H51">
            <v>1</v>
          </cell>
          <cell r="I51">
            <v>1418096.9713076921</v>
          </cell>
          <cell r="J51">
            <v>1</v>
          </cell>
          <cell r="K51">
            <v>3998630.679</v>
          </cell>
          <cell r="L51">
            <v>1</v>
          </cell>
        </row>
        <row r="55">
          <cell r="B55" t="str">
            <v>DESCOMPOSICION DEL MARGEN FINANCIERO</v>
          </cell>
        </row>
        <row r="57">
          <cell r="F57" t="str">
            <v xml:space="preserve">Estrato de </v>
          </cell>
        </row>
        <row r="58">
          <cell r="F58" t="str">
            <v>Comparación</v>
          </cell>
        </row>
        <row r="59">
          <cell r="F59" t="str">
            <v>Bancos</v>
          </cell>
          <cell r="G59" t="str">
            <v>Banca</v>
          </cell>
        </row>
        <row r="60">
          <cell r="F60" t="str">
            <v>Medianos</v>
          </cell>
          <cell r="G60" t="str">
            <v>Privada</v>
          </cell>
        </row>
        <row r="61">
          <cell r="C61">
            <v>35400</v>
          </cell>
          <cell r="D61">
            <v>35582</v>
          </cell>
          <cell r="E61" t="str">
            <v>Dic-97</v>
          </cell>
          <cell r="F61">
            <v>35765</v>
          </cell>
        </row>
        <row r="63">
          <cell r="B63" t="str">
            <v>1.- Rentab. Media del Act. Rent. (r)</v>
          </cell>
          <cell r="C63">
            <v>0.46864755414399267</v>
          </cell>
          <cell r="D63">
            <v>0.28541174735700975</v>
          </cell>
          <cell r="E63">
            <v>0.2966476934170087</v>
          </cell>
          <cell r="F63">
            <v>0.30619696189514084</v>
          </cell>
          <cell r="G63">
            <v>0.31025845376216638</v>
          </cell>
        </row>
        <row r="64">
          <cell r="B64" t="str">
            <v>2.- Costo Medio del Pas. Oneroso (c)</v>
          </cell>
          <cell r="C64">
            <v>0.22613139328811141</v>
          </cell>
          <cell r="D64">
            <v>8.2128297835213762E-2</v>
          </cell>
          <cell r="E64">
            <v>7.9428936068693709E-2</v>
          </cell>
          <cell r="F64">
            <v>8.9756297980370631E-2</v>
          </cell>
          <cell r="G64">
            <v>8.7147674832039973E-2</v>
          </cell>
        </row>
        <row r="65">
          <cell r="B65" t="str">
            <v>3.- Activo Rentable Promedio (ARP)</v>
          </cell>
          <cell r="C65">
            <v>136243</v>
          </cell>
          <cell r="D65">
            <v>188964.40142857144</v>
          </cell>
          <cell r="E65">
            <v>208155.27769230769</v>
          </cell>
          <cell r="F65">
            <v>927964.98776923073</v>
          </cell>
          <cell r="G65">
            <v>2557162.2316153846</v>
          </cell>
        </row>
        <row r="66">
          <cell r="B66" t="str">
            <v>4.- Pasivo Oneroso Promedio (POP)</v>
          </cell>
          <cell r="C66">
            <v>98035</v>
          </cell>
          <cell r="D66">
            <v>123932.92285714285</v>
          </cell>
          <cell r="E66">
            <v>141058.54307692309</v>
          </cell>
          <cell r="F66">
            <v>806655.92976923077</v>
          </cell>
          <cell r="G66">
            <v>2230482.3436153843</v>
          </cell>
        </row>
        <row r="67">
          <cell r="B67" t="str">
            <v>5.- Activo Total Promedio (ATP)</v>
          </cell>
          <cell r="C67">
            <v>185794.7123076923</v>
          </cell>
          <cell r="D67">
            <v>255814.99714285714</v>
          </cell>
          <cell r="E67">
            <v>290030</v>
          </cell>
          <cell r="F67">
            <v>1418096.9713076921</v>
          </cell>
          <cell r="G67">
            <v>3998630.679</v>
          </cell>
        </row>
        <row r="68">
          <cell r="B68" t="str">
            <v>6.- Margen de Intermediación (1-2)%</v>
          </cell>
          <cell r="C68">
            <v>0.24251616085588126</v>
          </cell>
          <cell r="D68">
            <v>0.203283449521796</v>
          </cell>
          <cell r="E68">
            <v>0.21721875734831497</v>
          </cell>
          <cell r="F68">
            <v>0.21644066391477021</v>
          </cell>
          <cell r="G68">
            <v>0.2231107789301264</v>
          </cell>
        </row>
        <row r="69">
          <cell r="B69" t="str">
            <v xml:space="preserve">7.- ARP/ATP </v>
          </cell>
          <cell r="C69">
            <v>0.73329858696069705</v>
          </cell>
          <cell r="D69">
            <v>0.73867601015997619</v>
          </cell>
          <cell r="E69">
            <v>0.71770257453472985</v>
          </cell>
          <cell r="F69">
            <v>0.65437343605177556</v>
          </cell>
          <cell r="G69">
            <v>0.63950948134447216</v>
          </cell>
        </row>
        <row r="70">
          <cell r="B70" t="str">
            <v xml:space="preserve">8.- POP / ATP </v>
          </cell>
          <cell r="C70">
            <v>0.52765226083315797</v>
          </cell>
          <cell r="D70">
            <v>0.4844630855943674</v>
          </cell>
          <cell r="E70">
            <v>0.48635845628701546</v>
          </cell>
          <cell r="F70">
            <v>0.56882987982505628</v>
          </cell>
          <cell r="G70">
            <v>0.55781154166835833</v>
          </cell>
        </row>
        <row r="71">
          <cell r="B71" t="str">
            <v>9.- Act. Rent. Financ. con Pasivos No</v>
          </cell>
        </row>
        <row r="72">
          <cell r="B72" t="str">
            <v xml:space="preserve">      Oneroso / ATP </v>
          </cell>
          <cell r="C72">
            <v>0.20564632612753914</v>
          </cell>
          <cell r="D72">
            <v>0.25421292456560884</v>
          </cell>
          <cell r="E72">
            <v>0.23134411824771436</v>
          </cell>
          <cell r="F72">
            <v>8.5543556226719344E-2</v>
          </cell>
          <cell r="G72">
            <v>8.169793967611387E-2</v>
          </cell>
        </row>
        <row r="74">
          <cell r="B74" t="str">
            <v>Módulo I</v>
          </cell>
        </row>
        <row r="75">
          <cell r="B75" t="str">
            <v xml:space="preserve">10.- Margen Financ. obt. por los </v>
          </cell>
        </row>
        <row r="76">
          <cell r="B76" t="str">
            <v xml:space="preserve">       Pasivos Onerosos /ATP  (6)*(8) </v>
          </cell>
          <cell r="C76">
            <v>0.12796420056418356</v>
          </cell>
          <cell r="D76">
            <v>9.8483327205596133E-2</v>
          </cell>
          <cell r="E76">
            <v>0.10564617950051026</v>
          </cell>
          <cell r="F76">
            <v>0.12311791684389413</v>
          </cell>
          <cell r="G76">
            <v>0.12445376755784208</v>
          </cell>
        </row>
        <row r="77">
          <cell r="B77" t="str">
            <v>11.- Margen Financiero de los Act. Rentab.</v>
          </cell>
        </row>
        <row r="78">
          <cell r="B78" t="str">
            <v xml:space="preserve">        financiado por Pasivos No Onerosos </v>
          </cell>
          <cell r="C78">
            <v>9.6375647758369071E-2</v>
          </cell>
          <cell r="D78">
            <v>7.2555355001006128E-2</v>
          </cell>
          <cell r="E78">
            <v>6.8627699063776193E-2</v>
          </cell>
          <cell r="F78">
            <v>2.6193177026327619E-2</v>
          </cell>
          <cell r="G78">
            <v>2.5347476439465833E-2</v>
          </cell>
        </row>
        <row r="79">
          <cell r="B79" t="str">
            <v xml:space="preserve">12.- Margen Financiero </v>
          </cell>
          <cell r="C79">
            <v>0.22433984832255263</v>
          </cell>
          <cell r="D79">
            <v>0.17103868220660226</v>
          </cell>
          <cell r="E79">
            <v>0.17427387856428644</v>
          </cell>
          <cell r="F79">
            <v>0.14931109387022173</v>
          </cell>
          <cell r="G79">
            <v>0.14980124399730793</v>
          </cell>
        </row>
        <row r="80">
          <cell r="B80" t="str">
            <v xml:space="preserve">13.- Margen Financiero Efectivo </v>
          </cell>
          <cell r="C80">
            <v>24192.157578239996</v>
          </cell>
          <cell r="D80">
            <v>21877.13</v>
          </cell>
          <cell r="E80">
            <v>28667.522999999994</v>
          </cell>
          <cell r="F80">
            <v>124032.61</v>
          </cell>
          <cell r="G80">
            <v>366110.85</v>
          </cell>
        </row>
        <row r="81">
          <cell r="B81" t="str">
            <v xml:space="preserve">14.- Brecha Cuantitativa </v>
          </cell>
          <cell r="C81">
            <v>38208</v>
          </cell>
          <cell r="D81">
            <v>65031.478571428583</v>
          </cell>
          <cell r="E81">
            <v>67096.734615384601</v>
          </cell>
          <cell r="F81">
            <v>121309.05799999998</v>
          </cell>
          <cell r="G81">
            <v>326679.88800000027</v>
          </cell>
        </row>
        <row r="82">
          <cell r="B82" t="str">
            <v xml:space="preserve">15.- Margen Financiero Teórico </v>
          </cell>
          <cell r="C82">
            <v>15782.071829506323</v>
          </cell>
          <cell r="D82">
            <v>12596.756033859319</v>
          </cell>
          <cell r="E82">
            <v>18043.805406673673</v>
          </cell>
          <cell r="F82">
            <v>104587.14499003856</v>
          </cell>
          <cell r="G82">
            <v>305093.65307392227</v>
          </cell>
        </row>
        <row r="83">
          <cell r="B83" t="str">
            <v>16.- Ingreso Financiero Marginal de la</v>
          </cell>
        </row>
        <row r="84">
          <cell r="B84" t="str">
            <v xml:space="preserve">        Brecha Estructural </v>
          </cell>
          <cell r="C84">
            <v>8410.0857487336725</v>
          </cell>
          <cell r="D84">
            <v>9280.3739661406835</v>
          </cell>
          <cell r="E84">
            <v>10623.717593326324</v>
          </cell>
          <cell r="F84">
            <v>19445.465009961415</v>
          </cell>
          <cell r="G84">
            <v>61017.19692607777</v>
          </cell>
        </row>
        <row r="86">
          <cell r="B86" t="str">
            <v>Módulo II</v>
          </cell>
        </row>
        <row r="87">
          <cell r="B87" t="str">
            <v>10.- Aporte de los Act. Productivos</v>
          </cell>
        </row>
        <row r="88">
          <cell r="B88" t="str">
            <v xml:space="preserve">         AR*(r-c)/ATP </v>
          </cell>
          <cell r="C88">
            <v>0.17783675807075086</v>
          </cell>
          <cell r="D88">
            <v>0.15016060742431719</v>
          </cell>
          <cell r="E88">
            <v>0.15589846138612043</v>
          </cell>
          <cell r="F88">
            <v>0.14163302094723573</v>
          </cell>
          <cell r="G88">
            <v>0.14268145851596631</v>
          </cell>
        </row>
        <row r="89">
          <cell r="B89" t="str">
            <v xml:space="preserve">11.- Costo Financiero de la Brecha </v>
          </cell>
        </row>
        <row r="90">
          <cell r="B90" t="str">
            <v xml:space="preserve">         Estructural  </v>
          </cell>
          <cell r="C90">
            <v>4.6503090251801778E-2</v>
          </cell>
          <cell r="D90">
            <v>2.0878074782285053E-2</v>
          </cell>
          <cell r="E90">
            <v>1.8375417178166025E-2</v>
          </cell>
          <cell r="F90">
            <v>7.6780729229860107E-3</v>
          </cell>
          <cell r="G90">
            <v>7.119785481341589E-3</v>
          </cell>
        </row>
        <row r="91">
          <cell r="B91" t="str">
            <v xml:space="preserve">12.- Margen Financiero </v>
          </cell>
          <cell r="C91">
            <v>0.22433984832255263</v>
          </cell>
          <cell r="D91">
            <v>0.17103868220660223</v>
          </cell>
          <cell r="E91">
            <v>0.17427387856428644</v>
          </cell>
          <cell r="F91">
            <v>0.14931109387022173</v>
          </cell>
          <cell r="G91">
            <v>0.1498012439973079</v>
          </cell>
        </row>
        <row r="92">
          <cell r="B92" t="str">
            <v xml:space="preserve">14.- Brecha Cuantitativa </v>
          </cell>
          <cell r="C92">
            <v>38208</v>
          </cell>
          <cell r="D92">
            <v>65031.478571428583</v>
          </cell>
          <cell r="E92">
            <v>67096.734615384601</v>
          </cell>
          <cell r="F92">
            <v>121309.05799999998</v>
          </cell>
          <cell r="G92">
            <v>326679.88800000027</v>
          </cell>
        </row>
        <row r="93">
          <cell r="B93" t="str">
            <v xml:space="preserve">15.- Margen Financiero Teórico </v>
          </cell>
          <cell r="C93">
            <v>21811.129303487833</v>
          </cell>
          <cell r="D93">
            <v>19206.667679610699</v>
          </cell>
          <cell r="E93">
            <v>26008.563076205806</v>
          </cell>
          <cell r="F93">
            <v>118659.35804243392</v>
          </cell>
          <cell r="G93">
            <v>348567.45734640874</v>
          </cell>
        </row>
        <row r="94">
          <cell r="B94" t="str">
            <v>16.- Ingreso Financiero Marginal de la</v>
          </cell>
        </row>
        <row r="95">
          <cell r="B95" t="str">
            <v xml:space="preserve">        Brecha Estructural </v>
          </cell>
          <cell r="C95">
            <v>2381.0282747521615</v>
          </cell>
          <cell r="D95">
            <v>2670.4623203893043</v>
          </cell>
          <cell r="E95">
            <v>2658.9599237941884</v>
          </cell>
          <cell r="F95">
            <v>5373.2519575660608</v>
          </cell>
          <cell r="G95">
            <v>17543.392653591261</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con"/>
      <sheetName val="inst"/>
      <sheetName val="func"/>
      <sheetName val="objeta"/>
      <sheetName val="proyect"/>
      <sheetName val="Hoja12"/>
      <sheetName val="subs"/>
      <sheetName val="clima y genero"/>
      <sheetName val="aerodom"/>
      <sheetName val="Hoja1"/>
      <sheetName val="Capí­tulo"/>
      <sheetName val="Definicion (2)"/>
      <sheetName val="Programa"/>
      <sheetName val="Definicion"/>
      <sheetName val="Plantilla reporte semanal 03"/>
    </sheetNames>
    <definedNames>
      <definedName name="base"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con"/>
      <sheetName val="inst"/>
      <sheetName val="func"/>
      <sheetName val="objet"/>
      <sheetName val="proyect"/>
      <sheetName val="Hoja10"/>
      <sheetName val="subs"/>
      <sheetName val="RefPoderesYOrganismo"/>
      <sheetName val="Definicion"/>
      <sheetName val="clima y genero"/>
      <sheetName val="Capí­tulo"/>
      <sheetName val="Definicion (2)"/>
      <sheetName val="Plantilla reporte semanal 19"/>
    </sheetNames>
    <definedNames>
      <definedName name="base"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0-1999"/>
      <sheetName val="1995-1999"/>
      <sheetName val="1994"/>
      <sheetName val="1995"/>
      <sheetName val="1996"/>
      <sheetName val="1997"/>
      <sheetName val="1998"/>
      <sheetName val="1999"/>
      <sheetName val="2000"/>
      <sheetName val="2001"/>
      <sheetName val="2002"/>
      <sheetName val="2001 RC"/>
      <sheetName val="2002 RC"/>
      <sheetName val="S+D BALANCE"/>
      <sheetName val="MTH DEMAND"/>
      <sheetName val="MONTHLY"/>
      <sheetName val="ST Qtrly"/>
      <sheetName val="ST Annual"/>
      <sheetName val="Chart1"/>
      <sheetName val="Chart1 (2)"/>
      <sheetName val="macros"/>
      <sheetName val="macros2"/>
      <sheetName val="automacros"/>
      <sheetName val="Mcword"/>
      <sheetName val="Monthly Demand"/>
      <sheetName val="2001 DT"/>
      <sheetName val="2002 DT"/>
      <sheetName val="ST Annual DT"/>
      <sheetName val="ST Qtrly DT"/>
      <sheetName val="Chart - Demand Scenarios"/>
      <sheetName val="Feeder"/>
      <sheetName val="Sheet1"/>
      <sheetName val="2003"/>
      <sheetName val="Old Balance"/>
      <sheetName val="Balance"/>
      <sheetName val="Stock Assumptions"/>
      <sheetName val="Supply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5">
          <cell r="A5">
            <v>36850.517349189817</v>
          </cell>
        </row>
        <row r="6">
          <cell r="A6">
            <v>1989</v>
          </cell>
        </row>
        <row r="7">
          <cell r="A7" t="str">
            <v>Oil Consumption</v>
          </cell>
          <cell r="B7">
            <v>66.400000000000006</v>
          </cell>
          <cell r="C7">
            <v>67.599999999999994</v>
          </cell>
          <cell r="D7">
            <v>67.8</v>
          </cell>
          <cell r="E7">
            <v>64.400000000000006</v>
          </cell>
          <cell r="F7">
            <v>64.099999999999994</v>
          </cell>
          <cell r="G7">
            <v>65.099999999999994</v>
          </cell>
          <cell r="H7">
            <v>64.599999999999994</v>
          </cell>
          <cell r="I7">
            <v>65.2</v>
          </cell>
          <cell r="J7">
            <v>64.7</v>
          </cell>
          <cell r="K7">
            <v>67.3</v>
          </cell>
          <cell r="L7">
            <v>67.400000000000006</v>
          </cell>
          <cell r="M7">
            <v>70.400000000000006</v>
          </cell>
          <cell r="O7">
            <v>67.3</v>
          </cell>
        </row>
        <row r="9">
          <cell r="A9" t="str">
            <v>OPEC Crude Oil Output</v>
          </cell>
          <cell r="B9">
            <v>19.8</v>
          </cell>
          <cell r="C9">
            <v>19.600000000000001</v>
          </cell>
          <cell r="D9">
            <v>19.7</v>
          </cell>
          <cell r="E9">
            <v>20.2</v>
          </cell>
          <cell r="F9">
            <v>20.7</v>
          </cell>
          <cell r="G9">
            <v>20.9</v>
          </cell>
          <cell r="H9">
            <v>20.9</v>
          </cell>
          <cell r="I9">
            <v>21.6</v>
          </cell>
          <cell r="J9">
            <v>22.2</v>
          </cell>
          <cell r="K9">
            <v>22.8</v>
          </cell>
          <cell r="L9">
            <v>23.4</v>
          </cell>
          <cell r="M9">
            <v>23.5</v>
          </cell>
          <cell r="O9">
            <v>19.7</v>
          </cell>
        </row>
        <row r="10">
          <cell r="A10" t="str">
            <v>Other Supplies</v>
          </cell>
          <cell r="B10">
            <v>45.22</v>
          </cell>
          <cell r="C10">
            <v>44.72</v>
          </cell>
          <cell r="D10">
            <v>44.82</v>
          </cell>
          <cell r="E10">
            <v>44.62</v>
          </cell>
          <cell r="F10">
            <v>44.22</v>
          </cell>
          <cell r="G10">
            <v>43.52</v>
          </cell>
          <cell r="H10">
            <v>44.42</v>
          </cell>
          <cell r="I10">
            <v>44.52</v>
          </cell>
          <cell r="J10">
            <v>44.42</v>
          </cell>
          <cell r="K10">
            <v>44.72</v>
          </cell>
          <cell r="L10">
            <v>44.72</v>
          </cell>
          <cell r="M10">
            <v>44.22</v>
          </cell>
          <cell r="O10">
            <v>44.9</v>
          </cell>
        </row>
        <row r="11">
          <cell r="A11" t="str">
            <v>Total Oil Supplies</v>
          </cell>
          <cell r="B11">
            <v>65.02</v>
          </cell>
          <cell r="C11">
            <v>64.319999999999993</v>
          </cell>
          <cell r="D11">
            <v>64.52</v>
          </cell>
          <cell r="E11">
            <v>64.819999999999993</v>
          </cell>
          <cell r="F11">
            <v>64.92</v>
          </cell>
          <cell r="G11">
            <v>64.42</v>
          </cell>
          <cell r="H11">
            <v>65.319999999999993</v>
          </cell>
          <cell r="I11">
            <v>66.12</v>
          </cell>
          <cell r="J11">
            <v>66.62</v>
          </cell>
          <cell r="K11">
            <v>67.52</v>
          </cell>
          <cell r="L11">
            <v>68.12</v>
          </cell>
          <cell r="M11">
            <v>67.72</v>
          </cell>
          <cell r="O11">
            <v>64.599999999999994</v>
          </cell>
        </row>
        <row r="13">
          <cell r="A13" t="str">
            <v>Stock change</v>
          </cell>
          <cell r="B13">
            <v>-1.3800000000000097</v>
          </cell>
          <cell r="C13">
            <v>-3.2800000000000011</v>
          </cell>
          <cell r="D13">
            <v>-3.2800000000000011</v>
          </cell>
          <cell r="E13">
            <v>0.41999999999998749</v>
          </cell>
          <cell r="F13">
            <v>0.82000000000000739</v>
          </cell>
          <cell r="G13">
            <v>-0.67999999999999261</v>
          </cell>
          <cell r="H13">
            <v>0.71999999999999886</v>
          </cell>
          <cell r="I13">
            <v>0.92000000000000171</v>
          </cell>
          <cell r="J13">
            <v>1.9200000000000017</v>
          </cell>
          <cell r="K13">
            <v>0.21999999999999886</v>
          </cell>
          <cell r="L13">
            <v>0.71999999999999886</v>
          </cell>
          <cell r="M13">
            <v>-2.6800000000000068</v>
          </cell>
          <cell r="O13">
            <v>-2.7000000000000028</v>
          </cell>
        </row>
        <row r="15">
          <cell r="A15" t="str">
            <v>Comm Stocks on Land</v>
          </cell>
          <cell r="B15">
            <v>3242.4</v>
          </cell>
          <cell r="C15">
            <v>3161.96</v>
          </cell>
          <cell r="D15">
            <v>3054.5799999999995</v>
          </cell>
          <cell r="E15">
            <v>3043.6799999999989</v>
          </cell>
          <cell r="F15">
            <v>3060.599999999999</v>
          </cell>
          <cell r="G15">
            <v>3043.7999999999993</v>
          </cell>
          <cell r="H15">
            <v>3061.119999999999</v>
          </cell>
          <cell r="I15">
            <v>3074.74</v>
          </cell>
          <cell r="J15">
            <v>3108.14</v>
          </cell>
          <cell r="K15">
            <v>3095.7599999999998</v>
          </cell>
          <cell r="L15">
            <v>3113.16</v>
          </cell>
          <cell r="M15">
            <v>3039.38</v>
          </cell>
        </row>
        <row r="16">
          <cell r="A16" t="str">
            <v>Days Supply</v>
          </cell>
          <cell r="B16">
            <v>61.428481212503954</v>
          </cell>
          <cell r="C16">
            <v>60.83014492753626</v>
          </cell>
          <cell r="D16">
            <v>59.315294117647063</v>
          </cell>
          <cell r="E16">
            <v>58.464815419797468</v>
          </cell>
          <cell r="F16">
            <v>57.780915287244412</v>
          </cell>
          <cell r="G16">
            <v>57.0068359375</v>
          </cell>
          <cell r="H16">
            <v>55.37856</v>
          </cell>
          <cell r="I16">
            <v>53.887346165982976</v>
          </cell>
          <cell r="J16">
            <v>51.726691042047534</v>
          </cell>
          <cell r="K16">
            <v>50.349802970597175</v>
          </cell>
          <cell r="L16">
            <v>49.36076899969963</v>
          </cell>
          <cell r="M16">
            <v>47.741788321167903</v>
          </cell>
        </row>
        <row r="18">
          <cell r="A18" t="str">
            <v>Total Stocks</v>
          </cell>
          <cell r="B18">
            <v>5191</v>
          </cell>
          <cell r="C18">
            <v>5099.16</v>
          </cell>
          <cell r="D18">
            <v>4997.4799999999996</v>
          </cell>
          <cell r="E18">
            <v>5010.079999999999</v>
          </cell>
          <cell r="F18">
            <v>5035.4999999999991</v>
          </cell>
          <cell r="G18">
            <v>5015.0999999999995</v>
          </cell>
          <cell r="H18">
            <v>5037.4199999999992</v>
          </cell>
          <cell r="I18">
            <v>5065.9399999999996</v>
          </cell>
          <cell r="J18">
            <v>5123.54</v>
          </cell>
          <cell r="K18">
            <v>5130.3599999999997</v>
          </cell>
          <cell r="L18">
            <v>5151.96</v>
          </cell>
          <cell r="M18">
            <v>5068.88</v>
          </cell>
        </row>
        <row r="19">
          <cell r="A19" t="str">
            <v>- Gov Strategic</v>
          </cell>
          <cell r="B19">
            <v>1075</v>
          </cell>
          <cell r="C19">
            <v>1075</v>
          </cell>
          <cell r="D19">
            <v>1075</v>
          </cell>
          <cell r="E19">
            <v>1085</v>
          </cell>
          <cell r="F19">
            <v>1085</v>
          </cell>
          <cell r="G19">
            <v>1085</v>
          </cell>
          <cell r="H19">
            <v>1095</v>
          </cell>
          <cell r="I19">
            <v>1095</v>
          </cell>
          <cell r="J19">
            <v>1095</v>
          </cell>
          <cell r="K19">
            <v>1100</v>
          </cell>
          <cell r="L19">
            <v>1100</v>
          </cell>
          <cell r="M19">
            <v>1100</v>
          </cell>
        </row>
        <row r="20">
          <cell r="A20" t="str">
            <v>- Oil Afloat</v>
          </cell>
          <cell r="B20">
            <v>645</v>
          </cell>
          <cell r="C20">
            <v>640</v>
          </cell>
          <cell r="D20">
            <v>660</v>
          </cell>
          <cell r="E20">
            <v>670</v>
          </cell>
          <cell r="F20">
            <v>675</v>
          </cell>
          <cell r="G20">
            <v>670</v>
          </cell>
          <cell r="H20">
            <v>675</v>
          </cell>
          <cell r="I20">
            <v>685</v>
          </cell>
          <cell r="J20">
            <v>700</v>
          </cell>
          <cell r="K20">
            <v>710</v>
          </cell>
          <cell r="L20">
            <v>710</v>
          </cell>
          <cell r="M20">
            <v>700</v>
          </cell>
        </row>
        <row r="21">
          <cell r="A21" t="str">
            <v>- Floating Storage</v>
          </cell>
          <cell r="B21">
            <v>90</v>
          </cell>
          <cell r="C21">
            <v>85</v>
          </cell>
          <cell r="D21">
            <v>70</v>
          </cell>
          <cell r="E21">
            <v>70</v>
          </cell>
          <cell r="F21">
            <v>70</v>
          </cell>
          <cell r="G21">
            <v>70</v>
          </cell>
          <cell r="H21">
            <v>60</v>
          </cell>
          <cell r="I21">
            <v>60</v>
          </cell>
          <cell r="J21">
            <v>65</v>
          </cell>
          <cell r="K21">
            <v>65</v>
          </cell>
          <cell r="L21">
            <v>65</v>
          </cell>
          <cell r="M21">
            <v>65</v>
          </cell>
        </row>
        <row r="22">
          <cell r="A22" t="str">
            <v>- Stocks for Export</v>
          </cell>
          <cell r="B22">
            <v>138.6</v>
          </cell>
          <cell r="C22">
            <v>137.20000000000002</v>
          </cell>
          <cell r="D22">
            <v>137.9</v>
          </cell>
          <cell r="E22">
            <v>141.4</v>
          </cell>
          <cell r="F22">
            <v>144.9</v>
          </cell>
          <cell r="G22">
            <v>146.29999999999998</v>
          </cell>
          <cell r="H22">
            <v>146.29999999999998</v>
          </cell>
          <cell r="I22">
            <v>151.20000000000002</v>
          </cell>
          <cell r="J22">
            <v>155.4</v>
          </cell>
          <cell r="K22">
            <v>159.6</v>
          </cell>
          <cell r="L22">
            <v>163.79999999999998</v>
          </cell>
          <cell r="M22">
            <v>164.5</v>
          </cell>
        </row>
        <row r="23">
          <cell r="A23" t="str">
            <v>= Comm Stocks on Land</v>
          </cell>
          <cell r="B23">
            <v>3242.4</v>
          </cell>
          <cell r="C23">
            <v>3161.96</v>
          </cell>
          <cell r="D23">
            <v>3054.5799999999995</v>
          </cell>
          <cell r="E23">
            <v>3043.6799999999989</v>
          </cell>
          <cell r="F23">
            <v>3060.599999999999</v>
          </cell>
          <cell r="G23">
            <v>3043.7999999999993</v>
          </cell>
          <cell r="H23">
            <v>3061.119999999999</v>
          </cell>
          <cell r="I23">
            <v>3074.74</v>
          </cell>
          <cell r="J23">
            <v>3108.14</v>
          </cell>
          <cell r="K23">
            <v>3095.7599999999998</v>
          </cell>
          <cell r="L23">
            <v>3113.16</v>
          </cell>
          <cell r="M23">
            <v>3039.38</v>
          </cell>
        </row>
        <row r="27">
          <cell r="A27">
            <v>36850.517349189817</v>
          </cell>
          <cell r="B27" t="str">
            <v>Jan</v>
          </cell>
          <cell r="C27" t="str">
            <v>Feb</v>
          </cell>
          <cell r="D27" t="str">
            <v>Mar</v>
          </cell>
          <cell r="E27" t="str">
            <v>Apr</v>
          </cell>
          <cell r="F27" t="str">
            <v>May</v>
          </cell>
          <cell r="G27" t="str">
            <v>Jun</v>
          </cell>
          <cell r="H27" t="str">
            <v>Jul</v>
          </cell>
          <cell r="I27" t="str">
            <v>Aug</v>
          </cell>
          <cell r="J27" t="str">
            <v>Sep</v>
          </cell>
          <cell r="K27" t="str">
            <v>Oct</v>
          </cell>
          <cell r="L27" t="str">
            <v>Nov</v>
          </cell>
          <cell r="M27" t="str">
            <v>Dec</v>
          </cell>
          <cell r="O27" t="str">
            <v>QI</v>
          </cell>
        </row>
        <row r="28">
          <cell r="A28" t="str">
            <v>1990</v>
          </cell>
        </row>
        <row r="29">
          <cell r="A29" t="str">
            <v>Oil Consumption</v>
          </cell>
          <cell r="B29">
            <v>68</v>
          </cell>
          <cell r="C29">
            <v>68.8</v>
          </cell>
          <cell r="D29">
            <v>68.2</v>
          </cell>
          <cell r="E29">
            <v>65.400000000000006</v>
          </cell>
          <cell r="F29">
            <v>65.400000000000006</v>
          </cell>
          <cell r="G29">
            <v>66.099999999999994</v>
          </cell>
          <cell r="H29">
            <v>67.3</v>
          </cell>
          <cell r="I29">
            <v>67.7</v>
          </cell>
          <cell r="J29">
            <v>65.5</v>
          </cell>
          <cell r="K29">
            <v>66</v>
          </cell>
          <cell r="L29">
            <v>66.2</v>
          </cell>
          <cell r="M29">
            <v>66.8</v>
          </cell>
          <cell r="O29">
            <v>68.3</v>
          </cell>
        </row>
        <row r="30">
          <cell r="A30" t="str">
            <v>Consumption % Change</v>
          </cell>
          <cell r="B30">
            <v>2.409638554216853E-2</v>
          </cell>
          <cell r="C30">
            <v>1.7751479289940919E-2</v>
          </cell>
          <cell r="D30">
            <v>5.8997050147493457E-3</v>
          </cell>
          <cell r="E30">
            <v>1.552795031055898E-2</v>
          </cell>
          <cell r="F30">
            <v>2.0280811232449514E-2</v>
          </cell>
          <cell r="G30">
            <v>1.5360983102918668E-2</v>
          </cell>
          <cell r="H30">
            <v>4.1795665634674961E-2</v>
          </cell>
          <cell r="I30">
            <v>3.8343558282208479E-2</v>
          </cell>
          <cell r="J30">
            <v>1.2364760432766575E-2</v>
          </cell>
          <cell r="K30">
            <v>-1.9316493313521477E-2</v>
          </cell>
          <cell r="L30">
            <v>-1.7804154302670683E-2</v>
          </cell>
          <cell r="M30">
            <v>-5.1136363636363757E-2</v>
          </cell>
          <cell r="O30">
            <v>1.4858841010401136E-2</v>
          </cell>
        </row>
        <row r="31">
          <cell r="A31" t="str">
            <v>OPEC Crude Oil Output</v>
          </cell>
          <cell r="B31">
            <v>23.2</v>
          </cell>
          <cell r="C31">
            <v>23.5</v>
          </cell>
          <cell r="D31">
            <v>23.6</v>
          </cell>
          <cell r="E31">
            <v>23.6</v>
          </cell>
          <cell r="F31">
            <v>23.2</v>
          </cell>
          <cell r="G31">
            <v>22.9</v>
          </cell>
          <cell r="H31">
            <v>22.8</v>
          </cell>
          <cell r="I31">
            <v>19.399999999999999</v>
          </cell>
          <cell r="J31">
            <v>21.9</v>
          </cell>
          <cell r="K31">
            <v>22.4</v>
          </cell>
          <cell r="L31">
            <v>22.8</v>
          </cell>
          <cell r="M31">
            <v>23.1</v>
          </cell>
          <cell r="O31">
            <v>23.4</v>
          </cell>
        </row>
        <row r="32">
          <cell r="A32" t="str">
            <v>Other Supplies</v>
          </cell>
          <cell r="B32">
            <v>45.17</v>
          </cell>
          <cell r="C32">
            <v>44.97</v>
          </cell>
          <cell r="D32">
            <v>45.17</v>
          </cell>
          <cell r="E32">
            <v>44.67</v>
          </cell>
          <cell r="F32">
            <v>44.37</v>
          </cell>
          <cell r="G32">
            <v>43.97</v>
          </cell>
          <cell r="H32">
            <v>43.77</v>
          </cell>
          <cell r="I32">
            <v>43.97</v>
          </cell>
          <cell r="J32">
            <v>44.27</v>
          </cell>
          <cell r="K32">
            <v>44.77</v>
          </cell>
          <cell r="L32">
            <v>44.57</v>
          </cell>
          <cell r="M32">
            <v>44.07</v>
          </cell>
          <cell r="O32">
            <v>45.1</v>
          </cell>
        </row>
        <row r="33">
          <cell r="A33" t="str">
            <v>Total Oil Supplies</v>
          </cell>
          <cell r="B33">
            <v>68.37</v>
          </cell>
          <cell r="C33">
            <v>68.47</v>
          </cell>
          <cell r="D33">
            <v>68.77000000000001</v>
          </cell>
          <cell r="E33">
            <v>68.27000000000001</v>
          </cell>
          <cell r="F33">
            <v>67.569999999999993</v>
          </cell>
          <cell r="G33">
            <v>66.87</v>
          </cell>
          <cell r="H33">
            <v>66.570000000000007</v>
          </cell>
          <cell r="I33">
            <v>63.37</v>
          </cell>
          <cell r="J33">
            <v>66.17</v>
          </cell>
          <cell r="K33">
            <v>67.17</v>
          </cell>
          <cell r="L33">
            <v>67.37</v>
          </cell>
          <cell r="M33">
            <v>67.17</v>
          </cell>
          <cell r="O33">
            <v>68.5</v>
          </cell>
        </row>
        <row r="35">
          <cell r="A35" t="str">
            <v>Stock change</v>
          </cell>
          <cell r="B35">
            <v>0.37000000000000455</v>
          </cell>
          <cell r="C35">
            <v>-0.32999999999999829</v>
          </cell>
          <cell r="D35">
            <v>0.57000000000000739</v>
          </cell>
          <cell r="E35">
            <v>2.8700000000000045</v>
          </cell>
          <cell r="F35">
            <v>2.1699999999999875</v>
          </cell>
          <cell r="G35">
            <v>0.77000000000001023</v>
          </cell>
          <cell r="H35">
            <v>-0.72999999999998977</v>
          </cell>
          <cell r="I35">
            <v>-4.3300000000000054</v>
          </cell>
          <cell r="J35">
            <v>0.67000000000000171</v>
          </cell>
          <cell r="K35">
            <v>1.1700000000000017</v>
          </cell>
          <cell r="L35">
            <v>1.1700000000000017</v>
          </cell>
          <cell r="M35">
            <v>0.37000000000000455</v>
          </cell>
          <cell r="O35">
            <v>0.20000000000000284</v>
          </cell>
        </row>
        <row r="37">
          <cell r="A37" t="str">
            <v>Comm Stocks on Land</v>
          </cell>
          <cell r="B37">
            <v>3027.9500000000003</v>
          </cell>
          <cell r="C37">
            <v>3006.6100000000006</v>
          </cell>
          <cell r="D37">
            <v>3003.5800000000008</v>
          </cell>
          <cell r="E37">
            <v>3074.6800000000012</v>
          </cell>
          <cell r="F37">
            <v>3154.7500000000005</v>
          </cell>
          <cell r="G37">
            <v>3179.9500000000007</v>
          </cell>
          <cell r="H37">
            <v>3153.0200000000009</v>
          </cell>
          <cell r="I37">
            <v>3122.59</v>
          </cell>
          <cell r="J37">
            <v>3070.1900000000005</v>
          </cell>
          <cell r="K37">
            <v>3047.9600000000009</v>
          </cell>
          <cell r="L37">
            <v>3080.2600000000016</v>
          </cell>
          <cell r="M37">
            <v>3074.6300000000019</v>
          </cell>
        </row>
        <row r="38">
          <cell r="A38" t="str">
            <v>Days Supply</v>
          </cell>
          <cell r="B38">
            <v>61.428481212503954</v>
          </cell>
          <cell r="C38">
            <v>60.83014492753626</v>
          </cell>
          <cell r="D38">
            <v>59.315294117647063</v>
          </cell>
          <cell r="E38">
            <v>58.464815419797468</v>
          </cell>
          <cell r="F38">
            <v>57.780915287244412</v>
          </cell>
          <cell r="G38">
            <v>57.0068359375</v>
          </cell>
          <cell r="H38">
            <v>55.37856</v>
          </cell>
          <cell r="I38">
            <v>53.887346165982976</v>
          </cell>
          <cell r="J38">
            <v>51.726691042047534</v>
          </cell>
          <cell r="K38">
            <v>50.349802970597175</v>
          </cell>
          <cell r="L38">
            <v>49.36076899969963</v>
          </cell>
          <cell r="M38">
            <v>47.741788321167903</v>
          </cell>
        </row>
        <row r="40">
          <cell r="A40" t="str">
            <v>Total Stocks</v>
          </cell>
          <cell r="B40">
            <v>5080.3500000000004</v>
          </cell>
          <cell r="C40">
            <v>5071.1100000000006</v>
          </cell>
          <cell r="D40">
            <v>5088.7800000000007</v>
          </cell>
          <cell r="E40">
            <v>5174.880000000001</v>
          </cell>
          <cell r="F40">
            <v>5242.1500000000005</v>
          </cell>
          <cell r="G40">
            <v>5265.2500000000009</v>
          </cell>
          <cell r="H40">
            <v>5242.6200000000008</v>
          </cell>
          <cell r="I40">
            <v>5108.3900000000003</v>
          </cell>
          <cell r="J40">
            <v>5128.4900000000007</v>
          </cell>
          <cell r="K40">
            <v>5164.7600000000011</v>
          </cell>
          <cell r="L40">
            <v>5199.8600000000015</v>
          </cell>
          <cell r="M40">
            <v>5211.3300000000017</v>
          </cell>
        </row>
        <row r="41">
          <cell r="A41" t="str">
            <v>- Gov Strategic</v>
          </cell>
          <cell r="B41">
            <v>1115</v>
          </cell>
          <cell r="C41">
            <v>1115</v>
          </cell>
          <cell r="D41">
            <v>1115</v>
          </cell>
          <cell r="E41">
            <v>1120</v>
          </cell>
          <cell r="F41">
            <v>1120</v>
          </cell>
          <cell r="G41">
            <v>1120</v>
          </cell>
          <cell r="H41">
            <v>1125</v>
          </cell>
          <cell r="I41">
            <v>1125</v>
          </cell>
          <cell r="J41">
            <v>1125</v>
          </cell>
          <cell r="K41">
            <v>1120</v>
          </cell>
          <cell r="L41">
            <v>1120</v>
          </cell>
          <cell r="M41">
            <v>1120</v>
          </cell>
        </row>
        <row r="42">
          <cell r="A42" t="str">
            <v>- Oil Afloat</v>
          </cell>
          <cell r="B42">
            <v>705</v>
          </cell>
          <cell r="C42">
            <v>710</v>
          </cell>
          <cell r="D42">
            <v>725</v>
          </cell>
          <cell r="E42">
            <v>730</v>
          </cell>
          <cell r="F42">
            <v>720</v>
          </cell>
          <cell r="G42">
            <v>720</v>
          </cell>
          <cell r="H42">
            <v>715</v>
          </cell>
          <cell r="I42">
            <v>635</v>
          </cell>
          <cell r="J42">
            <v>685</v>
          </cell>
          <cell r="K42">
            <v>720</v>
          </cell>
          <cell r="L42">
            <v>720</v>
          </cell>
          <cell r="M42">
            <v>725</v>
          </cell>
        </row>
        <row r="43">
          <cell r="A43" t="str">
            <v>- Floating Storage</v>
          </cell>
          <cell r="B43">
            <v>70</v>
          </cell>
          <cell r="C43">
            <v>75</v>
          </cell>
          <cell r="D43">
            <v>80</v>
          </cell>
          <cell r="E43">
            <v>85</v>
          </cell>
          <cell r="F43">
            <v>85</v>
          </cell>
          <cell r="G43">
            <v>85</v>
          </cell>
          <cell r="H43">
            <v>90</v>
          </cell>
          <cell r="I43">
            <v>90</v>
          </cell>
          <cell r="J43">
            <v>95</v>
          </cell>
          <cell r="K43">
            <v>120</v>
          </cell>
          <cell r="L43">
            <v>120</v>
          </cell>
          <cell r="M43">
            <v>130</v>
          </cell>
        </row>
        <row r="44">
          <cell r="A44" t="str">
            <v>- Stocks for Export</v>
          </cell>
          <cell r="B44">
            <v>162.4</v>
          </cell>
          <cell r="C44">
            <v>164.5</v>
          </cell>
          <cell r="D44">
            <v>165.20000000000002</v>
          </cell>
          <cell r="E44">
            <v>165.20000000000002</v>
          </cell>
          <cell r="F44">
            <v>162.4</v>
          </cell>
          <cell r="G44">
            <v>160.29999999999998</v>
          </cell>
          <cell r="H44">
            <v>159.6</v>
          </cell>
          <cell r="I44">
            <v>135.79999999999998</v>
          </cell>
          <cell r="J44">
            <v>153.29999999999998</v>
          </cell>
          <cell r="K44">
            <v>156.79999999999998</v>
          </cell>
          <cell r="L44">
            <v>159.6</v>
          </cell>
          <cell r="M44">
            <v>161.70000000000002</v>
          </cell>
        </row>
        <row r="45">
          <cell r="A45" t="str">
            <v>= Comm Stocks on Land</v>
          </cell>
          <cell r="B45">
            <v>3027.9500000000003</v>
          </cell>
          <cell r="C45">
            <v>3006.6100000000006</v>
          </cell>
          <cell r="D45">
            <v>3003.5800000000008</v>
          </cell>
          <cell r="E45">
            <v>3074.6800000000012</v>
          </cell>
          <cell r="F45">
            <v>3154.7500000000005</v>
          </cell>
          <cell r="G45">
            <v>3179.9500000000007</v>
          </cell>
          <cell r="H45">
            <v>3153.0200000000009</v>
          </cell>
          <cell r="I45">
            <v>3122.59</v>
          </cell>
          <cell r="J45">
            <v>3070.1900000000005</v>
          </cell>
          <cell r="K45">
            <v>3047.9600000000009</v>
          </cell>
          <cell r="L45">
            <v>3080.2600000000016</v>
          </cell>
          <cell r="M45">
            <v>3074.6300000000019</v>
          </cell>
        </row>
        <row r="49">
          <cell r="A49">
            <v>36850.517349189817</v>
          </cell>
          <cell r="B49" t="str">
            <v>Jan</v>
          </cell>
          <cell r="C49" t="str">
            <v>Feb</v>
          </cell>
          <cell r="D49" t="str">
            <v>Mar</v>
          </cell>
          <cell r="E49" t="str">
            <v>Apr</v>
          </cell>
          <cell r="F49" t="str">
            <v>May</v>
          </cell>
          <cell r="G49" t="str">
            <v>Jun</v>
          </cell>
          <cell r="H49" t="str">
            <v>Jul</v>
          </cell>
          <cell r="I49" t="str">
            <v>Aug</v>
          </cell>
          <cell r="J49" t="str">
            <v>Sep</v>
          </cell>
          <cell r="K49" t="str">
            <v>Oct</v>
          </cell>
          <cell r="L49" t="str">
            <v>Nov</v>
          </cell>
          <cell r="M49" t="str">
            <v>Dec</v>
          </cell>
          <cell r="O49" t="str">
            <v>QI</v>
          </cell>
        </row>
        <row r="50">
          <cell r="A50" t="str">
            <v>1991</v>
          </cell>
        </row>
        <row r="51">
          <cell r="A51" t="str">
            <v>Oil Consumption</v>
          </cell>
          <cell r="B51">
            <v>68.3</v>
          </cell>
          <cell r="C51">
            <v>68.400000000000006</v>
          </cell>
          <cell r="D51">
            <v>66.8</v>
          </cell>
          <cell r="E51">
            <v>65.400000000000006</v>
          </cell>
          <cell r="F51">
            <v>65.400000000000006</v>
          </cell>
          <cell r="G51">
            <v>66</v>
          </cell>
          <cell r="H51">
            <v>66</v>
          </cell>
          <cell r="I51">
            <v>66.2</v>
          </cell>
          <cell r="J51">
            <v>65.7</v>
          </cell>
          <cell r="K51">
            <v>68</v>
          </cell>
          <cell r="L51">
            <v>68</v>
          </cell>
          <cell r="M51">
            <v>69.3</v>
          </cell>
          <cell r="O51">
            <v>67.8</v>
          </cell>
        </row>
        <row r="52">
          <cell r="A52" t="str">
            <v>Consumption % Change</v>
          </cell>
          <cell r="B52">
            <v>4.4117647058823373E-3</v>
          </cell>
          <cell r="C52">
            <v>-5.8139534883719923E-3</v>
          </cell>
          <cell r="D52">
            <v>-2.052785923753675E-2</v>
          </cell>
          <cell r="E52">
            <v>0</v>
          </cell>
          <cell r="F52">
            <v>0</v>
          </cell>
          <cell r="G52">
            <v>-1.5128593040846239E-3</v>
          </cell>
          <cell r="H52">
            <v>-1.9316493313521477E-2</v>
          </cell>
          <cell r="I52">
            <v>-2.215657311669128E-2</v>
          </cell>
          <cell r="J52">
            <v>3.0534351145039551E-3</v>
          </cell>
          <cell r="K52">
            <v>3.0303030303030276E-2</v>
          </cell>
          <cell r="L52">
            <v>2.7190332326283873E-2</v>
          </cell>
          <cell r="M52">
            <v>3.7425149700598848E-2</v>
          </cell>
          <cell r="O52">
            <v>-7.3206442166910968E-3</v>
          </cell>
        </row>
        <row r="53">
          <cell r="A53" t="str">
            <v>OPEC Crude Oil Output</v>
          </cell>
          <cell r="B53">
            <v>22.7</v>
          </cell>
          <cell r="C53">
            <v>22.7</v>
          </cell>
          <cell r="D53">
            <v>22.8</v>
          </cell>
          <cell r="E53">
            <v>22.1</v>
          </cell>
          <cell r="F53">
            <v>22</v>
          </cell>
          <cell r="G53">
            <v>22.7</v>
          </cell>
          <cell r="H53">
            <v>23.1</v>
          </cell>
          <cell r="I53">
            <v>23.2</v>
          </cell>
          <cell r="J53">
            <v>23.2</v>
          </cell>
          <cell r="K53">
            <v>23.6</v>
          </cell>
          <cell r="L53">
            <v>23.9</v>
          </cell>
          <cell r="M53">
            <v>24</v>
          </cell>
          <cell r="O53">
            <v>22.7</v>
          </cell>
        </row>
        <row r="54">
          <cell r="A54" t="str">
            <v>Other Supplies</v>
          </cell>
          <cell r="B54">
            <v>44.92</v>
          </cell>
          <cell r="C54">
            <v>44.92</v>
          </cell>
          <cell r="D54">
            <v>45.22</v>
          </cell>
          <cell r="E54">
            <v>44.32</v>
          </cell>
          <cell r="F54">
            <v>44.07</v>
          </cell>
          <cell r="G54">
            <v>43.67</v>
          </cell>
          <cell r="H54">
            <v>43.82</v>
          </cell>
          <cell r="I54">
            <v>43.02</v>
          </cell>
          <cell r="J54">
            <v>44.12</v>
          </cell>
          <cell r="K54">
            <v>43.87</v>
          </cell>
          <cell r="L54">
            <v>43.92</v>
          </cell>
          <cell r="M54">
            <v>44.12</v>
          </cell>
          <cell r="O54">
            <v>45</v>
          </cell>
        </row>
        <row r="55">
          <cell r="A55" t="str">
            <v>Total Oil Supplies</v>
          </cell>
          <cell r="B55">
            <v>67.62</v>
          </cell>
          <cell r="C55">
            <v>67.62</v>
          </cell>
          <cell r="D55">
            <v>68.02</v>
          </cell>
          <cell r="E55">
            <v>66.42</v>
          </cell>
          <cell r="F55">
            <v>66.069999999999993</v>
          </cell>
          <cell r="G55">
            <v>66.37</v>
          </cell>
          <cell r="H55">
            <v>66.92</v>
          </cell>
          <cell r="I55">
            <v>66.22</v>
          </cell>
          <cell r="J55">
            <v>67.319999999999993</v>
          </cell>
          <cell r="K55">
            <v>67.47</v>
          </cell>
          <cell r="L55">
            <v>67.819999999999993</v>
          </cell>
          <cell r="M55">
            <v>68.12</v>
          </cell>
          <cell r="O55">
            <v>67.7</v>
          </cell>
        </row>
        <row r="57">
          <cell r="A57" t="str">
            <v>Stock change</v>
          </cell>
          <cell r="B57">
            <v>-0.67999999999999261</v>
          </cell>
          <cell r="C57">
            <v>-0.78000000000000114</v>
          </cell>
          <cell r="D57">
            <v>1.2199999999999989</v>
          </cell>
          <cell r="E57">
            <v>1.019999999999996</v>
          </cell>
          <cell r="F57">
            <v>0.66999999999998749</v>
          </cell>
          <cell r="G57">
            <v>0.37000000000000455</v>
          </cell>
          <cell r="H57">
            <v>0.92000000000000171</v>
          </cell>
          <cell r="I57">
            <v>1.9999999999996021E-2</v>
          </cell>
          <cell r="J57">
            <v>1.6199999999999903</v>
          </cell>
          <cell r="K57">
            <v>-0.53000000000000114</v>
          </cell>
          <cell r="L57">
            <v>-0.18000000000000682</v>
          </cell>
          <cell r="M57">
            <v>-1.1799999999999926</v>
          </cell>
          <cell r="O57">
            <v>-9.9999999999994316E-2</v>
          </cell>
        </row>
        <row r="59">
          <cell r="A59" t="str">
            <v>Comm Stocks on Land</v>
          </cell>
          <cell r="B59">
            <v>3091.3500000000017</v>
          </cell>
          <cell r="C59">
            <v>3069.5100000000016</v>
          </cell>
          <cell r="D59">
            <v>3091.6300000000015</v>
          </cell>
          <cell r="E59">
            <v>3152.130000000001</v>
          </cell>
          <cell r="F59">
            <v>3188.6000000000004</v>
          </cell>
          <cell r="G59">
            <v>3209.8000000000006</v>
          </cell>
          <cell r="H59">
            <v>3240.5200000000013</v>
          </cell>
          <cell r="I59">
            <v>3230.440000000001</v>
          </cell>
          <cell r="J59">
            <v>3284.0400000000004</v>
          </cell>
          <cell r="K59">
            <v>3279.8100000000004</v>
          </cell>
          <cell r="L59">
            <v>3262.3099999999995</v>
          </cell>
          <cell r="M59">
            <v>3225.0299999999997</v>
          </cell>
        </row>
        <row r="60">
          <cell r="A60" t="str">
            <v>Days Supply</v>
          </cell>
          <cell r="B60">
            <v>61.428481212503954</v>
          </cell>
          <cell r="C60">
            <v>60.83014492753626</v>
          </cell>
          <cell r="D60">
            <v>59.315294117647063</v>
          </cell>
          <cell r="E60">
            <v>58.464815419797468</v>
          </cell>
          <cell r="F60">
            <v>57.780915287244412</v>
          </cell>
          <cell r="G60">
            <v>57.0068359375</v>
          </cell>
          <cell r="H60">
            <v>55.37856</v>
          </cell>
          <cell r="I60">
            <v>53.887346165982976</v>
          </cell>
          <cell r="J60">
            <v>51.726691042047534</v>
          </cell>
          <cell r="K60">
            <v>50.349802970597175</v>
          </cell>
          <cell r="L60">
            <v>49.36076899969963</v>
          </cell>
          <cell r="M60">
            <v>47.741788321167903</v>
          </cell>
        </row>
        <row r="62">
          <cell r="A62" t="str">
            <v>Total Stocks</v>
          </cell>
          <cell r="B62">
            <v>5190.2500000000018</v>
          </cell>
          <cell r="C62">
            <v>5168.4100000000017</v>
          </cell>
          <cell r="D62">
            <v>5206.2300000000014</v>
          </cell>
          <cell r="E62">
            <v>5236.8300000000008</v>
          </cell>
          <cell r="F62">
            <v>5257.6</v>
          </cell>
          <cell r="G62">
            <v>5268.7000000000007</v>
          </cell>
          <cell r="H62">
            <v>5297.2200000000012</v>
          </cell>
          <cell r="I62">
            <v>5297.8400000000011</v>
          </cell>
          <cell r="J62">
            <v>5346.4400000000005</v>
          </cell>
          <cell r="K62">
            <v>5330.01</v>
          </cell>
          <cell r="L62">
            <v>5324.61</v>
          </cell>
          <cell r="M62">
            <v>5288.03</v>
          </cell>
        </row>
        <row r="63">
          <cell r="A63" t="str">
            <v>- Gov Strategic</v>
          </cell>
          <cell r="B63">
            <v>1085</v>
          </cell>
          <cell r="C63">
            <v>1085</v>
          </cell>
          <cell r="D63">
            <v>1085</v>
          </cell>
          <cell r="E63">
            <v>1085</v>
          </cell>
          <cell r="F63">
            <v>1085</v>
          </cell>
          <cell r="G63">
            <v>1085</v>
          </cell>
          <cell r="H63">
            <v>1090</v>
          </cell>
          <cell r="I63">
            <v>1090</v>
          </cell>
          <cell r="J63">
            <v>1090</v>
          </cell>
          <cell r="K63">
            <v>1080</v>
          </cell>
          <cell r="L63">
            <v>1080</v>
          </cell>
          <cell r="M63">
            <v>1080</v>
          </cell>
        </row>
        <row r="64">
          <cell r="A64" t="str">
            <v>- Oil Afloat</v>
          </cell>
          <cell r="B64">
            <v>715</v>
          </cell>
          <cell r="C64">
            <v>705</v>
          </cell>
          <cell r="D64">
            <v>710</v>
          </cell>
          <cell r="E64">
            <v>700</v>
          </cell>
          <cell r="F64">
            <v>695</v>
          </cell>
          <cell r="G64">
            <v>690</v>
          </cell>
          <cell r="H64">
            <v>705</v>
          </cell>
          <cell r="I64">
            <v>720</v>
          </cell>
          <cell r="J64">
            <v>725</v>
          </cell>
          <cell r="K64">
            <v>730</v>
          </cell>
          <cell r="L64">
            <v>740</v>
          </cell>
          <cell r="M64">
            <v>740</v>
          </cell>
        </row>
        <row r="65">
          <cell r="A65" t="str">
            <v>- Floating Storage</v>
          </cell>
          <cell r="B65">
            <v>140</v>
          </cell>
          <cell r="C65">
            <v>150</v>
          </cell>
          <cell r="D65">
            <v>160</v>
          </cell>
          <cell r="E65">
            <v>145</v>
          </cell>
          <cell r="F65">
            <v>135</v>
          </cell>
          <cell r="G65">
            <v>125</v>
          </cell>
          <cell r="H65">
            <v>100</v>
          </cell>
          <cell r="I65">
            <v>95</v>
          </cell>
          <cell r="J65">
            <v>85</v>
          </cell>
          <cell r="K65">
            <v>75</v>
          </cell>
          <cell r="L65">
            <v>75</v>
          </cell>
          <cell r="M65">
            <v>75</v>
          </cell>
        </row>
        <row r="66">
          <cell r="A66" t="str">
            <v>- Stocks for Export</v>
          </cell>
          <cell r="B66">
            <v>158.9</v>
          </cell>
          <cell r="C66">
            <v>158.9</v>
          </cell>
          <cell r="D66">
            <v>159.6</v>
          </cell>
          <cell r="E66">
            <v>154.70000000000002</v>
          </cell>
          <cell r="F66">
            <v>154</v>
          </cell>
          <cell r="G66">
            <v>158.9</v>
          </cell>
          <cell r="H66">
            <v>161.70000000000002</v>
          </cell>
          <cell r="I66">
            <v>162.4</v>
          </cell>
          <cell r="J66">
            <v>162.4</v>
          </cell>
          <cell r="K66">
            <v>165.20000000000002</v>
          </cell>
          <cell r="L66">
            <v>167.29999999999998</v>
          </cell>
          <cell r="M66">
            <v>168</v>
          </cell>
        </row>
        <row r="67">
          <cell r="A67" t="str">
            <v>= Comm Stocks on Land</v>
          </cell>
          <cell r="B67">
            <v>3091.3500000000017</v>
          </cell>
          <cell r="C67">
            <v>3069.5100000000016</v>
          </cell>
          <cell r="D67">
            <v>3091.6300000000015</v>
          </cell>
          <cell r="E67">
            <v>3152.130000000001</v>
          </cell>
          <cell r="F67">
            <v>3188.6000000000004</v>
          </cell>
          <cell r="G67">
            <v>3209.8000000000006</v>
          </cell>
          <cell r="H67">
            <v>3240.5200000000013</v>
          </cell>
          <cell r="I67">
            <v>3230.440000000001</v>
          </cell>
          <cell r="J67">
            <v>3284.0400000000004</v>
          </cell>
          <cell r="K67">
            <v>3279.8100000000004</v>
          </cell>
          <cell r="L67">
            <v>3262.3099999999995</v>
          </cell>
          <cell r="M67">
            <v>3225.0299999999997</v>
          </cell>
        </row>
        <row r="71">
          <cell r="A71">
            <v>36850.517349189817</v>
          </cell>
          <cell r="B71" t="str">
            <v>Jan</v>
          </cell>
          <cell r="C71" t="str">
            <v>Feb</v>
          </cell>
          <cell r="D71" t="str">
            <v>Mar</v>
          </cell>
          <cell r="E71" t="str">
            <v>Apr</v>
          </cell>
          <cell r="F71" t="str">
            <v>May</v>
          </cell>
          <cell r="G71" t="str">
            <v>Jun</v>
          </cell>
          <cell r="H71" t="str">
            <v>Jul</v>
          </cell>
          <cell r="I71" t="str">
            <v>Aug</v>
          </cell>
          <cell r="J71" t="str">
            <v>Sep</v>
          </cell>
          <cell r="K71" t="str">
            <v>Oct</v>
          </cell>
          <cell r="L71" t="str">
            <v>Nov</v>
          </cell>
          <cell r="M71" t="str">
            <v>Dec</v>
          </cell>
          <cell r="O71" t="str">
            <v>QI</v>
          </cell>
        </row>
        <row r="72">
          <cell r="A72" t="str">
            <v>1992</v>
          </cell>
        </row>
        <row r="73">
          <cell r="A73" t="str">
            <v>Oil Consumption</v>
          </cell>
          <cell r="B73">
            <v>70.3</v>
          </cell>
          <cell r="C73">
            <v>69.650000000000006</v>
          </cell>
          <cell r="D73">
            <v>68.599999999999994</v>
          </cell>
          <cell r="E73">
            <v>67.7</v>
          </cell>
          <cell r="F73">
            <v>65.3</v>
          </cell>
          <cell r="G73">
            <v>66.099999999999994</v>
          </cell>
          <cell r="H73">
            <v>66.599999999999994</v>
          </cell>
          <cell r="I73">
            <v>65.599999999999994</v>
          </cell>
          <cell r="J73">
            <v>67</v>
          </cell>
          <cell r="K73">
            <v>68.3</v>
          </cell>
          <cell r="L73">
            <v>68.7</v>
          </cell>
          <cell r="M73">
            <v>69.8</v>
          </cell>
          <cell r="O73">
            <v>69.510000000000005</v>
          </cell>
        </row>
        <row r="74">
          <cell r="A74" t="str">
            <v>Consumption % Change</v>
          </cell>
          <cell r="B74">
            <v>2.9282576866764387E-2</v>
          </cell>
          <cell r="C74">
            <v>1.8274853801169666E-2</v>
          </cell>
          <cell r="D74">
            <v>2.6946107784431073E-2</v>
          </cell>
          <cell r="E74">
            <v>3.5168195718654482E-2</v>
          </cell>
          <cell r="F74">
            <v>-1.52905198776776E-3</v>
          </cell>
          <cell r="G74">
            <v>1.5151515151514694E-3</v>
          </cell>
          <cell r="H74">
            <v>9.0909090909090384E-3</v>
          </cell>
          <cell r="I74">
            <v>-9.0634441087614759E-3</v>
          </cell>
          <cell r="J74">
            <v>1.9786910197869156E-2</v>
          </cell>
          <cell r="K74">
            <v>4.4117647058823373E-3</v>
          </cell>
          <cell r="L74">
            <v>1.0294117647058787E-2</v>
          </cell>
          <cell r="M74">
            <v>7.2150072150072297E-3</v>
          </cell>
          <cell r="O74">
            <v>2.5221238938053281E-2</v>
          </cell>
        </row>
        <row r="75">
          <cell r="A75" t="str">
            <v>OPEC Crude Oil Output</v>
          </cell>
          <cell r="B75">
            <v>24.3</v>
          </cell>
          <cell r="C75">
            <v>23.9</v>
          </cell>
          <cell r="D75">
            <v>23.1</v>
          </cell>
          <cell r="E75">
            <v>23</v>
          </cell>
          <cell r="F75">
            <v>23.4</v>
          </cell>
          <cell r="G75">
            <v>23.2</v>
          </cell>
          <cell r="H75">
            <v>23.8</v>
          </cell>
          <cell r="I75">
            <v>24.4</v>
          </cell>
          <cell r="J75">
            <v>24.6</v>
          </cell>
          <cell r="K75">
            <v>24.9</v>
          </cell>
          <cell r="L75">
            <v>25</v>
          </cell>
          <cell r="M75">
            <v>25</v>
          </cell>
          <cell r="O75">
            <v>23.8</v>
          </cell>
        </row>
        <row r="76">
          <cell r="A76" t="str">
            <v>Other Supplies</v>
          </cell>
          <cell r="B76">
            <v>44.21</v>
          </cell>
          <cell r="C76">
            <v>43.41</v>
          </cell>
          <cell r="D76">
            <v>43.61</v>
          </cell>
          <cell r="E76">
            <v>44</v>
          </cell>
          <cell r="F76">
            <v>43.7</v>
          </cell>
          <cell r="G76">
            <v>42.8</v>
          </cell>
          <cell r="H76">
            <v>43.17</v>
          </cell>
          <cell r="I76">
            <v>42.57</v>
          </cell>
          <cell r="J76">
            <v>42.47</v>
          </cell>
          <cell r="K76">
            <v>42.97</v>
          </cell>
          <cell r="L76">
            <v>43.07</v>
          </cell>
          <cell r="M76">
            <v>43.06</v>
          </cell>
          <cell r="O76">
            <v>43.8</v>
          </cell>
        </row>
        <row r="77">
          <cell r="A77" t="str">
            <v>Total Oil Supplies</v>
          </cell>
          <cell r="B77">
            <v>68.510000000000005</v>
          </cell>
          <cell r="C77">
            <v>67.31</v>
          </cell>
          <cell r="D77">
            <v>66.710000000000008</v>
          </cell>
          <cell r="E77">
            <v>67</v>
          </cell>
          <cell r="F77">
            <v>67.099999999999994</v>
          </cell>
          <cell r="G77">
            <v>66</v>
          </cell>
          <cell r="H77">
            <v>66.97</v>
          </cell>
          <cell r="I77">
            <v>66.97</v>
          </cell>
          <cell r="J77">
            <v>67.069999999999993</v>
          </cell>
          <cell r="K77">
            <v>67.87</v>
          </cell>
          <cell r="L77">
            <v>68.069999999999993</v>
          </cell>
          <cell r="M77">
            <v>68.06</v>
          </cell>
          <cell r="O77">
            <v>67.599999999999994</v>
          </cell>
        </row>
        <row r="79">
          <cell r="A79" t="str">
            <v>Stock change</v>
          </cell>
          <cell r="B79">
            <v>-1.789999999999992</v>
          </cell>
          <cell r="C79">
            <v>-2.3400000000000034</v>
          </cell>
          <cell r="D79">
            <v>-1.8899999999999864</v>
          </cell>
          <cell r="E79">
            <v>-0.70000000000000284</v>
          </cell>
          <cell r="F79">
            <v>1.7999999999999972</v>
          </cell>
          <cell r="G79">
            <v>-9.9999999999994316E-2</v>
          </cell>
          <cell r="H79">
            <v>0.37000000000000455</v>
          </cell>
          <cell r="I79">
            <v>1.3700000000000045</v>
          </cell>
          <cell r="J79">
            <v>6.9999999999993179E-2</v>
          </cell>
          <cell r="K79">
            <v>-0.42999999999999261</v>
          </cell>
          <cell r="L79">
            <v>-0.63000000000000966</v>
          </cell>
          <cell r="M79">
            <v>-1.7399999999999949</v>
          </cell>
          <cell r="O79">
            <v>-1.9100000000000108</v>
          </cell>
        </row>
        <row r="81">
          <cell r="A81" t="str">
            <v>Comm Stocks on Land</v>
          </cell>
          <cell r="B81">
            <v>3157.44</v>
          </cell>
          <cell r="C81">
            <v>3097.38</v>
          </cell>
          <cell r="D81">
            <v>3064.3900000000012</v>
          </cell>
          <cell r="E81">
            <v>3039.0900000000011</v>
          </cell>
          <cell r="F81">
            <v>3082.0900000000011</v>
          </cell>
          <cell r="G81">
            <v>3085.4900000000011</v>
          </cell>
          <cell r="H81">
            <v>3072.7600000000016</v>
          </cell>
          <cell r="I81">
            <v>3096.0300000000016</v>
          </cell>
          <cell r="J81">
            <v>3091.7300000000014</v>
          </cell>
          <cell r="K81">
            <v>3061.3000000000011</v>
          </cell>
          <cell r="L81">
            <v>3041.7000000000007</v>
          </cell>
          <cell r="M81">
            <v>2992.7600000000011</v>
          </cell>
        </row>
        <row r="82">
          <cell r="A82" t="str">
            <v>Days Supply</v>
          </cell>
          <cell r="B82">
            <v>61.428481212503954</v>
          </cell>
          <cell r="C82">
            <v>60.83014492753626</v>
          </cell>
          <cell r="D82">
            <v>59.315294117647063</v>
          </cell>
          <cell r="E82">
            <v>58.464815419797468</v>
          </cell>
          <cell r="F82">
            <v>57.780915287244412</v>
          </cell>
          <cell r="G82">
            <v>57.0068359375</v>
          </cell>
          <cell r="H82">
            <v>55.37856</v>
          </cell>
          <cell r="I82">
            <v>53.887346165982976</v>
          </cell>
          <cell r="J82">
            <v>51.726691042047534</v>
          </cell>
          <cell r="K82">
            <v>50.349802970597175</v>
          </cell>
          <cell r="L82">
            <v>49.36076899969963</v>
          </cell>
          <cell r="M82">
            <v>47.741788321167903</v>
          </cell>
        </row>
        <row r="83">
          <cell r="A83" t="str">
            <v>Stocks Index 89-91=100</v>
          </cell>
          <cell r="B83">
            <v>102.12865058237884</v>
          </cell>
          <cell r="C83">
            <v>100.18598603325751</v>
          </cell>
          <cell r="D83">
            <v>99.118911383315591</v>
          </cell>
          <cell r="E83">
            <v>94.681600099694691</v>
          </cell>
          <cell r="F83">
            <v>96.02124742974641</v>
          </cell>
          <cell r="G83">
            <v>96.12717303258772</v>
          </cell>
          <cell r="H83">
            <v>93.566460822645311</v>
          </cell>
          <cell r="I83">
            <v>94.275039280885778</v>
          </cell>
          <cell r="J83">
            <v>94.144102995091444</v>
          </cell>
          <cell r="K83">
            <v>94.923148001724059</v>
          </cell>
          <cell r="L83">
            <v>94.315401717193353</v>
          </cell>
          <cell r="M83">
            <v>92.797896453676444</v>
          </cell>
        </row>
        <row r="84">
          <cell r="A84" t="str">
            <v>Demand Index 89-91=100</v>
          </cell>
          <cell r="B84">
            <v>103.68731563421829</v>
          </cell>
          <cell r="C84">
            <v>102.72861356932155</v>
          </cell>
          <cell r="D84">
            <v>101.17994100294985</v>
          </cell>
          <cell r="E84">
            <v>103.20121951219514</v>
          </cell>
          <cell r="F84">
            <v>99.542682926829272</v>
          </cell>
          <cell r="G84">
            <v>100.76219512195121</v>
          </cell>
          <cell r="H84">
            <v>100.90909090909091</v>
          </cell>
          <cell r="I84">
            <v>99.393939393939391</v>
          </cell>
          <cell r="J84">
            <v>101.51515151515152</v>
          </cell>
          <cell r="K84">
            <v>99.853801169590625</v>
          </cell>
          <cell r="L84">
            <v>100.43859649122805</v>
          </cell>
          <cell r="M84">
            <v>102.04678362573098</v>
          </cell>
        </row>
        <row r="85">
          <cell r="A85" t="str">
            <v>Stocks/Demand Index</v>
          </cell>
          <cell r="B85">
            <v>98.496764004058107</v>
          </cell>
          <cell r="C85">
            <v>97.524908155848649</v>
          </cell>
          <cell r="D85">
            <v>97.963005711206961</v>
          </cell>
          <cell r="E85">
            <v>91.74465238611478</v>
          </cell>
          <cell r="F85">
            <v>96.462386391904502</v>
          </cell>
          <cell r="G85">
            <v>95.400038592099165</v>
          </cell>
          <cell r="H85">
            <v>92.723519734153015</v>
          </cell>
          <cell r="I85">
            <v>94.849887081378995</v>
          </cell>
          <cell r="J85">
            <v>92.738967129493062</v>
          </cell>
          <cell r="K85">
            <v>95.062127720613859</v>
          </cell>
          <cell r="L85">
            <v>93.903544067773311</v>
          </cell>
          <cell r="M85">
            <v>90.936620593574062</v>
          </cell>
        </row>
        <row r="87">
          <cell r="A87" t="str">
            <v>Total Stocks</v>
          </cell>
          <cell r="B87">
            <v>5232.54</v>
          </cell>
          <cell r="C87">
            <v>5164.68</v>
          </cell>
          <cell r="D87">
            <v>5106.0900000000011</v>
          </cell>
          <cell r="E87">
            <v>5085.0900000000011</v>
          </cell>
          <cell r="F87">
            <v>5140.8900000000012</v>
          </cell>
          <cell r="G87">
            <v>5137.8900000000012</v>
          </cell>
          <cell r="H87">
            <v>5149.3600000000015</v>
          </cell>
          <cell r="I87">
            <v>5191.8300000000017</v>
          </cell>
          <cell r="J87">
            <v>5193.9300000000012</v>
          </cell>
          <cell r="K87">
            <v>5180.6000000000013</v>
          </cell>
          <cell r="L87">
            <v>5161.7000000000007</v>
          </cell>
          <cell r="M87">
            <v>5107.7600000000011</v>
          </cell>
        </row>
        <row r="88">
          <cell r="A88" t="str">
            <v>- Gov Strategic</v>
          </cell>
          <cell r="B88">
            <v>1085</v>
          </cell>
          <cell r="C88">
            <v>1085</v>
          </cell>
          <cell r="D88">
            <v>1085</v>
          </cell>
          <cell r="E88">
            <v>1085</v>
          </cell>
          <cell r="F88">
            <v>1085</v>
          </cell>
          <cell r="G88">
            <v>1085</v>
          </cell>
          <cell r="H88">
            <v>1085</v>
          </cell>
          <cell r="I88">
            <v>1085</v>
          </cell>
          <cell r="J88">
            <v>1085</v>
          </cell>
          <cell r="K88">
            <v>1095</v>
          </cell>
          <cell r="L88">
            <v>1095</v>
          </cell>
          <cell r="M88">
            <v>1095</v>
          </cell>
        </row>
        <row r="89">
          <cell r="A89" t="str">
            <v>- Oil Afloat</v>
          </cell>
          <cell r="B89">
            <v>750</v>
          </cell>
          <cell r="C89">
            <v>745</v>
          </cell>
          <cell r="D89">
            <v>730</v>
          </cell>
          <cell r="E89">
            <v>730</v>
          </cell>
          <cell r="F89">
            <v>740</v>
          </cell>
          <cell r="G89">
            <v>735</v>
          </cell>
          <cell r="H89">
            <v>750</v>
          </cell>
          <cell r="I89">
            <v>765</v>
          </cell>
          <cell r="J89">
            <v>775</v>
          </cell>
          <cell r="K89">
            <v>780</v>
          </cell>
          <cell r="L89">
            <v>780</v>
          </cell>
          <cell r="M89">
            <v>775</v>
          </cell>
        </row>
        <row r="90">
          <cell r="A90" t="str">
            <v>- Floating Storage</v>
          </cell>
          <cell r="B90">
            <v>70</v>
          </cell>
          <cell r="C90">
            <v>70</v>
          </cell>
          <cell r="D90">
            <v>65</v>
          </cell>
          <cell r="E90">
            <v>70</v>
          </cell>
          <cell r="F90">
            <v>70</v>
          </cell>
          <cell r="G90">
            <v>70</v>
          </cell>
          <cell r="H90">
            <v>75</v>
          </cell>
          <cell r="I90">
            <v>75</v>
          </cell>
          <cell r="J90">
            <v>70</v>
          </cell>
          <cell r="K90">
            <v>70</v>
          </cell>
          <cell r="L90">
            <v>70</v>
          </cell>
          <cell r="M90">
            <v>70</v>
          </cell>
        </row>
        <row r="91">
          <cell r="A91" t="str">
            <v>- Stocks for Export</v>
          </cell>
          <cell r="B91">
            <v>170.1</v>
          </cell>
          <cell r="C91">
            <v>167.29999999999998</v>
          </cell>
          <cell r="D91">
            <v>161.70000000000002</v>
          </cell>
          <cell r="E91">
            <v>161</v>
          </cell>
          <cell r="F91">
            <v>163.79999999999998</v>
          </cell>
          <cell r="G91">
            <v>162.4</v>
          </cell>
          <cell r="H91">
            <v>166.6</v>
          </cell>
          <cell r="I91">
            <v>170.79999999999998</v>
          </cell>
          <cell r="J91">
            <v>172.20000000000002</v>
          </cell>
          <cell r="K91">
            <v>174.29999999999998</v>
          </cell>
          <cell r="L91">
            <v>175</v>
          </cell>
          <cell r="M91">
            <v>175</v>
          </cell>
        </row>
        <row r="92">
          <cell r="A92" t="str">
            <v>= Comm Stocks on Land</v>
          </cell>
          <cell r="B92">
            <v>3157.44</v>
          </cell>
          <cell r="C92">
            <v>3097.38</v>
          </cell>
          <cell r="D92">
            <v>3064.3900000000012</v>
          </cell>
          <cell r="E92">
            <v>3039.0900000000011</v>
          </cell>
          <cell r="F92">
            <v>3082.0900000000011</v>
          </cell>
          <cell r="G92">
            <v>3085.4900000000011</v>
          </cell>
          <cell r="H92">
            <v>3072.7600000000016</v>
          </cell>
          <cell r="I92">
            <v>3096.0300000000016</v>
          </cell>
          <cell r="J92">
            <v>3091.7300000000014</v>
          </cell>
          <cell r="K92">
            <v>3061.3000000000011</v>
          </cell>
          <cell r="L92">
            <v>3041.7000000000007</v>
          </cell>
          <cell r="M92">
            <v>2992.7600000000011</v>
          </cell>
        </row>
        <row r="96">
          <cell r="A96">
            <v>36850.517349189817</v>
          </cell>
          <cell r="B96" t="str">
            <v>Jan</v>
          </cell>
          <cell r="C96" t="str">
            <v>Feb</v>
          </cell>
          <cell r="D96" t="str">
            <v>Mar</v>
          </cell>
          <cell r="E96" t="str">
            <v>Apr</v>
          </cell>
          <cell r="F96" t="str">
            <v>May</v>
          </cell>
          <cell r="G96" t="str">
            <v>Jun</v>
          </cell>
          <cell r="H96" t="str">
            <v>Jul</v>
          </cell>
          <cell r="I96" t="str">
            <v>Aug</v>
          </cell>
          <cell r="J96" t="str">
            <v>Sep</v>
          </cell>
          <cell r="K96" t="str">
            <v>Oct</v>
          </cell>
          <cell r="L96" t="str">
            <v>Nov</v>
          </cell>
          <cell r="M96" t="str">
            <v>Dec</v>
          </cell>
          <cell r="O96" t="str">
            <v>QI</v>
          </cell>
          <cell r="P96" t="str">
            <v>QII</v>
          </cell>
          <cell r="Q96" t="str">
            <v>QIII</v>
          </cell>
        </row>
        <row r="97">
          <cell r="A97" t="str">
            <v>1993</v>
          </cell>
        </row>
        <row r="98">
          <cell r="A98" t="str">
            <v>Oil Consumption</v>
          </cell>
          <cell r="B98">
            <v>67.3</v>
          </cell>
          <cell r="C98">
            <v>70.2</v>
          </cell>
          <cell r="D98">
            <v>70</v>
          </cell>
          <cell r="E98">
            <v>67.3</v>
          </cell>
          <cell r="F98">
            <v>64.7</v>
          </cell>
          <cell r="G98">
            <v>67.400000000000006</v>
          </cell>
          <cell r="H98">
            <v>66.8</v>
          </cell>
          <cell r="I98">
            <v>66.099999999999994</v>
          </cell>
          <cell r="J98">
            <v>67.5</v>
          </cell>
          <cell r="K98">
            <v>67.3</v>
          </cell>
          <cell r="L98">
            <v>70.2</v>
          </cell>
          <cell r="M98">
            <v>70.7</v>
          </cell>
          <cell r="O98">
            <v>69.099999999999994</v>
          </cell>
          <cell r="P98">
            <v>66.447252747252747</v>
          </cell>
          <cell r="Q98">
            <v>66.792391304347817</v>
          </cell>
        </row>
        <row r="99">
          <cell r="A99" t="str">
            <v>Consumption % Change</v>
          </cell>
          <cell r="B99">
            <v>-4.2674253200568946E-2</v>
          </cell>
          <cell r="C99">
            <v>7.8966259870782984E-3</v>
          </cell>
          <cell r="D99">
            <v>2.0408163265306145E-2</v>
          </cell>
          <cell r="E99">
            <v>-5.9084194977844229E-3</v>
          </cell>
          <cell r="F99">
            <v>-9.1883614088820176E-3</v>
          </cell>
          <cell r="G99">
            <v>1.9667170953101554E-2</v>
          </cell>
          <cell r="H99">
            <v>3.0030030030030463E-3</v>
          </cell>
          <cell r="I99">
            <v>7.6219512195121464E-3</v>
          </cell>
          <cell r="J99">
            <v>7.4626865671640896E-3</v>
          </cell>
          <cell r="K99">
            <v>-1.4641288433382194E-2</v>
          </cell>
          <cell r="L99">
            <v>2.1834061135371119E-2</v>
          </cell>
          <cell r="M99">
            <v>1.2893982808023008E-2</v>
          </cell>
          <cell r="O99">
            <v>-5.8984318803051439E-3</v>
          </cell>
          <cell r="P99">
            <v>1.465753538097303E-3</v>
          </cell>
          <cell r="Q99">
            <v>6.0610228098783026E-3</v>
          </cell>
        </row>
        <row r="100">
          <cell r="A100" t="str">
            <v>OPEC Crude Oil Output</v>
          </cell>
          <cell r="B100">
            <v>25.2</v>
          </cell>
          <cell r="C100">
            <v>25.5</v>
          </cell>
          <cell r="D100">
            <v>24.2</v>
          </cell>
          <cell r="E100">
            <v>24</v>
          </cell>
          <cell r="F100">
            <v>24</v>
          </cell>
          <cell r="G100">
            <v>24.2</v>
          </cell>
          <cell r="H100">
            <v>24.6</v>
          </cell>
          <cell r="I100">
            <v>24.8</v>
          </cell>
          <cell r="J100">
            <v>24.7</v>
          </cell>
          <cell r="K100">
            <v>24.8</v>
          </cell>
          <cell r="L100">
            <v>24.6</v>
          </cell>
          <cell r="M100">
            <v>24.9</v>
          </cell>
          <cell r="O100">
            <v>24.9</v>
          </cell>
          <cell r="P100">
            <v>24.1</v>
          </cell>
          <cell r="Q100">
            <v>24.7</v>
          </cell>
        </row>
        <row r="101">
          <cell r="A101" t="str">
            <v>Other Supplies</v>
          </cell>
          <cell r="B101">
            <v>42.78</v>
          </cell>
          <cell r="C101">
            <v>42.62</v>
          </cell>
          <cell r="D101">
            <v>42.58</v>
          </cell>
          <cell r="E101">
            <v>42.64</v>
          </cell>
          <cell r="F101">
            <v>42.46</v>
          </cell>
          <cell r="G101">
            <v>41.99</v>
          </cell>
          <cell r="H101">
            <v>42.21</v>
          </cell>
          <cell r="I101">
            <v>42.17</v>
          </cell>
          <cell r="J101">
            <v>41.91</v>
          </cell>
          <cell r="K101">
            <v>42.74</v>
          </cell>
          <cell r="L101">
            <v>43.04</v>
          </cell>
          <cell r="M101">
            <v>43.18</v>
          </cell>
          <cell r="O101">
            <v>42.7</v>
          </cell>
          <cell r="P101">
            <v>42.4</v>
          </cell>
          <cell r="Q101">
            <v>42.1</v>
          </cell>
        </row>
        <row r="102">
          <cell r="A102" t="str">
            <v>Total Oil Supplies</v>
          </cell>
          <cell r="B102">
            <v>67.98</v>
          </cell>
          <cell r="C102">
            <v>68.12</v>
          </cell>
          <cell r="D102">
            <v>66.78</v>
          </cell>
          <cell r="E102">
            <v>66.64</v>
          </cell>
          <cell r="F102">
            <v>66.460000000000008</v>
          </cell>
          <cell r="G102">
            <v>66.19</v>
          </cell>
          <cell r="H102">
            <v>66.81</v>
          </cell>
          <cell r="I102">
            <v>66.97</v>
          </cell>
          <cell r="J102">
            <v>66.61</v>
          </cell>
          <cell r="K102">
            <v>67.540000000000006</v>
          </cell>
          <cell r="L102">
            <v>67.64</v>
          </cell>
          <cell r="M102">
            <v>68.08</v>
          </cell>
          <cell r="O102">
            <v>67.599999999999994</v>
          </cell>
          <cell r="P102">
            <v>66.5</v>
          </cell>
          <cell r="Q102">
            <v>66.8</v>
          </cell>
        </row>
        <row r="104">
          <cell r="A104" t="str">
            <v>Stock change</v>
          </cell>
          <cell r="B104">
            <v>0.68000000000000682</v>
          </cell>
          <cell r="C104">
            <v>-2.0799999999999983</v>
          </cell>
          <cell r="D104">
            <v>-3.2199999999999989</v>
          </cell>
          <cell r="E104">
            <v>-0.65999999999999659</v>
          </cell>
          <cell r="F104">
            <v>1.7600000000000051</v>
          </cell>
          <cell r="G104">
            <v>-1.210000000000008</v>
          </cell>
          <cell r="H104">
            <v>1.0000000000005116E-2</v>
          </cell>
          <cell r="I104">
            <v>0.87000000000000455</v>
          </cell>
          <cell r="J104">
            <v>-0.89000000000000057</v>
          </cell>
          <cell r="K104">
            <v>0.24000000000000909</v>
          </cell>
          <cell r="L104">
            <v>-2.5600000000000023</v>
          </cell>
          <cell r="M104">
            <v>-2.6200000000000045</v>
          </cell>
          <cell r="O104">
            <v>-1.5</v>
          </cell>
          <cell r="P104">
            <v>5.274725274725256E-2</v>
          </cell>
          <cell r="Q104">
            <v>7.608695652180586E-3</v>
          </cell>
        </row>
        <row r="106">
          <cell r="A106" t="str">
            <v>Comm Stocks on Land</v>
          </cell>
          <cell r="B106">
            <v>3007.440000000001</v>
          </cell>
          <cell r="C106">
            <v>2927.1000000000013</v>
          </cell>
          <cell r="D106">
            <v>2856.3800000000015</v>
          </cell>
          <cell r="E106">
            <v>2832.9800000000014</v>
          </cell>
          <cell r="F106">
            <v>2887.5400000000018</v>
          </cell>
          <cell r="G106">
            <v>2844.8400000000015</v>
          </cell>
          <cell r="H106">
            <v>2827.3500000000022</v>
          </cell>
          <cell r="I106">
            <v>2847.9200000000023</v>
          </cell>
          <cell r="J106">
            <v>2821.9200000000023</v>
          </cell>
          <cell r="K106">
            <v>2818.660000000003</v>
          </cell>
          <cell r="L106">
            <v>2748.2600000000029</v>
          </cell>
          <cell r="M106">
            <v>2660.2400000000025</v>
          </cell>
        </row>
        <row r="107">
          <cell r="A107" t="str">
            <v>Days Supply</v>
          </cell>
          <cell r="B107">
            <v>61.428481212503954</v>
          </cell>
          <cell r="C107">
            <v>60.83014492753626</v>
          </cell>
          <cell r="D107">
            <v>59.315294117647063</v>
          </cell>
          <cell r="E107">
            <v>58.464815419797468</v>
          </cell>
          <cell r="F107">
            <v>57.780915287244412</v>
          </cell>
          <cell r="G107">
            <v>57.0068359375</v>
          </cell>
          <cell r="H107">
            <v>55.37856</v>
          </cell>
          <cell r="I107">
            <v>53.887346165982976</v>
          </cell>
          <cell r="J107">
            <v>51.726691042047534</v>
          </cell>
          <cell r="K107">
            <v>50.349802970597175</v>
          </cell>
          <cell r="L107">
            <v>49.36076899969963</v>
          </cell>
          <cell r="M107">
            <v>47.741788321167903</v>
          </cell>
        </row>
        <row r="108">
          <cell r="A108" t="str">
            <v>Stocks Index 89-91=100</v>
          </cell>
          <cell r="B108">
            <v>97.276841019138757</v>
          </cell>
          <cell r="C108">
            <v>94.678211817067364</v>
          </cell>
          <cell r="D108">
            <v>92.390745334985112</v>
          </cell>
          <cell r="E108">
            <v>88.260327746277056</v>
          </cell>
          <cell r="F108">
            <v>89.960122125989201</v>
          </cell>
          <cell r="G108">
            <v>88.629821172658765</v>
          </cell>
          <cell r="H108">
            <v>86.093652939671927</v>
          </cell>
          <cell r="I108">
            <v>86.72001559055316</v>
          </cell>
          <cell r="J108">
            <v>85.928307815982819</v>
          </cell>
          <cell r="K108">
            <v>87.399497058942188</v>
          </cell>
          <cell r="L108">
            <v>85.216571628791144</v>
          </cell>
          <cell r="M108">
            <v>82.487294691832417</v>
          </cell>
        </row>
        <row r="109">
          <cell r="A109" t="str">
            <v>Demand Index 89-91=100</v>
          </cell>
          <cell r="B109">
            <v>99.262536873156336</v>
          </cell>
          <cell r="C109">
            <v>103.53982300884957</v>
          </cell>
          <cell r="D109">
            <v>103.24483775811211</v>
          </cell>
          <cell r="E109">
            <v>102.59146341463415</v>
          </cell>
          <cell r="F109">
            <v>98.628048780487816</v>
          </cell>
          <cell r="G109">
            <v>102.74390243902441</v>
          </cell>
          <cell r="H109">
            <v>101.2121212121212</v>
          </cell>
          <cell r="I109">
            <v>100.15151515151514</v>
          </cell>
          <cell r="J109">
            <v>102.27272727272727</v>
          </cell>
          <cell r="K109">
            <v>98.391812865497059</v>
          </cell>
          <cell r="L109">
            <v>102.63157894736841</v>
          </cell>
          <cell r="M109">
            <v>103.36257309941519</v>
          </cell>
        </row>
        <row r="110">
          <cell r="A110" t="str">
            <v>Stocks/Demand Index</v>
          </cell>
          <cell r="B110">
            <v>97.999551576487491</v>
          </cell>
          <cell r="C110">
            <v>91.441349874603517</v>
          </cell>
          <cell r="D110">
            <v>89.487036195885565</v>
          </cell>
          <cell r="E110">
            <v>86.030869244513738</v>
          </cell>
          <cell r="F110">
            <v>91.211499404403256</v>
          </cell>
          <cell r="G110">
            <v>86.262852654694569</v>
          </cell>
          <cell r="H110">
            <v>85.062591227819567</v>
          </cell>
          <cell r="I110">
            <v>86.588820408116632</v>
          </cell>
          <cell r="J110">
            <v>84.018789864516535</v>
          </cell>
          <cell r="K110">
            <v>88.828017813248834</v>
          </cell>
          <cell r="L110">
            <v>83.031531330617028</v>
          </cell>
          <cell r="M110">
            <v>79.803832488279184</v>
          </cell>
        </row>
        <row r="111">
          <cell r="A111" t="str">
            <v>-</v>
          </cell>
          <cell r="B111" t="str">
            <v>-</v>
          </cell>
          <cell r="C111" t="str">
            <v>-</v>
          </cell>
          <cell r="D111" t="str">
            <v>-</v>
          </cell>
          <cell r="E111" t="str">
            <v>-</v>
          </cell>
          <cell r="F111" t="str">
            <v>-</v>
          </cell>
          <cell r="G111" t="str">
            <v>-</v>
          </cell>
          <cell r="H111" t="str">
            <v>-</v>
          </cell>
          <cell r="I111" t="str">
            <v>-</v>
          </cell>
          <cell r="J111" t="str">
            <v>-</v>
          </cell>
          <cell r="K111" t="str">
            <v>-</v>
          </cell>
          <cell r="L111" t="str">
            <v>-</v>
          </cell>
          <cell r="M111" t="str">
            <v>-</v>
          </cell>
          <cell r="O111" t="str">
            <v>-</v>
          </cell>
          <cell r="P111" t="str">
            <v>-</v>
          </cell>
          <cell r="Q111" t="str">
            <v>-</v>
          </cell>
        </row>
        <row r="112">
          <cell r="A112" t="str">
            <v>Total Stocks</v>
          </cell>
          <cell r="B112">
            <v>5128.8400000000011</v>
          </cell>
          <cell r="C112">
            <v>5070.6000000000013</v>
          </cell>
          <cell r="D112">
            <v>4970.7800000000016</v>
          </cell>
          <cell r="E112">
            <v>4950.9800000000014</v>
          </cell>
          <cell r="F112">
            <v>5005.5400000000018</v>
          </cell>
          <cell r="G112">
            <v>4969.2400000000016</v>
          </cell>
          <cell r="H112">
            <v>4969.550000000002</v>
          </cell>
          <cell r="I112">
            <v>4996.5200000000023</v>
          </cell>
          <cell r="J112">
            <v>4969.8200000000024</v>
          </cell>
          <cell r="K112">
            <v>4977.2600000000029</v>
          </cell>
          <cell r="L112">
            <v>4900.4600000000028</v>
          </cell>
          <cell r="M112">
            <v>4819.2400000000025</v>
          </cell>
        </row>
        <row r="113">
          <cell r="A113" t="str">
            <v>- Gov Strategic</v>
          </cell>
          <cell r="B113">
            <v>1100</v>
          </cell>
          <cell r="C113">
            <v>1100</v>
          </cell>
          <cell r="D113">
            <v>1100</v>
          </cell>
          <cell r="E113">
            <v>1105</v>
          </cell>
          <cell r="F113">
            <v>1105</v>
          </cell>
          <cell r="G113">
            <v>1105</v>
          </cell>
          <cell r="H113">
            <v>1115</v>
          </cell>
          <cell r="I113">
            <v>1115</v>
          </cell>
          <cell r="J113">
            <v>1115</v>
          </cell>
          <cell r="K113">
            <v>1125</v>
          </cell>
          <cell r="L113">
            <v>1125</v>
          </cell>
          <cell r="M113">
            <v>1125</v>
          </cell>
        </row>
        <row r="114">
          <cell r="A114" t="str">
            <v>- Oil Afloat</v>
          </cell>
          <cell r="B114">
            <v>775</v>
          </cell>
          <cell r="C114">
            <v>795</v>
          </cell>
          <cell r="D114">
            <v>775</v>
          </cell>
          <cell r="E114">
            <v>775</v>
          </cell>
          <cell r="F114">
            <v>775</v>
          </cell>
          <cell r="G114">
            <v>780</v>
          </cell>
          <cell r="H114">
            <v>785</v>
          </cell>
          <cell r="I114">
            <v>790</v>
          </cell>
          <cell r="J114">
            <v>790</v>
          </cell>
          <cell r="K114">
            <v>790</v>
          </cell>
          <cell r="L114">
            <v>785</v>
          </cell>
          <cell r="M114">
            <v>785</v>
          </cell>
        </row>
        <row r="115">
          <cell r="A115" t="str">
            <v>- Floating Storage</v>
          </cell>
          <cell r="B115">
            <v>70</v>
          </cell>
          <cell r="C115">
            <v>70</v>
          </cell>
          <cell r="D115">
            <v>70</v>
          </cell>
          <cell r="E115">
            <v>70</v>
          </cell>
          <cell r="F115">
            <v>70</v>
          </cell>
          <cell r="G115">
            <v>70</v>
          </cell>
          <cell r="H115">
            <v>70</v>
          </cell>
          <cell r="I115">
            <v>70</v>
          </cell>
          <cell r="J115">
            <v>70</v>
          </cell>
          <cell r="K115">
            <v>70</v>
          </cell>
          <cell r="L115">
            <v>70</v>
          </cell>
          <cell r="M115">
            <v>70</v>
          </cell>
        </row>
        <row r="116">
          <cell r="A116" t="str">
            <v>- Stocks for Export</v>
          </cell>
          <cell r="B116">
            <v>176.4</v>
          </cell>
          <cell r="C116">
            <v>178.5</v>
          </cell>
          <cell r="D116">
            <v>169.4</v>
          </cell>
          <cell r="E116">
            <v>168</v>
          </cell>
          <cell r="F116">
            <v>168</v>
          </cell>
          <cell r="G116">
            <v>169.4</v>
          </cell>
          <cell r="H116">
            <v>172.20000000000002</v>
          </cell>
          <cell r="I116">
            <v>173.6</v>
          </cell>
          <cell r="J116">
            <v>172.9</v>
          </cell>
          <cell r="K116">
            <v>173.6</v>
          </cell>
          <cell r="L116">
            <v>172.20000000000002</v>
          </cell>
          <cell r="M116">
            <v>179</v>
          </cell>
        </row>
        <row r="117">
          <cell r="A117" t="str">
            <v>= Comm Stocks on Land</v>
          </cell>
          <cell r="B117">
            <v>3007.440000000001</v>
          </cell>
          <cell r="C117">
            <v>2927.1000000000013</v>
          </cell>
          <cell r="D117">
            <v>2856.3800000000015</v>
          </cell>
          <cell r="E117">
            <v>2832.9800000000014</v>
          </cell>
          <cell r="F117">
            <v>2887.5400000000018</v>
          </cell>
          <cell r="G117">
            <v>2844.8400000000015</v>
          </cell>
          <cell r="H117">
            <v>2827.3500000000022</v>
          </cell>
          <cell r="I117">
            <v>2847.9200000000023</v>
          </cell>
          <cell r="J117">
            <v>2821.9200000000023</v>
          </cell>
          <cell r="K117">
            <v>2818.660000000003</v>
          </cell>
          <cell r="L117">
            <v>2748.2600000000029</v>
          </cell>
          <cell r="M117">
            <v>2660.2400000000025</v>
          </cell>
        </row>
        <row r="121">
          <cell r="A121">
            <v>36850.517349189817</v>
          </cell>
          <cell r="B121" t="str">
            <v>Jan</v>
          </cell>
          <cell r="C121" t="str">
            <v>Feb</v>
          </cell>
          <cell r="D121" t="str">
            <v>Mar</v>
          </cell>
          <cell r="E121" t="str">
            <v>Apr</v>
          </cell>
          <cell r="F121" t="str">
            <v>May</v>
          </cell>
          <cell r="G121" t="str">
            <v>Jun</v>
          </cell>
          <cell r="H121" t="str">
            <v>Jul</v>
          </cell>
          <cell r="I121" t="str">
            <v>Aug</v>
          </cell>
          <cell r="J121" t="str">
            <v>Sep</v>
          </cell>
          <cell r="K121" t="str">
            <v>Oct</v>
          </cell>
          <cell r="L121" t="str">
            <v>Nov</v>
          </cell>
          <cell r="M121" t="str">
            <v>Dec</v>
          </cell>
          <cell r="O121" t="str">
            <v>QI</v>
          </cell>
          <cell r="P121" t="str">
            <v>QII</v>
          </cell>
          <cell r="Q121" t="str">
            <v>QIII</v>
          </cell>
        </row>
        <row r="122">
          <cell r="A122" t="str">
            <v>1994</v>
          </cell>
        </row>
        <row r="123">
          <cell r="A123" t="str">
            <v>Oil Consumption</v>
          </cell>
          <cell r="B123">
            <v>69.8</v>
          </cell>
          <cell r="C123">
            <v>71.7</v>
          </cell>
          <cell r="D123">
            <v>70.099999999999994</v>
          </cell>
          <cell r="E123">
            <v>68</v>
          </cell>
          <cell r="F123">
            <v>66.2</v>
          </cell>
          <cell r="G123">
            <v>68.099999999999994</v>
          </cell>
          <cell r="H123">
            <v>67.3</v>
          </cell>
          <cell r="I123">
            <v>68.099999999999994</v>
          </cell>
          <cell r="J123">
            <v>68.5</v>
          </cell>
          <cell r="K123">
            <v>68.8</v>
          </cell>
          <cell r="L123">
            <v>70.3</v>
          </cell>
          <cell r="M123">
            <v>72</v>
          </cell>
          <cell r="O123">
            <v>70.5</v>
          </cell>
          <cell r="P123">
            <v>67.419780219780222</v>
          </cell>
          <cell r="Q123">
            <v>67.960869565217394</v>
          </cell>
        </row>
        <row r="124">
          <cell r="A124" t="str">
            <v>Consumption % Change</v>
          </cell>
          <cell r="B124">
            <v>3.7147102526003062E-2</v>
          </cell>
          <cell r="C124">
            <v>2.1367521367521292E-2</v>
          </cell>
          <cell r="D124">
            <v>1.4285714285713347E-3</v>
          </cell>
          <cell r="E124">
            <v>1.0401188707280795E-2</v>
          </cell>
          <cell r="F124">
            <v>2.3183925811437467E-2</v>
          </cell>
          <cell r="G124">
            <v>1.0385756676557722E-2</v>
          </cell>
          <cell r="H124">
            <v>7.4850299401196807E-3</v>
          </cell>
          <cell r="I124">
            <v>3.0257186081694476E-2</v>
          </cell>
          <cell r="J124">
            <v>1.4814814814814836E-2</v>
          </cell>
          <cell r="K124">
            <v>2.2288261515601704E-2</v>
          </cell>
          <cell r="L124">
            <v>1.4245014245013454E-3</v>
          </cell>
          <cell r="M124">
            <v>1.8387553041018245E-2</v>
          </cell>
          <cell r="O124">
            <v>2.0260492040521161E-2</v>
          </cell>
          <cell r="P124">
            <v>1.4636082491276348E-2</v>
          </cell>
          <cell r="Q124">
            <v>1.7494182167326011E-2</v>
          </cell>
        </row>
        <row r="125">
          <cell r="A125" t="str">
            <v>OPEC Crude Oil Output</v>
          </cell>
          <cell r="B125">
            <v>24.65</v>
          </cell>
          <cell r="C125">
            <v>24.66</v>
          </cell>
          <cell r="D125">
            <v>24.9</v>
          </cell>
          <cell r="E125">
            <v>24.5</v>
          </cell>
          <cell r="F125">
            <v>24.7</v>
          </cell>
          <cell r="G125">
            <v>24.9</v>
          </cell>
          <cell r="H125">
            <v>24.59</v>
          </cell>
          <cell r="I125">
            <v>24.35</v>
          </cell>
          <cell r="J125">
            <v>24.68</v>
          </cell>
          <cell r="K125">
            <v>24.7</v>
          </cell>
          <cell r="L125">
            <v>24.7</v>
          </cell>
          <cell r="M125">
            <v>24.9</v>
          </cell>
          <cell r="O125">
            <v>24.7</v>
          </cell>
          <cell r="P125">
            <v>24.7</v>
          </cell>
          <cell r="Q125">
            <v>24.5</v>
          </cell>
        </row>
        <row r="126">
          <cell r="A126" t="str">
            <v>Other Supplies</v>
          </cell>
          <cell r="B126">
            <v>43.58</v>
          </cell>
          <cell r="C126">
            <v>43.3</v>
          </cell>
          <cell r="D126">
            <v>43.26</v>
          </cell>
          <cell r="E126">
            <v>42.98</v>
          </cell>
          <cell r="F126">
            <v>43.25</v>
          </cell>
          <cell r="G126">
            <v>43.36</v>
          </cell>
          <cell r="H126">
            <v>43.53</v>
          </cell>
          <cell r="I126">
            <v>42.88</v>
          </cell>
          <cell r="J126">
            <v>43.71</v>
          </cell>
          <cell r="K126">
            <v>44.01</v>
          </cell>
          <cell r="L126">
            <v>44.38</v>
          </cell>
          <cell r="M126">
            <v>44.54</v>
          </cell>
          <cell r="O126">
            <v>43.4</v>
          </cell>
          <cell r="P126">
            <v>43.2</v>
          </cell>
          <cell r="Q126">
            <v>43.4</v>
          </cell>
        </row>
        <row r="127">
          <cell r="A127" t="str">
            <v>Total Oil Supplies</v>
          </cell>
          <cell r="B127">
            <v>68.22999999999999</v>
          </cell>
          <cell r="C127">
            <v>67.959999999999994</v>
          </cell>
          <cell r="D127">
            <v>68.16</v>
          </cell>
          <cell r="E127">
            <v>67.47999999999999</v>
          </cell>
          <cell r="F127">
            <v>67.95</v>
          </cell>
          <cell r="G127">
            <v>68.259999999999991</v>
          </cell>
          <cell r="H127">
            <v>68.12</v>
          </cell>
          <cell r="I127">
            <v>67.23</v>
          </cell>
          <cell r="J127">
            <v>68.39</v>
          </cell>
          <cell r="K127">
            <v>68.709999999999994</v>
          </cell>
          <cell r="L127">
            <v>69.08</v>
          </cell>
          <cell r="M127">
            <v>69.44</v>
          </cell>
          <cell r="O127">
            <v>68.099999999999994</v>
          </cell>
          <cell r="P127">
            <v>67.900000000000006</v>
          </cell>
          <cell r="Q127">
            <v>67.900000000000006</v>
          </cell>
        </row>
        <row r="129">
          <cell r="A129" t="str">
            <v>Stock change</v>
          </cell>
          <cell r="B129">
            <v>-1.5700000000000074</v>
          </cell>
          <cell r="C129">
            <v>-3.7400000000000091</v>
          </cell>
          <cell r="D129">
            <v>-1.9399999999999977</v>
          </cell>
          <cell r="E129">
            <v>-0.52000000000001023</v>
          </cell>
          <cell r="F129">
            <v>1.75</v>
          </cell>
          <cell r="G129">
            <v>0.15999999999999659</v>
          </cell>
          <cell r="H129">
            <v>0.82000000000000739</v>
          </cell>
          <cell r="I129">
            <v>-0.86999999999999034</v>
          </cell>
          <cell r="J129">
            <v>-0.10999999999999943</v>
          </cell>
          <cell r="K129">
            <v>-9.0000000000003411E-2</v>
          </cell>
          <cell r="L129">
            <v>-1.2199999999999989</v>
          </cell>
          <cell r="M129">
            <v>-2.5600000000000023</v>
          </cell>
          <cell r="O129">
            <v>-2.4000000000000057</v>
          </cell>
          <cell r="P129">
            <v>0.48021978021978384</v>
          </cell>
          <cell r="Q129">
            <v>-6.0869565217387844E-2</v>
          </cell>
        </row>
        <row r="131">
          <cell r="A131" t="str">
            <v>Comm Stocks on Land</v>
          </cell>
          <cell r="B131">
            <v>2608.0200000000023</v>
          </cell>
          <cell r="C131">
            <v>2508.2300000000023</v>
          </cell>
          <cell r="D131">
            <v>2441.4100000000017</v>
          </cell>
          <cell r="E131">
            <v>2438.6100000000015</v>
          </cell>
          <cell r="F131">
            <v>2491.4600000000014</v>
          </cell>
          <cell r="G131">
            <v>2489.8600000000015</v>
          </cell>
          <cell r="H131">
            <v>2522.4500000000016</v>
          </cell>
          <cell r="I131">
            <v>2497.1600000000026</v>
          </cell>
          <cell r="J131">
            <v>2491.550000000002</v>
          </cell>
          <cell r="K131">
            <v>2478.6200000000022</v>
          </cell>
          <cell r="L131">
            <v>2436.0200000000018</v>
          </cell>
          <cell r="M131">
            <v>2349.260000000002</v>
          </cell>
        </row>
        <row r="132">
          <cell r="A132" t="str">
            <v>Days Supply</v>
          </cell>
          <cell r="B132">
            <v>61.428481212503954</v>
          </cell>
          <cell r="C132">
            <v>60.83014492753626</v>
          </cell>
          <cell r="D132">
            <v>59.315294117647063</v>
          </cell>
          <cell r="E132">
            <v>58.464815419797468</v>
          </cell>
          <cell r="F132">
            <v>57.780915287244412</v>
          </cell>
          <cell r="G132">
            <v>57.0068359375</v>
          </cell>
          <cell r="H132">
            <v>55.37856</v>
          </cell>
          <cell r="I132">
            <v>53.887346165982976</v>
          </cell>
          <cell r="J132">
            <v>51.726691042047534</v>
          </cell>
          <cell r="K132">
            <v>50.349802970597175</v>
          </cell>
          <cell r="L132">
            <v>49.36076899969963</v>
          </cell>
          <cell r="M132">
            <v>47.741788321167903</v>
          </cell>
        </row>
        <row r="133">
          <cell r="A133" t="str">
            <v>Stocks Index 89-91=100</v>
          </cell>
          <cell r="B133">
            <v>84.357442514143059</v>
          </cell>
          <cell r="C133">
            <v>81.129695338704863</v>
          </cell>
          <cell r="D133">
            <v>78.968375905266825</v>
          </cell>
          <cell r="E133">
            <v>75.973892454358563</v>
          </cell>
          <cell r="F133">
            <v>77.620412486759321</v>
          </cell>
          <cell r="G133">
            <v>77.570565144245776</v>
          </cell>
          <cell r="H133">
            <v>76.8093567678835</v>
          </cell>
          <cell r="I133">
            <v>76.039268705618753</v>
          </cell>
          <cell r="J133">
            <v>75.868442528105675</v>
          </cell>
          <cell r="K133">
            <v>76.855719171604676</v>
          </cell>
          <cell r="L133">
            <v>75.534801226655318</v>
          </cell>
          <cell r="M133">
            <v>72.844593693702137</v>
          </cell>
        </row>
        <row r="134">
          <cell r="A134" t="str">
            <v>Demand Index 89-91=100</v>
          </cell>
          <cell r="B134">
            <v>102.94985250737463</v>
          </cell>
          <cell r="C134">
            <v>105.75221238938053</v>
          </cell>
          <cell r="D134">
            <v>103.39233038348081</v>
          </cell>
          <cell r="E134">
            <v>103.65853658536585</v>
          </cell>
          <cell r="F134">
            <v>100.91463414634147</v>
          </cell>
          <cell r="G134">
            <v>103.8109756097561</v>
          </cell>
          <cell r="H134">
            <v>101.96969696969695</v>
          </cell>
          <cell r="I134">
            <v>103.18181818181817</v>
          </cell>
          <cell r="J134">
            <v>103.78787878787878</v>
          </cell>
          <cell r="K134">
            <v>100.58479532163742</v>
          </cell>
          <cell r="L134">
            <v>102.77777777777777</v>
          </cell>
          <cell r="M134">
            <v>105.26315789473684</v>
          </cell>
        </row>
        <row r="135">
          <cell r="A135" t="str">
            <v>Stocks/Demand Index</v>
          </cell>
          <cell r="B135">
            <v>81.94032381746274</v>
          </cell>
          <cell r="C135">
            <v>76.716783039946861</v>
          </cell>
          <cell r="D135">
            <v>76.377402088118288</v>
          </cell>
          <cell r="E135">
            <v>73.292460955969446</v>
          </cell>
          <cell r="F135">
            <v>76.916904216486571</v>
          </cell>
          <cell r="G135">
            <v>74.722893883443803</v>
          </cell>
          <cell r="H135">
            <v>75.325669341460795</v>
          </cell>
          <cell r="I135">
            <v>73.694445441568845</v>
          </cell>
          <cell r="J135">
            <v>73.099521267955836</v>
          </cell>
          <cell r="K135">
            <v>76.408883595025586</v>
          </cell>
          <cell r="L135">
            <v>73.493320112421401</v>
          </cell>
          <cell r="M135">
            <v>69.202364009017032</v>
          </cell>
        </row>
        <row r="137">
          <cell r="A137" t="str">
            <v>Total Stocks</v>
          </cell>
          <cell r="B137">
            <v>4770.5700000000024</v>
          </cell>
          <cell r="C137">
            <v>4665.8500000000022</v>
          </cell>
          <cell r="D137">
            <v>4605.7100000000019</v>
          </cell>
          <cell r="E137">
            <v>4590.1100000000015</v>
          </cell>
          <cell r="F137">
            <v>4644.3600000000015</v>
          </cell>
          <cell r="G137">
            <v>4649.1600000000017</v>
          </cell>
          <cell r="H137">
            <v>4674.5800000000017</v>
          </cell>
          <cell r="I137">
            <v>4647.6100000000024</v>
          </cell>
          <cell r="J137">
            <v>4644.3100000000022</v>
          </cell>
          <cell r="K137">
            <v>4641.5200000000023</v>
          </cell>
          <cell r="L137">
            <v>4604.9200000000019</v>
          </cell>
          <cell r="M137">
            <v>4525.5600000000022</v>
          </cell>
        </row>
        <row r="138">
          <cell r="A138" t="str">
            <v>- Gov Strategic</v>
          </cell>
          <cell r="B138">
            <v>1140</v>
          </cell>
          <cell r="C138">
            <v>1140</v>
          </cell>
          <cell r="D138">
            <v>1140</v>
          </cell>
          <cell r="E138">
            <v>1140</v>
          </cell>
          <cell r="F138">
            <v>1140</v>
          </cell>
          <cell r="G138">
            <v>1140</v>
          </cell>
          <cell r="H138">
            <v>1140</v>
          </cell>
          <cell r="I138">
            <v>1140</v>
          </cell>
          <cell r="J138">
            <v>1140</v>
          </cell>
          <cell r="K138">
            <v>1150</v>
          </cell>
          <cell r="L138">
            <v>1150</v>
          </cell>
          <cell r="M138">
            <v>1150</v>
          </cell>
        </row>
        <row r="139">
          <cell r="A139" t="str">
            <v>- Oil Afloat</v>
          </cell>
          <cell r="B139">
            <v>780</v>
          </cell>
          <cell r="C139">
            <v>775</v>
          </cell>
          <cell r="D139">
            <v>780</v>
          </cell>
          <cell r="E139">
            <v>770</v>
          </cell>
          <cell r="F139">
            <v>770</v>
          </cell>
          <cell r="G139">
            <v>775</v>
          </cell>
          <cell r="H139">
            <v>770</v>
          </cell>
          <cell r="I139">
            <v>770</v>
          </cell>
          <cell r="J139">
            <v>770</v>
          </cell>
          <cell r="K139">
            <v>770</v>
          </cell>
          <cell r="L139">
            <v>770</v>
          </cell>
          <cell r="M139">
            <v>770</v>
          </cell>
        </row>
        <row r="140">
          <cell r="A140" t="str">
            <v>- Floating Storage</v>
          </cell>
          <cell r="B140">
            <v>70</v>
          </cell>
          <cell r="C140">
            <v>70</v>
          </cell>
          <cell r="D140">
            <v>70</v>
          </cell>
          <cell r="E140">
            <v>70</v>
          </cell>
          <cell r="F140">
            <v>70</v>
          </cell>
          <cell r="G140">
            <v>70</v>
          </cell>
          <cell r="H140">
            <v>70</v>
          </cell>
          <cell r="I140">
            <v>70</v>
          </cell>
          <cell r="J140">
            <v>70</v>
          </cell>
          <cell r="K140">
            <v>70</v>
          </cell>
          <cell r="L140">
            <v>70</v>
          </cell>
          <cell r="M140">
            <v>70</v>
          </cell>
        </row>
        <row r="141">
          <cell r="A141" t="str">
            <v>- Stocks for Export</v>
          </cell>
          <cell r="B141">
            <v>172.54999999999998</v>
          </cell>
          <cell r="C141">
            <v>172.62</v>
          </cell>
          <cell r="D141">
            <v>174.29999999999998</v>
          </cell>
          <cell r="E141">
            <v>171.5</v>
          </cell>
          <cell r="F141">
            <v>172.9</v>
          </cell>
          <cell r="G141">
            <v>174.29999999999998</v>
          </cell>
          <cell r="H141">
            <v>172.13</v>
          </cell>
          <cell r="I141">
            <v>170.45000000000002</v>
          </cell>
          <cell r="J141">
            <v>172.76</v>
          </cell>
          <cell r="K141">
            <v>172.9</v>
          </cell>
          <cell r="L141">
            <v>178.9</v>
          </cell>
          <cell r="M141">
            <v>186.29999999999998</v>
          </cell>
        </row>
        <row r="142">
          <cell r="A142" t="str">
            <v>= Comm Stocks on Land</v>
          </cell>
          <cell r="B142">
            <v>2608.0200000000023</v>
          </cell>
          <cell r="C142">
            <v>2508.2300000000023</v>
          </cell>
          <cell r="D142">
            <v>2441.4100000000017</v>
          </cell>
          <cell r="E142">
            <v>2438.6100000000015</v>
          </cell>
          <cell r="F142">
            <v>2491.4600000000014</v>
          </cell>
          <cell r="G142">
            <v>2489.8600000000015</v>
          </cell>
          <cell r="H142">
            <v>2522.4500000000016</v>
          </cell>
          <cell r="I142">
            <v>2497.1600000000026</v>
          </cell>
          <cell r="J142">
            <v>2491.550000000002</v>
          </cell>
          <cell r="K142">
            <v>2478.6200000000022</v>
          </cell>
          <cell r="L142">
            <v>2436.0200000000018</v>
          </cell>
          <cell r="M142">
            <v>2349.260000000002</v>
          </cell>
        </row>
        <row r="146">
          <cell r="A146">
            <v>36850.517349189817</v>
          </cell>
          <cell r="B146" t="str">
            <v>Jan</v>
          </cell>
          <cell r="C146" t="str">
            <v>Feb</v>
          </cell>
          <cell r="D146" t="str">
            <v>Mar</v>
          </cell>
          <cell r="E146" t="str">
            <v>Apr</v>
          </cell>
          <cell r="F146" t="str">
            <v>May</v>
          </cell>
          <cell r="G146" t="str">
            <v>Jun</v>
          </cell>
          <cell r="H146" t="str">
            <v>Jul</v>
          </cell>
          <cell r="I146" t="str">
            <v>Aug</v>
          </cell>
          <cell r="J146" t="str">
            <v>Sep</v>
          </cell>
          <cell r="K146" t="str">
            <v>Oct</v>
          </cell>
          <cell r="L146" t="str">
            <v>Nov</v>
          </cell>
          <cell r="M146" t="str">
            <v>Dec</v>
          </cell>
          <cell r="O146" t="str">
            <v>QI</v>
          </cell>
          <cell r="P146" t="str">
            <v>QII</v>
          </cell>
          <cell r="Q146" t="str">
            <v>QIII</v>
          </cell>
        </row>
        <row r="147">
          <cell r="A147" t="str">
            <v>1995</v>
          </cell>
        </row>
        <row r="148">
          <cell r="A148" t="str">
            <v>Oil Consumption</v>
          </cell>
          <cell r="B148">
            <v>70.2</v>
          </cell>
          <cell r="C148">
            <v>72.790000000000006</v>
          </cell>
          <cell r="D148">
            <v>71.53</v>
          </cell>
          <cell r="E148">
            <v>68.37</v>
          </cell>
          <cell r="F148">
            <v>67.77</v>
          </cell>
          <cell r="G148">
            <v>69.19</v>
          </cell>
          <cell r="H148">
            <v>67.599999999999994</v>
          </cell>
          <cell r="I148">
            <v>69.59</v>
          </cell>
          <cell r="J148">
            <v>69.84</v>
          </cell>
          <cell r="K148">
            <v>70.239999999999995</v>
          </cell>
          <cell r="L148">
            <v>72.52</v>
          </cell>
          <cell r="M148">
            <v>73.98</v>
          </cell>
          <cell r="O148">
            <v>71.463888888888889</v>
          </cell>
          <cell r="P148">
            <v>68.400000000000006</v>
          </cell>
          <cell r="Q148">
            <v>69.000978260869573</v>
          </cell>
        </row>
        <row r="149">
          <cell r="A149" t="str">
            <v>Consumption % Change</v>
          </cell>
          <cell r="B149">
            <v>5.7306590257879542E-3</v>
          </cell>
          <cell r="C149">
            <v>1.5202231520223153E-2</v>
          </cell>
          <cell r="D149">
            <v>2.0399429386590784E-2</v>
          </cell>
          <cell r="E149">
            <v>5.4411764705883936E-3</v>
          </cell>
          <cell r="F149">
            <v>2.3716012084592064E-2</v>
          </cell>
          <cell r="G149">
            <v>1.6005873715124963E-2</v>
          </cell>
          <cell r="H149">
            <v>4.4576523031203408E-3</v>
          </cell>
          <cell r="I149">
            <v>2.1879588839941455E-2</v>
          </cell>
          <cell r="J149">
            <v>1.9562043795620543E-2</v>
          </cell>
          <cell r="K149">
            <v>2.0930232558139528E-2</v>
          </cell>
          <cell r="L149">
            <v>3.1578947368420929E-2</v>
          </cell>
          <cell r="M149">
            <v>2.750000000000008E-2</v>
          </cell>
          <cell r="O149">
            <v>1.3672182821119039E-2</v>
          </cell>
          <cell r="P149">
            <v>1.4539053331594776E-2</v>
          </cell>
          <cell r="Q149">
            <v>1.5304523063143893E-2</v>
          </cell>
        </row>
        <row r="150">
          <cell r="A150" t="str">
            <v>OPEC Crude Oil Output</v>
          </cell>
          <cell r="B150">
            <v>24.46</v>
          </cell>
          <cell r="C150">
            <v>24.86</v>
          </cell>
          <cell r="D150">
            <v>24.48</v>
          </cell>
          <cell r="E150">
            <v>24.37</v>
          </cell>
          <cell r="F150">
            <v>24.79</v>
          </cell>
          <cell r="G150">
            <v>24.69</v>
          </cell>
          <cell r="H150">
            <v>25</v>
          </cell>
          <cell r="I150">
            <v>25.35</v>
          </cell>
          <cell r="J150">
            <v>25.13</v>
          </cell>
          <cell r="K150">
            <v>25.22</v>
          </cell>
          <cell r="L150">
            <v>25.1</v>
          </cell>
          <cell r="M150">
            <v>24.94</v>
          </cell>
          <cell r="O150">
            <v>24.6</v>
          </cell>
          <cell r="P150">
            <v>24.62</v>
          </cell>
          <cell r="Q150">
            <v>25.16</v>
          </cell>
        </row>
        <row r="151">
          <cell r="A151" t="str">
            <v>Other Supplies</v>
          </cell>
          <cell r="B151">
            <v>44.940000000000005</v>
          </cell>
          <cell r="C151">
            <v>45.180000000000007</v>
          </cell>
          <cell r="D151">
            <v>44.86</v>
          </cell>
          <cell r="E151">
            <v>44.86999999999999</v>
          </cell>
          <cell r="F151">
            <v>44.43</v>
          </cell>
          <cell r="G151">
            <v>44.17</v>
          </cell>
          <cell r="H151">
            <v>45.19</v>
          </cell>
          <cell r="I151">
            <v>44.9</v>
          </cell>
          <cell r="J151">
            <v>45.250000000000014</v>
          </cell>
          <cell r="K151">
            <v>44.77000000000001</v>
          </cell>
          <cell r="L151">
            <v>45.37</v>
          </cell>
          <cell r="M151">
            <v>45.650000000000006</v>
          </cell>
          <cell r="O151">
            <v>44.99</v>
          </cell>
          <cell r="P151">
            <v>44.489999999999995</v>
          </cell>
          <cell r="Q151">
            <v>45.11</v>
          </cell>
        </row>
        <row r="152">
          <cell r="A152" t="str">
            <v>Total Oil Supplies</v>
          </cell>
          <cell r="B152">
            <v>69.400000000000006</v>
          </cell>
          <cell r="C152">
            <v>70.040000000000006</v>
          </cell>
          <cell r="D152">
            <v>69.34</v>
          </cell>
          <cell r="E152">
            <v>69.239999999999995</v>
          </cell>
          <cell r="F152">
            <v>69.22</v>
          </cell>
          <cell r="G152">
            <v>68.86</v>
          </cell>
          <cell r="H152">
            <v>70.19</v>
          </cell>
          <cell r="I152">
            <v>70.25</v>
          </cell>
          <cell r="J152">
            <v>70.38000000000001</v>
          </cell>
          <cell r="K152">
            <v>69.990000000000009</v>
          </cell>
          <cell r="L152">
            <v>70.47</v>
          </cell>
          <cell r="M152">
            <v>70.59</v>
          </cell>
          <cell r="O152">
            <v>69.59</v>
          </cell>
          <cell r="P152">
            <v>69.11</v>
          </cell>
          <cell r="Q152">
            <v>70.27</v>
          </cell>
        </row>
        <row r="154">
          <cell r="A154" t="str">
            <v>Stock change</v>
          </cell>
          <cell r="B154">
            <v>-0.79999999999999716</v>
          </cell>
          <cell r="C154">
            <v>-2.75</v>
          </cell>
          <cell r="D154">
            <v>-2.1899999999999977</v>
          </cell>
          <cell r="E154">
            <v>0.86999999999999034</v>
          </cell>
          <cell r="F154">
            <v>1.4500000000000028</v>
          </cell>
          <cell r="G154">
            <v>-0.32999999999999829</v>
          </cell>
          <cell r="H154">
            <v>2.5900000000000034</v>
          </cell>
          <cell r="I154">
            <v>0.65999999999999659</v>
          </cell>
          <cell r="J154">
            <v>0.54000000000000625</v>
          </cell>
          <cell r="K154">
            <v>-0.24999999999998579</v>
          </cell>
          <cell r="L154">
            <v>-2.0499999999999972</v>
          </cell>
          <cell r="M154">
            <v>-3.3900000000000006</v>
          </cell>
          <cell r="O154">
            <v>-1.8738888888888852</v>
          </cell>
          <cell r="P154">
            <v>0.70999999999999375</v>
          </cell>
          <cell r="Q154">
            <v>1.269021739130423</v>
          </cell>
        </row>
        <row r="156">
          <cell r="A156" t="str">
            <v>Comm Stocks on Land</v>
          </cell>
          <cell r="B156">
            <v>2324.5400000000022</v>
          </cell>
          <cell r="C156">
            <v>2239.7400000000021</v>
          </cell>
          <cell r="D156">
            <v>2174.5100000000016</v>
          </cell>
          <cell r="E156">
            <v>2196.380000000001</v>
          </cell>
          <cell r="F156">
            <v>2233.3900000000008</v>
          </cell>
          <cell r="G156">
            <v>2229.1900000000014</v>
          </cell>
          <cell r="H156">
            <v>2297.3100000000013</v>
          </cell>
          <cell r="I156">
            <v>2310.3200000000015</v>
          </cell>
          <cell r="J156">
            <v>2318.0600000000013</v>
          </cell>
          <cell r="K156">
            <v>2324.6800000000012</v>
          </cell>
          <cell r="L156">
            <v>2264.0200000000013</v>
          </cell>
          <cell r="M156">
            <v>2160.0500000000011</v>
          </cell>
        </row>
        <row r="157">
          <cell r="A157" t="str">
            <v>Days Supply</v>
          </cell>
          <cell r="B157">
            <v>24.536023525567732</v>
          </cell>
          <cell r="C157">
            <v>23.419846050870152</v>
          </cell>
          <cell r="D157">
            <v>22.464358108108097</v>
          </cell>
          <cell r="E157">
            <v>22.721466854724948</v>
          </cell>
          <cell r="F157">
            <v>22.935273092818033</v>
          </cell>
          <cell r="G157">
            <v>22.558096828046729</v>
          </cell>
          <cell r="H157">
            <v>22.9287837094111</v>
          </cell>
          <cell r="I157">
            <v>22.352497694852726</v>
          </cell>
          <cell r="J157">
            <v>21.949599999999982</v>
          </cell>
          <cell r="K157">
            <v>21.957334611697</v>
          </cell>
          <cell r="L157">
            <v>21.225985354296771</v>
          </cell>
          <cell r="M157">
            <v>20.111475409836046</v>
          </cell>
        </row>
        <row r="158">
          <cell r="A158" t="str">
            <v>Stocks Index 89-91=100</v>
          </cell>
          <cell r="B158">
            <v>75.188169347561029</v>
          </cell>
          <cell r="C158">
            <v>72.445279674475955</v>
          </cell>
          <cell r="D158">
            <v>70.335389422408255</v>
          </cell>
          <cell r="E158">
            <v>68.427316343697441</v>
          </cell>
          <cell r="F158">
            <v>69.580347685214036</v>
          </cell>
          <cell r="G158">
            <v>69.449498411115982</v>
          </cell>
          <cell r="H158">
            <v>69.953776446084731</v>
          </cell>
          <cell r="I158">
            <v>70.349934836360134</v>
          </cell>
          <cell r="J158">
            <v>70.585620150789907</v>
          </cell>
          <cell r="K158">
            <v>72.082430240959042</v>
          </cell>
          <cell r="L158">
            <v>70.201517505263567</v>
          </cell>
          <cell r="M158">
            <v>66.977671525536238</v>
          </cell>
        </row>
        <row r="159">
          <cell r="A159" t="str">
            <v>Demand Index 89-91=100</v>
          </cell>
          <cell r="B159">
            <v>103.53982300884957</v>
          </cell>
          <cell r="C159">
            <v>107.35988200589972</v>
          </cell>
          <cell r="D159">
            <v>105.50147492625371</v>
          </cell>
          <cell r="E159">
            <v>104.22256097560978</v>
          </cell>
          <cell r="F159">
            <v>103.3079268292683</v>
          </cell>
          <cell r="G159">
            <v>105.47256097560975</v>
          </cell>
          <cell r="H159">
            <v>102.42424242424242</v>
          </cell>
          <cell r="I159">
            <v>105.43939393939394</v>
          </cell>
          <cell r="J159">
            <v>105.81818181818183</v>
          </cell>
          <cell r="K159">
            <v>102.69005847953214</v>
          </cell>
          <cell r="L159">
            <v>106.02339181286548</v>
          </cell>
          <cell r="M159">
            <v>108.1578947368421</v>
          </cell>
        </row>
        <row r="160">
          <cell r="A160" t="str">
            <v>Stocks/Demand Index</v>
          </cell>
          <cell r="B160">
            <v>72.617633643370908</v>
          </cell>
          <cell r="C160">
            <v>67.478911415434382</v>
          </cell>
          <cell r="D160">
            <v>66.667683529138515</v>
          </cell>
          <cell r="E160">
            <v>65.654994180876855</v>
          </cell>
          <cell r="F160">
            <v>67.352380229453161</v>
          </cell>
          <cell r="G160">
            <v>65.846034047827843</v>
          </cell>
          <cell r="H160">
            <v>68.298065760970303</v>
          </cell>
          <cell r="I160">
            <v>66.720731415429938</v>
          </cell>
          <cell r="J160">
            <v>66.704623853839252</v>
          </cell>
          <cell r="K160">
            <v>70.194166123029618</v>
          </cell>
          <cell r="L160">
            <v>66.213234933260196</v>
          </cell>
          <cell r="M160">
            <v>61.925827687843729</v>
          </cell>
        </row>
        <row r="162">
          <cell r="A162" t="str">
            <v>Total Stocks</v>
          </cell>
          <cell r="B162">
            <v>4500.760000000002</v>
          </cell>
          <cell r="C162">
            <v>4423.760000000002</v>
          </cell>
          <cell r="D162">
            <v>4355.8700000000017</v>
          </cell>
          <cell r="E162">
            <v>4381.9700000000012</v>
          </cell>
          <cell r="F162">
            <v>4426.920000000001</v>
          </cell>
          <cell r="G162">
            <v>4417.0200000000013</v>
          </cell>
          <cell r="H162">
            <v>4497.3100000000013</v>
          </cell>
          <cell r="I162">
            <v>4517.7700000000013</v>
          </cell>
          <cell r="J162">
            <v>4533.9700000000012</v>
          </cell>
          <cell r="K162">
            <v>4526.2200000000012</v>
          </cell>
          <cell r="L162">
            <v>4464.7200000000012</v>
          </cell>
          <cell r="M162">
            <v>4359.630000000001</v>
          </cell>
        </row>
        <row r="163">
          <cell r="A163" t="str">
            <v>- Gov Strategic</v>
          </cell>
          <cell r="B163">
            <v>1155</v>
          </cell>
          <cell r="C163">
            <v>1155</v>
          </cell>
          <cell r="D163">
            <v>1155</v>
          </cell>
          <cell r="E163">
            <v>1160</v>
          </cell>
          <cell r="F163">
            <v>1160</v>
          </cell>
          <cell r="G163">
            <v>1160</v>
          </cell>
          <cell r="H163">
            <v>1165</v>
          </cell>
          <cell r="I163">
            <v>1165</v>
          </cell>
          <cell r="J163">
            <v>1165</v>
          </cell>
          <cell r="K163">
            <v>1165</v>
          </cell>
          <cell r="L163">
            <v>1165</v>
          </cell>
          <cell r="M163">
            <v>1165</v>
          </cell>
        </row>
        <row r="164">
          <cell r="A164" t="str">
            <v>- Oil Afloat</v>
          </cell>
          <cell r="B164">
            <v>780</v>
          </cell>
          <cell r="C164">
            <v>785</v>
          </cell>
          <cell r="D164">
            <v>785</v>
          </cell>
          <cell r="E164">
            <v>785</v>
          </cell>
          <cell r="F164">
            <v>790</v>
          </cell>
          <cell r="G164">
            <v>785</v>
          </cell>
          <cell r="H164">
            <v>790</v>
          </cell>
          <cell r="I164">
            <v>795</v>
          </cell>
          <cell r="J164">
            <v>805</v>
          </cell>
          <cell r="K164">
            <v>790</v>
          </cell>
          <cell r="L164">
            <v>790</v>
          </cell>
          <cell r="M164">
            <v>790</v>
          </cell>
        </row>
        <row r="165">
          <cell r="A165" t="str">
            <v>- Floating Storage</v>
          </cell>
          <cell r="B165">
            <v>70</v>
          </cell>
          <cell r="C165">
            <v>70</v>
          </cell>
          <cell r="D165">
            <v>70</v>
          </cell>
          <cell r="E165">
            <v>70</v>
          </cell>
          <cell r="F165">
            <v>70</v>
          </cell>
          <cell r="G165">
            <v>70</v>
          </cell>
          <cell r="H165">
            <v>70</v>
          </cell>
          <cell r="I165">
            <v>70</v>
          </cell>
          <cell r="J165">
            <v>70</v>
          </cell>
          <cell r="K165">
            <v>70</v>
          </cell>
          <cell r="L165">
            <v>70</v>
          </cell>
          <cell r="M165">
            <v>70</v>
          </cell>
        </row>
        <row r="166">
          <cell r="A166" t="str">
            <v>- Stocks for Export</v>
          </cell>
          <cell r="B166">
            <v>171.22</v>
          </cell>
          <cell r="C166">
            <v>174.01999999999998</v>
          </cell>
          <cell r="D166">
            <v>171.36</v>
          </cell>
          <cell r="E166">
            <v>170.59</v>
          </cell>
          <cell r="F166">
            <v>173.53</v>
          </cell>
          <cell r="G166">
            <v>172.83</v>
          </cell>
          <cell r="H166">
            <v>175</v>
          </cell>
          <cell r="I166">
            <v>177.45000000000002</v>
          </cell>
          <cell r="J166">
            <v>175.91</v>
          </cell>
          <cell r="K166">
            <v>176.54</v>
          </cell>
          <cell r="L166">
            <v>175.70000000000002</v>
          </cell>
          <cell r="M166">
            <v>174.58</v>
          </cell>
        </row>
        <row r="167">
          <cell r="A167" t="str">
            <v>= Comm Stocks on Land</v>
          </cell>
          <cell r="B167">
            <v>2324.5400000000022</v>
          </cell>
          <cell r="C167">
            <v>2239.7400000000021</v>
          </cell>
          <cell r="D167">
            <v>2174.5100000000016</v>
          </cell>
          <cell r="E167">
            <v>2196.380000000001</v>
          </cell>
          <cell r="F167">
            <v>2233.3900000000008</v>
          </cell>
          <cell r="G167">
            <v>2229.1900000000014</v>
          </cell>
          <cell r="H167">
            <v>2297.3100000000013</v>
          </cell>
          <cell r="I167">
            <v>2310.3200000000015</v>
          </cell>
          <cell r="J167">
            <v>2318.0600000000013</v>
          </cell>
          <cell r="K167">
            <v>2324.6800000000012</v>
          </cell>
          <cell r="L167">
            <v>2264.0200000000013</v>
          </cell>
          <cell r="M167">
            <v>2160.0500000000011</v>
          </cell>
        </row>
        <row r="171">
          <cell r="A171">
            <v>36850.517349189817</v>
          </cell>
          <cell r="B171" t="str">
            <v>Jan</v>
          </cell>
          <cell r="C171" t="str">
            <v>Feb</v>
          </cell>
          <cell r="D171" t="str">
            <v>Mar</v>
          </cell>
          <cell r="E171" t="str">
            <v>Apr</v>
          </cell>
          <cell r="F171" t="str">
            <v>May</v>
          </cell>
          <cell r="G171" t="str">
            <v>Jun</v>
          </cell>
          <cell r="H171" t="str">
            <v>Jul</v>
          </cell>
          <cell r="I171" t="str">
            <v>Aug</v>
          </cell>
          <cell r="J171" t="str">
            <v>Sep</v>
          </cell>
          <cell r="K171" t="str">
            <v>Oct</v>
          </cell>
          <cell r="L171" t="str">
            <v>Nov</v>
          </cell>
          <cell r="M171" t="str">
            <v>Dec</v>
          </cell>
          <cell r="O171" t="str">
            <v>QI</v>
          </cell>
          <cell r="P171" t="str">
            <v>QII</v>
          </cell>
          <cell r="Q171" t="str">
            <v>QIII</v>
          </cell>
        </row>
        <row r="172">
          <cell r="A172">
            <v>1996</v>
          </cell>
        </row>
        <row r="173">
          <cell r="A173" t="str">
            <v>Oil Consumption</v>
          </cell>
          <cell r="B173">
            <v>72.930000000000007</v>
          </cell>
          <cell r="C173">
            <v>74.5</v>
          </cell>
          <cell r="D173">
            <v>72.849999999999994</v>
          </cell>
          <cell r="E173">
            <v>71.099999999999994</v>
          </cell>
          <cell r="F173">
            <v>70.25</v>
          </cell>
          <cell r="G173">
            <v>70.53</v>
          </cell>
          <cell r="H173">
            <v>71.08</v>
          </cell>
          <cell r="I173">
            <v>71.61</v>
          </cell>
          <cell r="J173">
            <v>70.86</v>
          </cell>
          <cell r="K173">
            <v>73.62</v>
          </cell>
          <cell r="L173">
            <v>73.989999999999995</v>
          </cell>
          <cell r="M173">
            <v>74.17</v>
          </cell>
          <cell r="O173">
            <v>73.400000000000006</v>
          </cell>
          <cell r="P173">
            <v>70.599999999999994</v>
          </cell>
          <cell r="Q173">
            <v>71.2</v>
          </cell>
        </row>
        <row r="174">
          <cell r="A174" t="str">
            <v>Consumption % Change</v>
          </cell>
          <cell r="B174">
            <v>3.8888888888888973E-2</v>
          </cell>
          <cell r="C174">
            <v>2.349223794477262E-2</v>
          </cell>
          <cell r="D174">
            <v>1.8453795610233303E-2</v>
          </cell>
          <cell r="E174">
            <v>3.992979376919692E-2</v>
          </cell>
          <cell r="F174">
            <v>3.659436328759047E-2</v>
          </cell>
          <cell r="G174">
            <v>1.9366960543431233E-2</v>
          </cell>
          <cell r="H174">
            <v>5.147928994082851E-2</v>
          </cell>
          <cell r="I174">
            <v>2.9027159074579645E-2</v>
          </cell>
          <cell r="J174">
            <v>1.4604810996563522E-2</v>
          </cell>
          <cell r="K174">
            <v>4.8120728929385015E-2</v>
          </cell>
          <cell r="L174">
            <v>2.0270270270270174E-2</v>
          </cell>
          <cell r="M174">
            <v>2.5682616923492496E-3</v>
          </cell>
          <cell r="O174">
            <v>2.7092159987561759E-2</v>
          </cell>
          <cell r="P174">
            <v>3.2163742690058283E-2</v>
          </cell>
          <cell r="Q174">
            <v>3.186942844225582E-2</v>
          </cell>
        </row>
        <row r="175">
          <cell r="A175" t="str">
            <v>OPEC Crude Oil Output</v>
          </cell>
          <cell r="B175">
            <v>25.57</v>
          </cell>
          <cell r="C175">
            <v>25.63</v>
          </cell>
          <cell r="D175">
            <v>25.73</v>
          </cell>
          <cell r="E175">
            <v>25.55</v>
          </cell>
          <cell r="F175">
            <v>25.6</v>
          </cell>
          <cell r="G175">
            <v>25.81</v>
          </cell>
          <cell r="H175">
            <v>25.83</v>
          </cell>
          <cell r="I175">
            <v>25.77</v>
          </cell>
          <cell r="J175">
            <v>25.78</v>
          </cell>
          <cell r="K175">
            <v>26.02</v>
          </cell>
          <cell r="L175">
            <v>26.18</v>
          </cell>
          <cell r="M175">
            <v>26.54</v>
          </cell>
          <cell r="O175">
            <v>25.64</v>
          </cell>
          <cell r="P175">
            <v>25.65</v>
          </cell>
          <cell r="Q175">
            <v>25.79</v>
          </cell>
        </row>
        <row r="176">
          <cell r="A176" t="str">
            <v>Other Supplies</v>
          </cell>
          <cell r="B176">
            <v>45.910000000000004</v>
          </cell>
          <cell r="C176">
            <v>45.84</v>
          </cell>
          <cell r="D176">
            <v>46.019999999999996</v>
          </cell>
          <cell r="E176">
            <v>45.890000000000015</v>
          </cell>
          <cell r="F176">
            <v>45.970000000000006</v>
          </cell>
          <cell r="G176">
            <v>46.33</v>
          </cell>
          <cell r="H176">
            <v>46.27000000000001</v>
          </cell>
          <cell r="I176">
            <v>45.900000000000006</v>
          </cell>
          <cell r="J176">
            <v>45.930000000000007</v>
          </cell>
          <cell r="K176">
            <v>46.450000000000017</v>
          </cell>
          <cell r="L176">
            <v>47.13</v>
          </cell>
          <cell r="M176">
            <v>47.150000000000013</v>
          </cell>
          <cell r="O176">
            <v>45.95</v>
          </cell>
          <cell r="P176">
            <v>46.1</v>
          </cell>
          <cell r="Q176">
            <v>46.07</v>
          </cell>
        </row>
        <row r="177">
          <cell r="A177" t="str">
            <v>Total Oil Supplies</v>
          </cell>
          <cell r="B177">
            <v>71.48</v>
          </cell>
          <cell r="C177">
            <v>71.47</v>
          </cell>
          <cell r="D177">
            <v>71.75</v>
          </cell>
          <cell r="E177">
            <v>71.440000000000012</v>
          </cell>
          <cell r="F177">
            <v>71.570000000000007</v>
          </cell>
          <cell r="G177">
            <v>72.14</v>
          </cell>
          <cell r="H177">
            <v>72.100000000000009</v>
          </cell>
          <cell r="I177">
            <v>71.67</v>
          </cell>
          <cell r="J177">
            <v>71.710000000000008</v>
          </cell>
          <cell r="K177">
            <v>72.470000000000013</v>
          </cell>
          <cell r="L177">
            <v>73.31</v>
          </cell>
          <cell r="M177">
            <v>73.690000000000012</v>
          </cell>
          <cell r="O177">
            <v>71.59</v>
          </cell>
          <cell r="P177">
            <v>71.75</v>
          </cell>
          <cell r="Q177">
            <v>71.86</v>
          </cell>
        </row>
        <row r="179">
          <cell r="A179" t="str">
            <v>Stock change</v>
          </cell>
          <cell r="B179">
            <v>-1.4500000000000028</v>
          </cell>
          <cell r="C179">
            <v>-3.0300000000000011</v>
          </cell>
          <cell r="D179">
            <v>-1.0999999999999943</v>
          </cell>
          <cell r="E179">
            <v>0.34000000000001762</v>
          </cell>
          <cell r="F179">
            <v>1.3200000000000074</v>
          </cell>
          <cell r="G179">
            <v>1.6099999999999994</v>
          </cell>
          <cell r="H179">
            <v>1.0200000000000102</v>
          </cell>
          <cell r="I179">
            <v>6.0000000000002274E-2</v>
          </cell>
          <cell r="J179">
            <v>0.85000000000000853</v>
          </cell>
          <cell r="K179">
            <v>-1.1499999999999915</v>
          </cell>
          <cell r="L179">
            <v>-0.67999999999999261</v>
          </cell>
          <cell r="M179">
            <v>-0.47999999999998977</v>
          </cell>
          <cell r="O179">
            <v>-1.8100000000000023</v>
          </cell>
          <cell r="P179">
            <v>1.1500000000000057</v>
          </cell>
          <cell r="Q179">
            <v>0.65999999999999659</v>
          </cell>
        </row>
        <row r="181">
          <cell r="A181" t="str">
            <v>Comm Stocks on Land</v>
          </cell>
          <cell r="B181">
            <v>2085.6900000000014</v>
          </cell>
          <cell r="C181">
            <v>2000.4300000000012</v>
          </cell>
          <cell r="D181">
            <v>1965.6300000000015</v>
          </cell>
          <cell r="E181">
            <v>1987.0900000000024</v>
          </cell>
          <cell r="F181">
            <v>2032.6600000000026</v>
          </cell>
          <cell r="G181">
            <v>2069.4900000000025</v>
          </cell>
          <cell r="H181">
            <v>2100.9700000000025</v>
          </cell>
          <cell r="I181">
            <v>2108.2500000000023</v>
          </cell>
          <cell r="J181">
            <v>2133.6800000000021</v>
          </cell>
          <cell r="K181">
            <v>2096.3500000000026</v>
          </cell>
          <cell r="L181">
            <v>2074.8300000000027</v>
          </cell>
          <cell r="M181">
            <v>2062.4300000000026</v>
          </cell>
        </row>
        <row r="182">
          <cell r="A182" t="str">
            <v>Days Supply</v>
          </cell>
          <cell r="B182">
            <v>18.321287758346568</v>
          </cell>
          <cell r="C182">
            <v>17.057411917519065</v>
          </cell>
          <cell r="D182">
            <v>16.442266009852201</v>
          </cell>
          <cell r="E182">
            <v>16.746776570773498</v>
          </cell>
          <cell r="F182">
            <v>17.147520571676043</v>
          </cell>
          <cell r="G182">
            <v>17.363754045307427</v>
          </cell>
          <cell r="H182">
            <v>17.298604155567386</v>
          </cell>
          <cell r="I182">
            <v>17.061379419191923</v>
          </cell>
          <cell r="J182">
            <v>17.046485225505442</v>
          </cell>
          <cell r="K182">
            <v>16.291021575253442</v>
          </cell>
          <cell r="L182">
            <v>15.77</v>
          </cell>
          <cell r="M182">
            <v>15.564535433070866</v>
          </cell>
        </row>
        <row r="183">
          <cell r="A183" t="str">
            <v>Stocks Index 89-91=100</v>
          </cell>
          <cell r="B183">
            <v>67.462471253028355</v>
          </cell>
          <cell r="C183">
            <v>64.70470269728267</v>
          </cell>
          <cell r="D183">
            <v>63.579082878610983</v>
          </cell>
          <cell r="E183">
            <v>61.906972397034146</v>
          </cell>
          <cell r="F183">
            <v>63.326687020998264</v>
          </cell>
          <cell r="G183">
            <v>64.474110536482087</v>
          </cell>
          <cell r="H183">
            <v>63.975164736117776</v>
          </cell>
          <cell r="I183">
            <v>64.196842912997468</v>
          </cell>
          <cell r="J183">
            <v>64.971194017125299</v>
          </cell>
          <cell r="K183">
            <v>65.002496100811555</v>
          </cell>
          <cell r="L183">
            <v>64.335215486367659</v>
          </cell>
          <cell r="M183">
            <v>63.950722939011506</v>
          </cell>
        </row>
        <row r="184">
          <cell r="A184" t="str">
            <v>Demand Index 89-91=100</v>
          </cell>
          <cell r="B184">
            <v>107.56637168141594</v>
          </cell>
          <cell r="C184">
            <v>109.88200589970502</v>
          </cell>
          <cell r="D184">
            <v>107.44837758112094</v>
          </cell>
          <cell r="E184">
            <v>108.38414634146341</v>
          </cell>
          <cell r="F184">
            <v>107.08841463414636</v>
          </cell>
          <cell r="G184">
            <v>107.51524390243902</v>
          </cell>
          <cell r="H184">
            <v>107.69696969696969</v>
          </cell>
          <cell r="I184">
            <v>108.5</v>
          </cell>
          <cell r="J184">
            <v>107.36363636363637</v>
          </cell>
          <cell r="K184">
            <v>107.63157894736841</v>
          </cell>
          <cell r="L184">
            <v>108.17251461988302</v>
          </cell>
          <cell r="M184">
            <v>108.43567251461988</v>
          </cell>
        </row>
        <row r="185">
          <cell r="A185" t="str">
            <v>Stocks/Demand Index</v>
          </cell>
          <cell r="B185">
            <v>62.717065006928863</v>
          </cell>
          <cell r="C185">
            <v>58.885622052023692</v>
          </cell>
          <cell r="D185">
            <v>59.1717476893593</v>
          </cell>
          <cell r="E185">
            <v>57.118106740442201</v>
          </cell>
          <cell r="F185">
            <v>59.134956136334317</v>
          </cell>
          <cell r="G185">
            <v>59.967413174439599</v>
          </cell>
          <cell r="H185">
            <v>59.402938556327712</v>
          </cell>
          <cell r="I185">
            <v>59.167597154836372</v>
          </cell>
          <cell r="J185">
            <v>60.515083335171738</v>
          </cell>
          <cell r="K185">
            <v>60.393517159678225</v>
          </cell>
          <cell r="L185">
            <v>59.474641698439633</v>
          </cell>
          <cell r="M185">
            <v>58.97572399930413</v>
          </cell>
        </row>
        <row r="187">
          <cell r="A187" t="str">
            <v>Total Stocks</v>
          </cell>
          <cell r="B187">
            <v>4314.6800000000012</v>
          </cell>
          <cell r="C187">
            <v>4229.8400000000011</v>
          </cell>
          <cell r="D187">
            <v>4195.7400000000016</v>
          </cell>
          <cell r="E187">
            <v>4205.9400000000023</v>
          </cell>
          <cell r="F187">
            <v>4246.8600000000024</v>
          </cell>
          <cell r="G187">
            <v>4295.1600000000026</v>
          </cell>
          <cell r="H187">
            <v>4326.7800000000025</v>
          </cell>
          <cell r="I187">
            <v>4328.6400000000021</v>
          </cell>
          <cell r="J187">
            <v>4354.1400000000021</v>
          </cell>
          <cell r="K187">
            <v>4318.4900000000025</v>
          </cell>
          <cell r="L187">
            <v>4298.0900000000029</v>
          </cell>
          <cell r="M187">
            <v>4283.2100000000028</v>
          </cell>
        </row>
        <row r="188">
          <cell r="A188" t="str">
            <v>- Gov Strategic</v>
          </cell>
          <cell r="B188">
            <v>1170</v>
          </cell>
          <cell r="C188">
            <v>1170</v>
          </cell>
          <cell r="D188">
            <v>1170</v>
          </cell>
          <cell r="E188">
            <v>1165</v>
          </cell>
          <cell r="F188">
            <v>1160</v>
          </cell>
          <cell r="G188">
            <v>1160</v>
          </cell>
          <cell r="H188">
            <v>1160</v>
          </cell>
          <cell r="I188">
            <v>1155</v>
          </cell>
          <cell r="J188">
            <v>1155</v>
          </cell>
          <cell r="K188">
            <v>1155</v>
          </cell>
          <cell r="L188">
            <v>1150</v>
          </cell>
          <cell r="M188">
            <v>1145</v>
          </cell>
        </row>
        <row r="189">
          <cell r="A189" t="str">
            <v>- Oil Afloat</v>
          </cell>
          <cell r="B189">
            <v>810</v>
          </cell>
          <cell r="C189">
            <v>810</v>
          </cell>
          <cell r="D189">
            <v>810</v>
          </cell>
          <cell r="E189">
            <v>805</v>
          </cell>
          <cell r="F189">
            <v>805</v>
          </cell>
          <cell r="G189">
            <v>815</v>
          </cell>
          <cell r="H189">
            <v>815</v>
          </cell>
          <cell r="I189">
            <v>815</v>
          </cell>
          <cell r="J189">
            <v>815</v>
          </cell>
          <cell r="K189">
            <v>815</v>
          </cell>
          <cell r="L189">
            <v>820</v>
          </cell>
          <cell r="M189">
            <v>820</v>
          </cell>
        </row>
        <row r="190">
          <cell r="A190" t="str">
            <v>- Floating Storage</v>
          </cell>
          <cell r="B190">
            <v>70</v>
          </cell>
          <cell r="C190">
            <v>70</v>
          </cell>
          <cell r="D190">
            <v>70</v>
          </cell>
          <cell r="E190">
            <v>70</v>
          </cell>
          <cell r="F190">
            <v>70</v>
          </cell>
          <cell r="G190">
            <v>70</v>
          </cell>
          <cell r="H190">
            <v>70</v>
          </cell>
          <cell r="I190">
            <v>70</v>
          </cell>
          <cell r="J190">
            <v>70</v>
          </cell>
          <cell r="K190">
            <v>70</v>
          </cell>
          <cell r="L190">
            <v>70</v>
          </cell>
          <cell r="M190">
            <v>70</v>
          </cell>
        </row>
        <row r="191">
          <cell r="A191" t="str">
            <v>- Stocks for Export</v>
          </cell>
          <cell r="B191">
            <v>178.99</v>
          </cell>
          <cell r="C191">
            <v>179.41</v>
          </cell>
          <cell r="D191">
            <v>180.11</v>
          </cell>
          <cell r="E191">
            <v>178.85</v>
          </cell>
          <cell r="F191">
            <v>179.20000000000002</v>
          </cell>
          <cell r="G191">
            <v>180.67</v>
          </cell>
          <cell r="H191">
            <v>180.81</v>
          </cell>
          <cell r="I191">
            <v>180.39</v>
          </cell>
          <cell r="J191">
            <v>180.46</v>
          </cell>
          <cell r="K191">
            <v>182.14</v>
          </cell>
          <cell r="L191">
            <v>183.26</v>
          </cell>
          <cell r="M191">
            <v>185.78</v>
          </cell>
        </row>
        <row r="192">
          <cell r="A192" t="str">
            <v>= Comm Stocks on Land</v>
          </cell>
          <cell r="B192">
            <v>2085.6900000000014</v>
          </cell>
          <cell r="C192">
            <v>2000.4300000000012</v>
          </cell>
          <cell r="D192">
            <v>1965.6300000000015</v>
          </cell>
          <cell r="E192">
            <v>1987.0900000000024</v>
          </cell>
          <cell r="F192">
            <v>2032.6600000000026</v>
          </cell>
          <cell r="G192">
            <v>2069.4900000000025</v>
          </cell>
          <cell r="H192">
            <v>2100.9700000000025</v>
          </cell>
          <cell r="I192">
            <v>2108.2500000000023</v>
          </cell>
          <cell r="J192">
            <v>2133.6800000000021</v>
          </cell>
          <cell r="K192">
            <v>2096.3500000000026</v>
          </cell>
          <cell r="L192">
            <v>2074.8300000000027</v>
          </cell>
          <cell r="M192">
            <v>2062.4300000000026</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OUT"/>
      <sheetName val="IN-edss"/>
      <sheetName val="SummaryTable"/>
      <sheetName val="GDP by sector"/>
      <sheetName val="GDP constant"/>
      <sheetName val="GDP current"/>
      <sheetName val="GDP projections"/>
      <sheetName val="GDP scenarios"/>
      <sheetName val="Table_S&amp;I"/>
      <sheetName val="Table_flowoffunds"/>
      <sheetName val="ControlSheet"/>
      <sheetName val="Forex &amp; interest projections"/>
      <sheetName val="forex, interest rates, CPI"/>
      <sheetName val="combustibles"/>
      <sheetName val="Chart_REER"/>
      <sheetName val="CPI summary"/>
      <sheetName val="CPI projections"/>
      <sheetName val="Core inflation &amp; gasoline"/>
      <sheetName val="Panel_Chart"/>
      <sheetName val="Inflation Table"/>
      <sheetName val="Incidence"/>
      <sheetName val="Canasta"/>
      <sheetName val="Labor, social indicators"/>
      <sheetName val="Minimum wage"/>
      <sheetName val="chart data"/>
      <sheetName val="Chart_Core Inflation"/>
      <sheetName val="Panel1"/>
    </sheetNames>
    <sheetDataSet>
      <sheetData sheetId="0" refreshError="1"/>
      <sheetData sheetId="1" refreshError="1"/>
      <sheetData sheetId="2" refreshError="1"/>
      <sheetData sheetId="3" refreshError="1"/>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99">
          <cell r="AK99">
            <v>1998</v>
          </cell>
          <cell r="AO99">
            <v>1998</v>
          </cell>
          <cell r="AS99">
            <v>1998</v>
          </cell>
          <cell r="AW99">
            <v>1998</v>
          </cell>
        </row>
        <row r="100">
          <cell r="AK100" t="str">
            <v>QI</v>
          </cell>
          <cell r="AO100" t="str">
            <v>QII</v>
          </cell>
          <cell r="AS100" t="str">
            <v>QIII</v>
          </cell>
          <cell r="AW100" t="str">
            <v>QIV</v>
          </cell>
        </row>
        <row r="101">
          <cell r="AJ101" t="str">
            <v>total</v>
          </cell>
          <cell r="AK101" t="str">
            <v>o/w int</v>
          </cell>
          <cell r="AL101" t="str">
            <v>o/w cap</v>
          </cell>
          <cell r="AN101" t="str">
            <v>total</v>
          </cell>
          <cell r="AO101" t="str">
            <v>o/w int</v>
          </cell>
          <cell r="AP101" t="str">
            <v>o/w cap</v>
          </cell>
          <cell r="AR101" t="str">
            <v>total</v>
          </cell>
          <cell r="AS101" t="str">
            <v>o/w int</v>
          </cell>
          <cell r="AT101" t="str">
            <v>o/w cap</v>
          </cell>
          <cell r="AV101" t="str">
            <v>total</v>
          </cell>
          <cell r="AW101" t="str">
            <v>o/w int</v>
          </cell>
          <cell r="AX101" t="str">
            <v>o/w cap</v>
          </cell>
        </row>
        <row r="103">
          <cell r="AJ103">
            <v>0</v>
          </cell>
          <cell r="AK103">
            <v>0</v>
          </cell>
          <cell r="AL103">
            <v>0</v>
          </cell>
          <cell r="AN103">
            <v>0.1</v>
          </cell>
          <cell r="AO103">
            <v>0.1</v>
          </cell>
          <cell r="AP103">
            <v>0</v>
          </cell>
          <cell r="AR103">
            <v>0.2</v>
          </cell>
          <cell r="AS103">
            <v>0</v>
          </cell>
          <cell r="AT103">
            <v>0.2</v>
          </cell>
          <cell r="AV103">
            <v>0.1</v>
          </cell>
          <cell r="AW103">
            <v>0.1</v>
          </cell>
          <cell r="AX103">
            <v>0</v>
          </cell>
        </row>
        <row r="104">
          <cell r="AJ104">
            <v>9</v>
          </cell>
          <cell r="AK104">
            <v>2.2000000000000002</v>
          </cell>
          <cell r="AL104">
            <v>6.8</v>
          </cell>
          <cell r="AN104">
            <v>6.6</v>
          </cell>
          <cell r="AO104">
            <v>3.2</v>
          </cell>
          <cell r="AP104">
            <v>3.4</v>
          </cell>
          <cell r="AR104">
            <v>9.3000000000000007</v>
          </cell>
          <cell r="AS104">
            <v>6.5</v>
          </cell>
          <cell r="AT104">
            <v>2.8</v>
          </cell>
          <cell r="AV104">
            <v>6.3</v>
          </cell>
          <cell r="AW104">
            <v>3.4</v>
          </cell>
          <cell r="AX104">
            <v>2.9</v>
          </cell>
        </row>
        <row r="105">
          <cell r="AJ105">
            <v>12.600000000000001</v>
          </cell>
          <cell r="AK105">
            <v>6.4</v>
          </cell>
          <cell r="AL105">
            <v>6.2</v>
          </cell>
          <cell r="AN105">
            <v>8.3000000000000007</v>
          </cell>
          <cell r="AO105">
            <v>4.0999999999999996</v>
          </cell>
          <cell r="AP105">
            <v>4.2</v>
          </cell>
          <cell r="AR105">
            <v>15.6</v>
          </cell>
          <cell r="AS105">
            <v>6.6</v>
          </cell>
          <cell r="AT105">
            <v>9</v>
          </cell>
          <cell r="AV105">
            <v>9.1000000000000014</v>
          </cell>
          <cell r="AW105">
            <v>4.2</v>
          </cell>
          <cell r="AX105">
            <v>4.9000000000000004</v>
          </cell>
        </row>
        <row r="106">
          <cell r="AJ106">
            <v>0</v>
          </cell>
          <cell r="AK106">
            <v>0</v>
          </cell>
          <cell r="AL106">
            <v>0</v>
          </cell>
          <cell r="AN106">
            <v>0</v>
          </cell>
          <cell r="AO106">
            <v>0</v>
          </cell>
          <cell r="AP106">
            <v>0</v>
          </cell>
          <cell r="AR106">
            <v>0</v>
          </cell>
          <cell r="AS106">
            <v>0</v>
          </cell>
          <cell r="AT106">
            <v>0</v>
          </cell>
          <cell r="AV106">
            <v>0</v>
          </cell>
          <cell r="AW106">
            <v>0</v>
          </cell>
          <cell r="AX106">
            <v>0</v>
          </cell>
        </row>
        <row r="107">
          <cell r="AJ107">
            <v>8.5</v>
          </cell>
          <cell r="AK107">
            <v>8.5</v>
          </cell>
          <cell r="AL107">
            <v>0</v>
          </cell>
          <cell r="AN107">
            <v>8.5</v>
          </cell>
          <cell r="AO107">
            <v>8.5</v>
          </cell>
          <cell r="AP107">
            <v>0</v>
          </cell>
          <cell r="AR107">
            <v>8.5</v>
          </cell>
          <cell r="AS107">
            <v>8.5</v>
          </cell>
          <cell r="AT107">
            <v>0</v>
          </cell>
          <cell r="AV107">
            <v>8.5</v>
          </cell>
          <cell r="AW107">
            <v>8.5</v>
          </cell>
          <cell r="AX107">
            <v>0</v>
          </cell>
        </row>
        <row r="110">
          <cell r="AJ110">
            <v>30.1</v>
          </cell>
          <cell r="AK110">
            <v>17.100000000000001</v>
          </cell>
          <cell r="AL110">
            <v>13</v>
          </cell>
          <cell r="AN110">
            <v>23.5</v>
          </cell>
          <cell r="AO110">
            <v>15.9</v>
          </cell>
          <cell r="AP110">
            <v>7.6</v>
          </cell>
          <cell r="AR110">
            <v>33.6</v>
          </cell>
          <cell r="AS110">
            <v>21.6</v>
          </cell>
          <cell r="AT110">
            <v>12</v>
          </cell>
          <cell r="AV110">
            <v>24</v>
          </cell>
          <cell r="AW110">
            <v>16.2</v>
          </cell>
          <cell r="AX110">
            <v>7.8000000000000007</v>
          </cell>
        </row>
        <row r="112">
          <cell r="AJ112">
            <v>0</v>
          </cell>
          <cell r="AK112">
            <v>0</v>
          </cell>
          <cell r="AL112">
            <v>0</v>
          </cell>
          <cell r="AN112">
            <v>0</v>
          </cell>
          <cell r="AO112">
            <v>0</v>
          </cell>
          <cell r="AP112">
            <v>0</v>
          </cell>
          <cell r="AR112">
            <v>0</v>
          </cell>
          <cell r="AS112">
            <v>0</v>
          </cell>
          <cell r="AT112">
            <v>0</v>
          </cell>
          <cell r="AV112">
            <v>0</v>
          </cell>
          <cell r="AW112">
            <v>0</v>
          </cell>
          <cell r="AX112">
            <v>0</v>
          </cell>
        </row>
        <row r="113">
          <cell r="AJ113">
            <v>30.1</v>
          </cell>
          <cell r="AK113">
            <v>17.100000000000001</v>
          </cell>
          <cell r="AL113">
            <v>13</v>
          </cell>
          <cell r="AN113">
            <v>23.4</v>
          </cell>
          <cell r="AO113">
            <v>15.8</v>
          </cell>
          <cell r="AP113">
            <v>7.6</v>
          </cell>
          <cell r="AR113">
            <v>33.4</v>
          </cell>
          <cell r="AS113">
            <v>21.6</v>
          </cell>
          <cell r="AT113">
            <v>11.8</v>
          </cell>
          <cell r="AV113">
            <v>23.9</v>
          </cell>
          <cell r="AW113">
            <v>16.099999999999998</v>
          </cell>
          <cell r="AX113">
            <v>7.8000000000000007</v>
          </cell>
        </row>
      </sheetData>
      <sheetData sheetId="18" refreshError="1"/>
      <sheetData sheetId="19" refreshError="1"/>
      <sheetData sheetId="20" refreshError="1"/>
      <sheetData sheetId="21" refreshError="1">
        <row r="1">
          <cell r="A1">
            <v>36608.787579398151</v>
          </cell>
        </row>
        <row r="2">
          <cell r="B2" t="str">
            <v>TABLE OF CONTENTS</v>
          </cell>
        </row>
        <row r="4">
          <cell r="A4" t="str">
            <v>FILENAME:</v>
          </cell>
          <cell r="B4" t="str">
            <v>C:\AAMzb\BoP_latest\[Enhanced Tables_AR.xls]T6 IMF Assistance</v>
          </cell>
        </row>
        <row r="6">
          <cell r="A6" t="str">
            <v>TOPIC:</v>
          </cell>
          <cell r="B6" t="str">
            <v>MOZAMBIQUE BALANCE OF PAYMENTS</v>
          </cell>
        </row>
        <row r="10">
          <cell r="A10" t="str">
            <v>SHEET NAME</v>
          </cell>
          <cell r="B10" t="str">
            <v>SHEET CONTENTS</v>
          </cell>
        </row>
        <row r="12">
          <cell r="A12" t="str">
            <v>B</v>
          </cell>
          <cell r="B12" t="str">
            <v>INPUT FOR MACROFRAMEWORK</v>
          </cell>
        </row>
        <row r="13">
          <cell r="B13" t="str">
            <v>Foreign Assistance in BoP</v>
          </cell>
        </row>
        <row r="15">
          <cell r="A15" t="str">
            <v>C</v>
          </cell>
          <cell r="B15" t="str">
            <v>MAIN WORKING SHEET</v>
          </cell>
        </row>
        <row r="16">
          <cell r="B16" t="str">
            <v>Mozambique: Medium Term Balance of Payments, 1997-2001</v>
          </cell>
        </row>
        <row r="17">
          <cell r="B17" t="str">
            <v>Mozambique: Assumed External Flows from New Projects</v>
          </cell>
        </row>
        <row r="18">
          <cell r="B18" t="str">
            <v>Table 2. Mozambique: Debt Service Indicators</v>
          </cell>
        </row>
        <row r="19">
          <cell r="B19" t="str">
            <v xml:space="preserve">Table 3. Mozambique:  Annual Foreign Assets of the Banking System </v>
          </cell>
        </row>
        <row r="20">
          <cell r="B20" t="str">
            <v>Debt Sustainability Analysis Table</v>
          </cell>
        </row>
        <row r="22">
          <cell r="A22" t="str">
            <v>D</v>
          </cell>
          <cell r="B22" t="str">
            <v>Table 5.  Mozambique: Terms of trade</v>
          </cell>
        </row>
        <row r="23">
          <cell r="B23" t="str">
            <v>Memorandum Items:  for the computation of the terms of trade</v>
          </cell>
        </row>
        <row r="24">
          <cell r="B24" t="str">
            <v xml:space="preserve">Table 6.  Mozambique: Commodity Composition of Exports </v>
          </cell>
        </row>
        <row r="25">
          <cell r="B25" t="str">
            <v>Table 6A.    Mozambique:    Assumptions for Exports Projections 1/</v>
          </cell>
        </row>
        <row r="26">
          <cell r="B26" t="str">
            <v>Table 7.  Mozambique: Assumptions for Services, Transfers and Foreign Borrowing</v>
          </cell>
        </row>
        <row r="27">
          <cell r="A27" t="str">
            <v>update with WEO data</v>
          </cell>
          <cell r="B27" t="str">
            <v>World Economic Prices Assumption  (price changes)</v>
          </cell>
        </row>
        <row r="28">
          <cell r="B28" t="str">
            <v>Production, Prices and Elasticities</v>
          </cell>
        </row>
        <row r="29">
          <cell r="A29" t="str">
            <v>E</v>
          </cell>
          <cell r="B29" t="str">
            <v>Table 2. Mozambique:  Quarterly Foreign Assets of the Banking System  (Cummulative)</v>
          </cell>
        </row>
        <row r="31">
          <cell r="A31" t="str">
            <v>large projects</v>
          </cell>
          <cell r="B31" t="str">
            <v>Mozambique: projections for investments in large projects, 1998-2003</v>
          </cell>
        </row>
        <row r="33">
          <cell r="A33" t="str">
            <v>F</v>
          </cell>
          <cell r="B33" t="str">
            <v>Macro Assumptions Underlying DSA</v>
          </cell>
          <cell r="D33" t="str">
            <v>for the HIPC document</v>
          </cell>
        </row>
      </sheetData>
      <sheetData sheetId="22"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
      <sheetName val="T2"/>
      <sheetName val="T3"/>
      <sheetName val="T4"/>
      <sheetName val="T5"/>
      <sheetName val="T6"/>
      <sheetName val="T7"/>
      <sheetName val="T8"/>
      <sheetName val="T9"/>
      <sheetName val="T10"/>
      <sheetName val="Old T3"/>
      <sheetName val="Old T5"/>
      <sheetName val="Interest rate chart"/>
      <sheetName val="Exchange Rate chart"/>
      <sheetName val="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
      <sheetName val="C Summary"/>
      <sheetName val="D %GDP"/>
      <sheetName val="InFis2"/>
      <sheetName val="Contents"/>
      <sheetName val="E"/>
      <sheetName val="W&amp;T"/>
      <sheetName val="Fiscal Tables"/>
      <sheetName val="Countries_Master"/>
      <sheetName val="C_Summary"/>
      <sheetName val="D_%GDP"/>
      <sheetName val="Exchange Rate chart"/>
      <sheetName val="Federal-r"/>
      <sheetName val="tab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x &amp; REER"/>
      <sheetName val="daily forex"/>
      <sheetName val="CPI"/>
      <sheetName val="TB-CPI"/>
      <sheetName val="g-Month Infl"/>
      <sheetName val="g-Annual Infl"/>
      <sheetName val="g- inf &amp; int"/>
      <sheetName val="C Summary"/>
      <sheetName val="W&amp;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UESTOS"/>
      <sheetName val="PRECIOS"/>
      <sheetName val="RESULTADOS"/>
      <sheetName val="SREAL"/>
      <sheetName val="SEXTERNOREV"/>
      <sheetName val="SEXTERNO"/>
      <sheetName val="SFISCAL-MOD"/>
      <sheetName val="SFISCAL-CONSOL"/>
      <sheetName val="SMONET-FINANC"/>
      <sheetName val="SMONET-FIN-MOD"/>
      <sheetName val="NO"/>
      <sheetName val="SFISCAL_MOD"/>
      <sheetName val="SMONET_FINANC"/>
      <sheetName val="Q1"/>
      <sheetName val="table1"/>
      <sheetName val="CPI"/>
      <sheetName val="C Summary"/>
    </sheetNames>
    <sheetDataSet>
      <sheetData sheetId="0" refreshError="1"/>
      <sheetData sheetId="1" refreshError="1"/>
      <sheetData sheetId="2" refreshError="1">
        <row r="82">
          <cell r="A82" t="str">
            <v>Exportaciones</v>
          </cell>
          <cell r="H82">
            <v>6844.474804453972</v>
          </cell>
          <cell r="I82">
            <v>7679.2416315946821</v>
          </cell>
          <cell r="J82">
            <v>8544.0066265963287</v>
          </cell>
          <cell r="K82">
            <v>9215.9536958569697</v>
          </cell>
          <cell r="L82">
            <v>7.35127422545456</v>
          </cell>
          <cell r="M82">
            <v>9.0744127587430796</v>
          </cell>
          <cell r="N82">
            <v>4.0828055928132585</v>
          </cell>
          <cell r="O82">
            <v>10.982638287066663</v>
          </cell>
          <cell r="P82">
            <v>5.7769337584915945</v>
          </cell>
          <cell r="Q82">
            <v>28.351402872543929</v>
          </cell>
          <cell r="R82">
            <v>6.2815122499778369</v>
          </cell>
          <cell r="S82">
            <v>6.4293585060955394</v>
          </cell>
        </row>
        <row r="86">
          <cell r="A86" t="str">
            <v>Importaciones</v>
          </cell>
          <cell r="H86">
            <v>5584.0391647472507</v>
          </cell>
          <cell r="I86">
            <v>7085.1571401607216</v>
          </cell>
          <cell r="J86">
            <v>8157.0470399009164</v>
          </cell>
          <cell r="K86">
            <v>8316.8353363071128</v>
          </cell>
          <cell r="L86">
            <v>2.4105559866517012</v>
          </cell>
          <cell r="M86">
            <v>3.5312075660730784</v>
          </cell>
          <cell r="N86">
            <v>8.6245351858240014</v>
          </cell>
          <cell r="O86">
            <v>13.102233365036241</v>
          </cell>
          <cell r="P86">
            <v>21.713088632663641</v>
          </cell>
          <cell r="Q86">
            <v>13.676510390488133</v>
          </cell>
          <cell r="R86">
            <v>3.2445657532889101</v>
          </cell>
          <cell r="S86">
            <v>5.6600918866970318</v>
          </cell>
        </row>
      </sheetData>
      <sheetData sheetId="3" refreshError="1"/>
      <sheetData sheetId="4" refreshError="1"/>
      <sheetData sheetId="5" refreshError="1"/>
      <sheetData sheetId="6" refreshError="1">
        <row r="146">
          <cell r="B146" t="str">
            <v>TOTAL $ i)</v>
          </cell>
          <cell r="D146">
            <v>51.7</v>
          </cell>
          <cell r="E146">
            <v>48.70000000000001</v>
          </cell>
          <cell r="F146">
            <v>52.3</v>
          </cell>
          <cell r="G146">
            <v>51.79999999999999</v>
          </cell>
          <cell r="H146">
            <v>51.79999999999999</v>
          </cell>
          <cell r="I146">
            <v>52.999999999999993</v>
          </cell>
          <cell r="J146">
            <v>56.199999999999996</v>
          </cell>
          <cell r="K146">
            <v>61.099999999999994</v>
          </cell>
          <cell r="L146">
            <v>69.55</v>
          </cell>
          <cell r="M146">
            <v>63.143499999999996</v>
          </cell>
          <cell r="N146">
            <v>45.214500000000001</v>
          </cell>
          <cell r="O146">
            <v>52.631</v>
          </cell>
          <cell r="P146">
            <v>82.15</v>
          </cell>
          <cell r="Q146">
            <v>65.3</v>
          </cell>
          <cell r="R146">
            <v>63.3</v>
          </cell>
          <cell r="S146">
            <v>63.7</v>
          </cell>
        </row>
      </sheetData>
      <sheetData sheetId="7" refreshError="1"/>
      <sheetData sheetId="8" refreshError="1">
        <row r="99">
          <cell r="A99" t="str">
            <v>CRECIMIENTO RFP</v>
          </cell>
          <cell r="O99">
            <v>15.780112486553804</v>
          </cell>
          <cell r="P99">
            <v>16.925533191938214</v>
          </cell>
          <cell r="Q99">
            <v>17.185305361624614</v>
          </cell>
          <cell r="R99">
            <v>21.727315352236815</v>
          </cell>
          <cell r="S99">
            <v>21.336924931172078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do promedio"/>
      <sheetName val="GRÁFICO DE FONDO POR AFILIADO"/>
    </sheetNames>
    <sheetDataSet>
      <sheetData sheetId="0" refreshError="1">
        <row r="37">
          <cell r="A37" t="str">
            <v>CUADRO N° 10.3.1.</v>
          </cell>
        </row>
        <row r="38">
          <cell r="A38" t="str">
            <v>FONDO POR AFILIADO</v>
          </cell>
        </row>
        <row r="42">
          <cell r="C42" t="str">
            <v>VALOR DEL FONDO</v>
          </cell>
          <cell r="F42" t="str">
            <v>AFILIACIÓN</v>
          </cell>
          <cell r="I42" t="str">
            <v>FONDO</v>
          </cell>
        </row>
        <row r="43">
          <cell r="A43" t="str">
            <v>AFJP</v>
          </cell>
          <cell r="B43" t="str">
            <v>VALOR DEL FONDO</v>
          </cell>
          <cell r="C43" t="str">
            <v>A FIN DE CADA MES</v>
          </cell>
          <cell r="F43" t="str">
            <v>TOTAL</v>
          </cell>
          <cell r="I43" t="str">
            <v>POR AFILIADO</v>
          </cell>
          <cell r="J43" t="str">
            <v>FONDO POR AFILIADO</v>
          </cell>
        </row>
        <row r="44">
          <cell r="B44" t="str">
            <v>al 31 de marzo</v>
          </cell>
          <cell r="I44" t="str">
            <v>PROMEDIO</v>
          </cell>
          <cell r="J44" t="str">
            <v>A FIN DE CADA MES</v>
          </cell>
        </row>
        <row r="45">
          <cell r="B45" t="str">
            <v>de 1995</v>
          </cell>
          <cell r="C45" t="str">
            <v>ABRIL</v>
          </cell>
          <cell r="D45" t="str">
            <v>MAYO</v>
          </cell>
          <cell r="E45" t="str">
            <v>JUNIO</v>
          </cell>
          <cell r="F45" t="str">
            <v>MARZO</v>
          </cell>
          <cell r="G45" t="str">
            <v>ABRIL</v>
          </cell>
          <cell r="H45" t="str">
            <v>MAYO</v>
          </cell>
          <cell r="I45" t="str">
            <v>al 31/03/95</v>
          </cell>
          <cell r="J45" t="str">
            <v>ABRIL</v>
          </cell>
          <cell r="K45" t="str">
            <v>MAYO</v>
          </cell>
          <cell r="L45" t="str">
            <v>JUNIO</v>
          </cell>
        </row>
        <row r="46">
          <cell r="A46" t="str">
            <v>ACTIVA</v>
          </cell>
          <cell r="B46">
            <v>31452098</v>
          </cell>
          <cell r="C46">
            <v>36494986</v>
          </cell>
          <cell r="D46">
            <v>41526314</v>
          </cell>
          <cell r="E46">
            <v>44937065</v>
          </cell>
          <cell r="F46">
            <v>116654</v>
          </cell>
          <cell r="G46">
            <v>120833</v>
          </cell>
          <cell r="H46">
            <v>122107</v>
          </cell>
          <cell r="I46">
            <v>276.51654592769728</v>
          </cell>
          <cell r="J46">
            <v>312.84813208291183</v>
          </cell>
          <cell r="K46">
            <v>343.6669949434343</v>
          </cell>
          <cell r="L46">
            <v>368.01383213083608</v>
          </cell>
        </row>
        <row r="47">
          <cell r="A47" t="str">
            <v>AFIANZAR</v>
          </cell>
          <cell r="B47">
            <v>2185662</v>
          </cell>
          <cell r="C47">
            <v>2585118</v>
          </cell>
          <cell r="D47">
            <v>3009941</v>
          </cell>
          <cell r="E47">
            <v>3436491</v>
          </cell>
          <cell r="F47">
            <v>16721</v>
          </cell>
          <cell r="G47">
            <v>17326</v>
          </cell>
          <cell r="H47">
            <v>17765</v>
          </cell>
          <cell r="I47">
            <v>134.7095223420647</v>
          </cell>
          <cell r="J47">
            <v>154.60307397882903</v>
          </cell>
          <cell r="K47">
            <v>173.72394089807227</v>
          </cell>
          <cell r="L47">
            <v>193.44165493948776</v>
          </cell>
        </row>
        <row r="48">
          <cell r="A48" t="str">
            <v>ANTICIPAR</v>
          </cell>
          <cell r="B48">
            <v>24492057</v>
          </cell>
          <cell r="C48">
            <v>28409232</v>
          </cell>
          <cell r="D48">
            <v>32584727</v>
          </cell>
          <cell r="E48">
            <v>36076217</v>
          </cell>
          <cell r="F48">
            <v>116883</v>
          </cell>
          <cell r="G48">
            <v>120552</v>
          </cell>
          <cell r="H48">
            <v>121880</v>
          </cell>
          <cell r="I48">
            <v>215.11432862563237</v>
          </cell>
          <cell r="J48">
            <v>243.0570057236724</v>
          </cell>
          <cell r="K48">
            <v>270.29602992899328</v>
          </cell>
          <cell r="L48">
            <v>295.99784213980968</v>
          </cell>
        </row>
        <row r="49">
          <cell r="A49" t="str">
            <v>ARAUCA BIT</v>
          </cell>
          <cell r="B49">
            <v>15390802</v>
          </cell>
          <cell r="C49">
            <v>18438452</v>
          </cell>
          <cell r="D49">
            <v>21621892</v>
          </cell>
          <cell r="E49">
            <v>24648855</v>
          </cell>
          <cell r="F49">
            <v>68795</v>
          </cell>
          <cell r="G49">
            <v>67520</v>
          </cell>
          <cell r="H49">
            <v>69565</v>
          </cell>
          <cell r="I49">
            <v>231.14865433137089</v>
          </cell>
          <cell r="J49">
            <v>268.0202340286358</v>
          </cell>
          <cell r="K49">
            <v>320.2294431279621</v>
          </cell>
          <cell r="L49">
            <v>354.32839790124342</v>
          </cell>
        </row>
        <row r="50">
          <cell r="A50" t="str">
            <v>CLARIDAD</v>
          </cell>
          <cell r="B50">
            <v>41661660</v>
          </cell>
          <cell r="C50">
            <v>46639115</v>
          </cell>
          <cell r="D50">
            <v>51761079</v>
          </cell>
          <cell r="E50">
            <v>56316686</v>
          </cell>
          <cell r="F50">
            <v>218083</v>
          </cell>
          <cell r="G50">
            <v>221572</v>
          </cell>
          <cell r="H50">
            <v>222842</v>
          </cell>
          <cell r="I50">
            <v>193.62836547175863</v>
          </cell>
          <cell r="J50">
            <v>213.85947093537783</v>
          </cell>
          <cell r="K50">
            <v>233.60839365984873</v>
          </cell>
          <cell r="L50">
            <v>252.72025022213049</v>
          </cell>
        </row>
        <row r="51">
          <cell r="A51" t="str">
            <v>CONSOLIDAR</v>
          </cell>
          <cell r="B51">
            <v>147897887</v>
          </cell>
          <cell r="C51">
            <v>164224088</v>
          </cell>
          <cell r="D51">
            <v>194537665</v>
          </cell>
          <cell r="E51">
            <v>214813454</v>
          </cell>
          <cell r="F51">
            <v>509386</v>
          </cell>
          <cell r="G51">
            <v>524094</v>
          </cell>
          <cell r="H51">
            <v>534033</v>
          </cell>
          <cell r="I51">
            <v>295.33505131994087</v>
          </cell>
          <cell r="J51">
            <v>322.39615537136865</v>
          </cell>
          <cell r="K51">
            <v>371.18849862810868</v>
          </cell>
          <cell r="L51">
            <v>402.24752777450084</v>
          </cell>
        </row>
        <row r="52">
          <cell r="A52" t="str">
            <v>DIGNITAS</v>
          </cell>
          <cell r="B52">
            <v>15938569</v>
          </cell>
          <cell r="C52">
            <v>17642205</v>
          </cell>
          <cell r="D52">
            <v>19536177</v>
          </cell>
          <cell r="F52">
            <v>65389</v>
          </cell>
          <cell r="G52">
            <v>0</v>
          </cell>
          <cell r="H52">
            <v>0</v>
          </cell>
          <cell r="I52">
            <v>237.42133408806529</v>
          </cell>
          <cell r="J52">
            <v>269.80386609368549</v>
          </cell>
        </row>
        <row r="53">
          <cell r="A53" t="str">
            <v>ETHIKA</v>
          </cell>
          <cell r="B53">
            <v>336588</v>
          </cell>
          <cell r="C53">
            <v>434763</v>
          </cell>
          <cell r="D53">
            <v>550406</v>
          </cell>
          <cell r="E53">
            <v>734793</v>
          </cell>
          <cell r="F53">
            <v>1228</v>
          </cell>
          <cell r="G53">
            <v>1333</v>
          </cell>
          <cell r="H53">
            <v>1454</v>
          </cell>
          <cell r="I53">
            <v>296.55330396475773</v>
          </cell>
          <cell r="J53">
            <v>354.04153094462544</v>
          </cell>
          <cell r="K53">
            <v>412.90772693173295</v>
          </cell>
          <cell r="L53">
            <v>505.35969738651994</v>
          </cell>
        </row>
        <row r="54">
          <cell r="A54" t="str">
            <v>FECUNDA</v>
          </cell>
          <cell r="B54">
            <v>23924556</v>
          </cell>
          <cell r="C54">
            <v>27555865</v>
          </cell>
          <cell r="D54">
            <v>31391690</v>
          </cell>
          <cell r="E54">
            <v>35061139</v>
          </cell>
          <cell r="F54">
            <v>108522</v>
          </cell>
          <cell r="G54">
            <v>111843</v>
          </cell>
          <cell r="H54">
            <v>116728</v>
          </cell>
          <cell r="I54">
            <v>226.76229562579974</v>
          </cell>
          <cell r="J54">
            <v>253.91961998488785</v>
          </cell>
          <cell r="K54">
            <v>280.67639458884327</v>
          </cell>
          <cell r="L54">
            <v>300.36614179973958</v>
          </cell>
        </row>
        <row r="55">
          <cell r="A55" t="str">
            <v>FUTURA</v>
          </cell>
          <cell r="B55">
            <v>21372027</v>
          </cell>
          <cell r="C55">
            <v>24996231</v>
          </cell>
          <cell r="D55">
            <v>28384365</v>
          </cell>
          <cell r="E55">
            <v>31406941</v>
          </cell>
          <cell r="F55">
            <v>34952</v>
          </cell>
          <cell r="G55">
            <v>35767</v>
          </cell>
          <cell r="H55">
            <v>36067</v>
          </cell>
          <cell r="I55">
            <v>625.79137385804643</v>
          </cell>
          <cell r="J55">
            <v>715.15881780727852</v>
          </cell>
          <cell r="K55">
            <v>793.59087986132465</v>
          </cell>
          <cell r="L55">
            <v>870.79438267668502</v>
          </cell>
        </row>
        <row r="56">
          <cell r="A56" t="str">
            <v>GENERAR</v>
          </cell>
          <cell r="B56">
            <v>23822153</v>
          </cell>
          <cell r="C56">
            <v>27373552</v>
          </cell>
          <cell r="D56">
            <v>31012520</v>
          </cell>
          <cell r="E56">
            <v>34275931</v>
          </cell>
          <cell r="F56">
            <v>29897</v>
          </cell>
          <cell r="G56">
            <v>30458</v>
          </cell>
          <cell r="H56">
            <v>30801</v>
          </cell>
          <cell r="I56">
            <v>802.71432422414659</v>
          </cell>
          <cell r="J56">
            <v>915.59527711810551</v>
          </cell>
          <cell r="K56">
            <v>1018.2060542386237</v>
          </cell>
          <cell r="L56">
            <v>1112.8187721177883</v>
          </cell>
        </row>
        <row r="57">
          <cell r="A57" t="str">
            <v>JACARANDÁ</v>
          </cell>
          <cell r="B57">
            <v>10799893</v>
          </cell>
          <cell r="C57">
            <v>12276096</v>
          </cell>
          <cell r="D57">
            <v>13930833</v>
          </cell>
          <cell r="E57">
            <v>15156828</v>
          </cell>
          <cell r="F57">
            <v>53494</v>
          </cell>
          <cell r="G57">
            <v>54553</v>
          </cell>
          <cell r="H57">
            <v>54672</v>
          </cell>
          <cell r="I57">
            <v>207.99824740481097</v>
          </cell>
          <cell r="J57">
            <v>229.4854750065428</v>
          </cell>
          <cell r="K57">
            <v>255.36327974630177</v>
          </cell>
          <cell r="L57">
            <v>277.23200175592626</v>
          </cell>
        </row>
        <row r="58">
          <cell r="A58" t="str">
            <v>MÁS VIDA</v>
          </cell>
          <cell r="B58">
            <v>2609412</v>
          </cell>
          <cell r="C58">
            <v>3151231</v>
          </cell>
          <cell r="D58">
            <v>3862167</v>
          </cell>
          <cell r="E58">
            <v>4632247</v>
          </cell>
          <cell r="F58">
            <v>15512</v>
          </cell>
          <cell r="G58">
            <v>18542</v>
          </cell>
          <cell r="H58">
            <v>21700</v>
          </cell>
          <cell r="I58">
            <v>197.56299212598427</v>
          </cell>
          <cell r="J58">
            <v>203.1479499742135</v>
          </cell>
          <cell r="K58">
            <v>208.29290259950383</v>
          </cell>
          <cell r="L58">
            <v>213.46760368663595</v>
          </cell>
        </row>
        <row r="59">
          <cell r="A59" t="str">
            <v>MÁXIMA</v>
          </cell>
          <cell r="B59">
            <v>135750103</v>
          </cell>
          <cell r="C59">
            <v>155718751</v>
          </cell>
          <cell r="D59">
            <v>175988251</v>
          </cell>
          <cell r="E59">
            <v>189550207</v>
          </cell>
          <cell r="F59">
            <v>490909</v>
          </cell>
          <cell r="G59">
            <v>501751</v>
          </cell>
          <cell r="H59">
            <v>511756</v>
          </cell>
          <cell r="I59">
            <v>280.54787496770859</v>
          </cell>
          <cell r="J59">
            <v>317.20492188980035</v>
          </cell>
          <cell r="K59">
            <v>350.74818186710144</v>
          </cell>
          <cell r="L59">
            <v>370.39176287136837</v>
          </cell>
        </row>
        <row r="60">
          <cell r="A60" t="str">
            <v>NACIÓN</v>
          </cell>
          <cell r="B60">
            <v>80076398</v>
          </cell>
          <cell r="C60">
            <v>89247308</v>
          </cell>
          <cell r="D60">
            <v>99444006</v>
          </cell>
          <cell r="E60">
            <v>109883985</v>
          </cell>
          <cell r="F60">
            <v>401972</v>
          </cell>
          <cell r="G60">
            <v>409936</v>
          </cell>
          <cell r="H60">
            <v>412884</v>
          </cell>
          <cell r="I60">
            <v>200.19099499999999</v>
          </cell>
          <cell r="J60">
            <v>222.02369319256067</v>
          </cell>
          <cell r="K60">
            <v>242.58422290308732</v>
          </cell>
          <cell r="L60">
            <v>266.13766820705087</v>
          </cell>
        </row>
        <row r="61">
          <cell r="A61" t="str">
            <v>ORÍGENES</v>
          </cell>
          <cell r="B61">
            <v>66878672</v>
          </cell>
          <cell r="C61">
            <v>79636618</v>
          </cell>
          <cell r="D61">
            <v>94303177</v>
          </cell>
          <cell r="E61">
            <v>104294240</v>
          </cell>
          <cell r="F61">
            <v>344970</v>
          </cell>
          <cell r="G61">
            <v>363379</v>
          </cell>
          <cell r="H61">
            <v>383341</v>
          </cell>
          <cell r="I61">
            <v>200.44018593833823</v>
          </cell>
          <cell r="J61">
            <v>230.85085079862017</v>
          </cell>
          <cell r="K61">
            <v>259.51741019706697</v>
          </cell>
          <cell r="L61">
            <v>272.06648910500053</v>
          </cell>
        </row>
        <row r="62">
          <cell r="A62" t="str">
            <v>PATRIMONIO</v>
          </cell>
          <cell r="B62">
            <v>21411320</v>
          </cell>
          <cell r="C62">
            <v>24080865</v>
          </cell>
          <cell r="D62">
            <v>27396402</v>
          </cell>
          <cell r="E62">
            <v>29306503</v>
          </cell>
          <cell r="F62">
            <v>111090</v>
          </cell>
          <cell r="G62">
            <v>112193</v>
          </cell>
          <cell r="H62">
            <v>112437</v>
          </cell>
          <cell r="I62">
            <v>193.33020316027088</v>
          </cell>
          <cell r="J62">
            <v>216.76897110450986</v>
          </cell>
          <cell r="K62">
            <v>244.1899405488756</v>
          </cell>
          <cell r="L62">
            <v>260.64821188754593</v>
          </cell>
        </row>
        <row r="63">
          <cell r="A63" t="str">
            <v>PREVINTER</v>
          </cell>
          <cell r="B63">
            <v>73314792</v>
          </cell>
          <cell r="C63">
            <v>86799303</v>
          </cell>
          <cell r="D63">
            <v>101588876</v>
          </cell>
          <cell r="E63">
            <v>114659509</v>
          </cell>
          <cell r="F63">
            <v>245409</v>
          </cell>
          <cell r="G63">
            <v>262463</v>
          </cell>
          <cell r="H63">
            <v>277078</v>
          </cell>
          <cell r="I63">
            <v>315.28904408855556</v>
          </cell>
          <cell r="J63">
            <v>353.69241959341343</v>
          </cell>
          <cell r="K63">
            <v>387.0597989049885</v>
          </cell>
          <cell r="L63">
            <v>413.8167194797133</v>
          </cell>
        </row>
        <row r="64">
          <cell r="A64" t="str">
            <v>PREVISOL</v>
          </cell>
          <cell r="B64">
            <v>30352660</v>
          </cell>
          <cell r="C64">
            <v>35584979</v>
          </cell>
          <cell r="D64">
            <v>40583444</v>
          </cell>
          <cell r="E64">
            <v>44446312</v>
          </cell>
          <cell r="F64">
            <v>115299</v>
          </cell>
          <cell r="G64">
            <v>117813</v>
          </cell>
          <cell r="H64">
            <v>117668</v>
          </cell>
          <cell r="I64">
            <v>269.01947228943425</v>
          </cell>
          <cell r="J64">
            <v>308.63215639337722</v>
          </cell>
          <cell r="K64">
            <v>344.47339427737177</v>
          </cell>
          <cell r="L64">
            <v>377.7264166978278</v>
          </cell>
        </row>
        <row r="65">
          <cell r="A65" t="str">
            <v>PROFESIÓN</v>
          </cell>
          <cell r="B65">
            <v>3379487</v>
          </cell>
          <cell r="C65">
            <v>4092347</v>
          </cell>
          <cell r="D65">
            <v>4920419</v>
          </cell>
          <cell r="E65">
            <v>5469379</v>
          </cell>
          <cell r="F65">
            <v>8505</v>
          </cell>
          <cell r="G65">
            <v>9572</v>
          </cell>
          <cell r="H65">
            <v>10427</v>
          </cell>
          <cell r="I65">
            <v>421.69790366858001</v>
          </cell>
          <cell r="J65">
            <v>481.16954732510288</v>
          </cell>
          <cell r="K65">
            <v>514.0429377350606</v>
          </cell>
          <cell r="L65">
            <v>524.54004028004215</v>
          </cell>
        </row>
        <row r="66">
          <cell r="A66" t="str">
            <v>PRORENTA</v>
          </cell>
          <cell r="B66">
            <v>23563913</v>
          </cell>
          <cell r="C66">
            <v>26643232</v>
          </cell>
          <cell r="D66">
            <v>29781493</v>
          </cell>
          <cell r="E66">
            <v>32704930</v>
          </cell>
          <cell r="F66">
            <v>83792</v>
          </cell>
          <cell r="G66">
            <v>85400</v>
          </cell>
          <cell r="H66">
            <v>85973</v>
          </cell>
          <cell r="I66">
            <v>284.33420614426723</v>
          </cell>
          <cell r="J66">
            <v>317.96868436127556</v>
          </cell>
          <cell r="K66">
            <v>348.72942622950819</v>
          </cell>
          <cell r="L66">
            <v>380.40931455224313</v>
          </cell>
        </row>
        <row r="67">
          <cell r="A67" t="str">
            <v>SAN JOSÉ</v>
          </cell>
          <cell r="B67">
            <v>6566701</v>
          </cell>
          <cell r="C67">
            <v>7497400</v>
          </cell>
          <cell r="D67">
            <v>8388411</v>
          </cell>
          <cell r="E67">
            <v>9238586</v>
          </cell>
          <cell r="F67">
            <v>22730</v>
          </cell>
          <cell r="G67">
            <v>23208</v>
          </cell>
          <cell r="H67">
            <v>23322</v>
          </cell>
          <cell r="I67">
            <v>292.89478144513828</v>
          </cell>
          <cell r="J67">
            <v>329.84601847778265</v>
          </cell>
          <cell r="K67">
            <v>361.44480351602897</v>
          </cell>
          <cell r="L67">
            <v>396.13180687762627</v>
          </cell>
        </row>
        <row r="68">
          <cell r="A68" t="str">
            <v>SAVIA</v>
          </cell>
          <cell r="B68">
            <v>4727359</v>
          </cell>
          <cell r="C68">
            <v>5427231</v>
          </cell>
          <cell r="D68">
            <v>5903014</v>
          </cell>
          <cell r="E68">
            <v>6276262</v>
          </cell>
          <cell r="F68">
            <v>44487</v>
          </cell>
          <cell r="G68">
            <v>44550</v>
          </cell>
          <cell r="H68">
            <v>43999</v>
          </cell>
          <cell r="I68">
            <v>105.50021201097994</v>
          </cell>
          <cell r="J68">
            <v>121.99588643873491</v>
          </cell>
          <cell r="K68">
            <v>132.50312008978676</v>
          </cell>
          <cell r="L68">
            <v>142.64556012636652</v>
          </cell>
        </row>
        <row r="69">
          <cell r="A69" t="str">
            <v>SIEMBRA</v>
          </cell>
          <cell r="B69">
            <v>136112479</v>
          </cell>
          <cell r="C69">
            <v>148899642</v>
          </cell>
          <cell r="D69">
            <v>171863998</v>
          </cell>
          <cell r="E69">
            <v>208593775</v>
          </cell>
          <cell r="F69">
            <v>418123</v>
          </cell>
          <cell r="G69">
            <v>493812</v>
          </cell>
          <cell r="H69">
            <v>498958</v>
          </cell>
          <cell r="I69">
            <v>332.34399210846948</v>
          </cell>
          <cell r="J69">
            <v>356.11444957584251</v>
          </cell>
          <cell r="K69">
            <v>348.03528063311546</v>
          </cell>
          <cell r="L69">
            <v>418.05878450691239</v>
          </cell>
        </row>
        <row r="70">
          <cell r="A70" t="str">
            <v>UNIDOS</v>
          </cell>
          <cell r="B70">
            <v>5888660</v>
          </cell>
          <cell r="C70">
            <v>6715538</v>
          </cell>
          <cell r="D70">
            <v>7645222</v>
          </cell>
          <cell r="E70">
            <v>8394786</v>
          </cell>
          <cell r="F70">
            <v>15084</v>
          </cell>
          <cell r="G70">
            <v>15418</v>
          </cell>
          <cell r="H70">
            <v>15642</v>
          </cell>
          <cell r="I70">
            <v>395.50406340251192</v>
          </cell>
          <cell r="J70">
            <v>445.20936091222489</v>
          </cell>
          <cell r="K70">
            <v>495.86340640809442</v>
          </cell>
          <cell r="L70">
            <v>536.68239355581125</v>
          </cell>
        </row>
        <row r="72">
          <cell r="A72" t="str">
            <v>TOTAL</v>
          </cell>
          <cell r="B72">
            <v>949905908</v>
          </cell>
          <cell r="C72">
            <v>1080564148</v>
          </cell>
          <cell r="D72">
            <v>1241516489</v>
          </cell>
          <cell r="E72">
            <v>1364315121</v>
          </cell>
          <cell r="F72">
            <v>3657886</v>
          </cell>
          <cell r="G72">
            <v>3763888</v>
          </cell>
          <cell r="H72">
            <v>3843099</v>
          </cell>
          <cell r="I72">
            <v>264.94564394583864</v>
          </cell>
          <cell r="J72">
            <v>295.40673164773312</v>
          </cell>
          <cell r="K72">
            <v>329.84947718954442</v>
          </cell>
          <cell r="L72">
            <v>355.00389685511612</v>
          </cell>
        </row>
        <row r="74">
          <cell r="I74" t="str">
            <v>PROMEDIO SISTEMA</v>
          </cell>
        </row>
      </sheetData>
      <sheetData sheetId="1" refreshError="1">
        <row r="4">
          <cell r="A4" t="str">
            <v>GRÁFICO N° 10.3.1</v>
          </cell>
        </row>
        <row r="37">
          <cell r="A37" t="str">
            <v>GRÁFICO N° 10.3.2.</v>
          </cell>
        </row>
        <row r="70">
          <cell r="A70" t="str">
            <v>GRÁFICO N° 10.3.3.</v>
          </cell>
        </row>
        <row r="104">
          <cell r="A104" t="str">
            <v>GRÁFICO N° 10.3.4.</v>
          </cell>
        </row>
      </sheetData>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 1"/>
      <sheetName val="cuadro 1"/>
      <sheetName val="cua5.3"/>
      <sheetName val="cua 5.2  5.7 "/>
      <sheetName val="5.4 graf 2"/>
      <sheetName val="cua 5.5"/>
      <sheetName val="cua 5.6"/>
      <sheetName val="hoja6"/>
      <sheetName val="5.8 graf  5.3"/>
      <sheetName val="cua 5.9"/>
      <sheetName val="cuadro 5.9"/>
      <sheetName val="cua 5.10"/>
      <sheetName val="cua5.11"/>
      <sheetName val=" gráf 5.4deuda exportaciones"/>
      <sheetName val="anexo 5.1"/>
      <sheetName val="ANEX5.2"/>
      <sheetName val="anex5.4"/>
      <sheetName val="ANEX5.3"/>
      <sheetName val="APERT"/>
      <sheetName val="Hoja10"/>
      <sheetName val="Hoja11"/>
      <sheetName val="Hoja12"/>
      <sheetName val="Hoja13"/>
      <sheetName val="Hoja14"/>
      <sheetName val="Hoja15"/>
      <sheetName val="Hoja16"/>
      <sheetName val="Módul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ss &amp; GNIpc"/>
      <sheetName val="real GDPpc"/>
      <sheetName val="GNIpc"/>
      <sheetName val="LIC cutoff"/>
      <sheetName val="Sheet5"/>
      <sheetName val="1st issue all"/>
    </sheetNames>
    <sheetDataSet>
      <sheetData sheetId="0" refreshError="1"/>
      <sheetData sheetId="1">
        <row r="1">
          <cell r="A1" t="str">
            <v>GDP per capita (constant 2000 US$)</v>
          </cell>
        </row>
      </sheetData>
      <sheetData sheetId="2">
        <row r="1">
          <cell r="A1" t="str">
            <v>GNI per capita, Atlas method (current US$)</v>
          </cell>
          <cell r="B1">
            <v>1990</v>
          </cell>
          <cell r="C1">
            <v>1991</v>
          </cell>
          <cell r="D1">
            <v>1992</v>
          </cell>
          <cell r="E1">
            <v>1993</v>
          </cell>
          <cell r="F1">
            <v>1994</v>
          </cell>
          <cell r="G1">
            <v>1995</v>
          </cell>
          <cell r="H1">
            <v>1996</v>
          </cell>
          <cell r="I1">
            <v>1997</v>
          </cell>
          <cell r="J1">
            <v>1998</v>
          </cell>
          <cell r="K1">
            <v>1999</v>
          </cell>
          <cell r="L1">
            <v>2000</v>
          </cell>
          <cell r="M1">
            <v>2001</v>
          </cell>
          <cell r="N1">
            <v>2002</v>
          </cell>
          <cell r="O1">
            <v>2003</v>
          </cell>
          <cell r="P1">
            <v>2004</v>
          </cell>
          <cell r="Q1">
            <v>2005</v>
          </cell>
          <cell r="R1">
            <v>2006</v>
          </cell>
        </row>
        <row r="2">
          <cell r="A2" t="str">
            <v>Afghanistan</v>
          </cell>
          <cell r="B2" t="str">
            <v>..</v>
          </cell>
          <cell r="C2" t="str">
            <v>..</v>
          </cell>
          <cell r="D2" t="str">
            <v>..</v>
          </cell>
          <cell r="E2" t="str">
            <v>..</v>
          </cell>
          <cell r="F2" t="str">
            <v>..</v>
          </cell>
          <cell r="G2" t="str">
            <v>..</v>
          </cell>
          <cell r="H2" t="str">
            <v>..</v>
          </cell>
          <cell r="I2" t="str">
            <v>..</v>
          </cell>
          <cell r="J2" t="str">
            <v>..</v>
          </cell>
          <cell r="K2" t="str">
            <v>..</v>
          </cell>
          <cell r="L2" t="str">
            <v>..</v>
          </cell>
          <cell r="M2" t="str">
            <v>..</v>
          </cell>
          <cell r="N2" t="str">
            <v>..</v>
          </cell>
          <cell r="O2" t="str">
            <v>..</v>
          </cell>
          <cell r="P2" t="str">
            <v>..</v>
          </cell>
          <cell r="Q2" t="str">
            <v>..</v>
          </cell>
          <cell r="R2" t="str">
            <v>..</v>
          </cell>
        </row>
        <row r="3">
          <cell r="A3" t="str">
            <v>Albania</v>
          </cell>
          <cell r="B3">
            <v>680</v>
          </cell>
          <cell r="C3">
            <v>420</v>
          </cell>
          <cell r="D3">
            <v>300</v>
          </cell>
          <cell r="E3">
            <v>320</v>
          </cell>
          <cell r="F3">
            <v>410</v>
          </cell>
          <cell r="G3">
            <v>660</v>
          </cell>
          <cell r="H3">
            <v>900</v>
          </cell>
          <cell r="I3">
            <v>810</v>
          </cell>
          <cell r="J3">
            <v>890</v>
          </cell>
          <cell r="K3">
            <v>990</v>
          </cell>
          <cell r="L3">
            <v>1180</v>
          </cell>
          <cell r="M3">
            <v>1340</v>
          </cell>
          <cell r="N3">
            <v>1400</v>
          </cell>
          <cell r="O3">
            <v>1650</v>
          </cell>
          <cell r="P3">
            <v>2090</v>
          </cell>
          <cell r="Q3">
            <v>2580</v>
          </cell>
          <cell r="R3">
            <v>2960</v>
          </cell>
        </row>
        <row r="4">
          <cell r="A4" t="str">
            <v>Algeria</v>
          </cell>
          <cell r="B4">
            <v>2420</v>
          </cell>
          <cell r="C4">
            <v>2030</v>
          </cell>
          <cell r="D4">
            <v>1940</v>
          </cell>
          <cell r="E4">
            <v>1760</v>
          </cell>
          <cell r="F4">
            <v>1650</v>
          </cell>
          <cell r="G4">
            <v>1580</v>
          </cell>
          <cell r="H4">
            <v>1540</v>
          </cell>
          <cell r="I4">
            <v>1530</v>
          </cell>
          <cell r="J4">
            <v>1570</v>
          </cell>
          <cell r="K4">
            <v>1560</v>
          </cell>
          <cell r="L4">
            <v>1610</v>
          </cell>
          <cell r="M4">
            <v>1690</v>
          </cell>
          <cell r="N4">
            <v>1750</v>
          </cell>
          <cell r="O4">
            <v>1950</v>
          </cell>
          <cell r="P4">
            <v>2290</v>
          </cell>
          <cell r="Q4">
            <v>2720</v>
          </cell>
          <cell r="R4">
            <v>3030</v>
          </cell>
        </row>
        <row r="5">
          <cell r="A5" t="str">
            <v>American Samoa</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row>
        <row r="6">
          <cell r="A6" t="str">
            <v>Andorra</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t="str">
            <v>..</v>
          </cell>
          <cell r="O6" t="str">
            <v>..</v>
          </cell>
          <cell r="P6" t="str">
            <v>..</v>
          </cell>
          <cell r="Q6" t="str">
            <v>..</v>
          </cell>
          <cell r="R6" t="str">
            <v>..</v>
          </cell>
        </row>
        <row r="7">
          <cell r="A7" t="str">
            <v>Angola</v>
          </cell>
          <cell r="B7">
            <v>730</v>
          </cell>
          <cell r="C7">
            <v>810</v>
          </cell>
          <cell r="D7">
            <v>460</v>
          </cell>
          <cell r="E7">
            <v>310</v>
          </cell>
          <cell r="F7">
            <v>190</v>
          </cell>
          <cell r="G7">
            <v>320</v>
          </cell>
          <cell r="H7">
            <v>380</v>
          </cell>
          <cell r="I7">
            <v>470</v>
          </cell>
          <cell r="J7">
            <v>460</v>
          </cell>
          <cell r="K7">
            <v>390</v>
          </cell>
          <cell r="L7">
            <v>430</v>
          </cell>
          <cell r="M7">
            <v>470</v>
          </cell>
          <cell r="N7">
            <v>620</v>
          </cell>
          <cell r="O7">
            <v>710</v>
          </cell>
          <cell r="P7">
            <v>940</v>
          </cell>
          <cell r="Q7">
            <v>1410</v>
          </cell>
          <cell r="R7">
            <v>1980</v>
          </cell>
        </row>
        <row r="8">
          <cell r="A8" t="str">
            <v>Antigua and Barbuda</v>
          </cell>
          <cell r="B8">
            <v>5610</v>
          </cell>
          <cell r="C8">
            <v>6000</v>
          </cell>
          <cell r="D8">
            <v>6200</v>
          </cell>
          <cell r="E8">
            <v>6640</v>
          </cell>
          <cell r="F8">
            <v>7020</v>
          </cell>
          <cell r="G8">
            <v>6800</v>
          </cell>
          <cell r="H8">
            <v>7050</v>
          </cell>
          <cell r="I8">
            <v>7220</v>
          </cell>
          <cell r="J8">
            <v>7650</v>
          </cell>
          <cell r="K8">
            <v>7850</v>
          </cell>
          <cell r="L8">
            <v>8190</v>
          </cell>
          <cell r="M8">
            <v>8540</v>
          </cell>
          <cell r="N8">
            <v>8600</v>
          </cell>
          <cell r="O8">
            <v>9170</v>
          </cell>
          <cell r="P8">
            <v>10500</v>
          </cell>
          <cell r="Q8">
            <v>10700</v>
          </cell>
          <cell r="R8">
            <v>11210</v>
          </cell>
        </row>
        <row r="9">
          <cell r="A9" t="str">
            <v>Argentina</v>
          </cell>
          <cell r="B9">
            <v>3190</v>
          </cell>
          <cell r="C9">
            <v>3970</v>
          </cell>
          <cell r="D9">
            <v>6310</v>
          </cell>
          <cell r="E9">
            <v>7110</v>
          </cell>
          <cell r="F9">
            <v>7580</v>
          </cell>
          <cell r="G9">
            <v>7360</v>
          </cell>
          <cell r="H9">
            <v>7730</v>
          </cell>
          <cell r="I9">
            <v>8140</v>
          </cell>
          <cell r="J9">
            <v>8020</v>
          </cell>
          <cell r="K9">
            <v>7570</v>
          </cell>
          <cell r="L9">
            <v>7470</v>
          </cell>
          <cell r="M9">
            <v>7000</v>
          </cell>
          <cell r="N9">
            <v>4050</v>
          </cell>
          <cell r="O9">
            <v>3670</v>
          </cell>
          <cell r="P9">
            <v>3580</v>
          </cell>
          <cell r="Q9">
            <v>4460</v>
          </cell>
          <cell r="R9">
            <v>5150</v>
          </cell>
        </row>
        <row r="10">
          <cell r="A10" t="str">
            <v>Armenia</v>
          </cell>
          <cell r="B10" t="str">
            <v>..</v>
          </cell>
          <cell r="C10" t="str">
            <v>..</v>
          </cell>
          <cell r="D10">
            <v>310</v>
          </cell>
          <cell r="E10">
            <v>330</v>
          </cell>
          <cell r="F10">
            <v>400</v>
          </cell>
          <cell r="G10">
            <v>450</v>
          </cell>
          <cell r="H10">
            <v>520</v>
          </cell>
          <cell r="I10">
            <v>560</v>
          </cell>
          <cell r="J10">
            <v>590</v>
          </cell>
          <cell r="K10">
            <v>610</v>
          </cell>
          <cell r="L10">
            <v>660</v>
          </cell>
          <cell r="M10">
            <v>710</v>
          </cell>
          <cell r="N10">
            <v>800</v>
          </cell>
          <cell r="O10">
            <v>950</v>
          </cell>
          <cell r="P10">
            <v>1140</v>
          </cell>
          <cell r="Q10">
            <v>1470</v>
          </cell>
          <cell r="R10">
            <v>1930</v>
          </cell>
        </row>
        <row r="11">
          <cell r="A11" t="str">
            <v>Aruba</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row>
        <row r="12">
          <cell r="A12" t="str">
            <v>Australia</v>
          </cell>
          <cell r="B12">
            <v>18200</v>
          </cell>
          <cell r="C12">
            <v>18420</v>
          </cell>
          <cell r="D12">
            <v>19170</v>
          </cell>
          <cell r="E12">
            <v>19020</v>
          </cell>
          <cell r="F12">
            <v>19220</v>
          </cell>
          <cell r="G12">
            <v>20230</v>
          </cell>
          <cell r="H12">
            <v>21950</v>
          </cell>
          <cell r="I12">
            <v>22740</v>
          </cell>
          <cell r="J12">
            <v>21900</v>
          </cell>
          <cell r="K12">
            <v>21480</v>
          </cell>
          <cell r="L12">
            <v>20720</v>
          </cell>
          <cell r="M12">
            <v>20490</v>
          </cell>
          <cell r="N12">
            <v>20280</v>
          </cell>
          <cell r="O12">
            <v>22840</v>
          </cell>
          <cell r="P12">
            <v>27820</v>
          </cell>
          <cell r="Q12">
            <v>33120</v>
          </cell>
          <cell r="R12">
            <v>35990</v>
          </cell>
        </row>
        <row r="13">
          <cell r="A13" t="str">
            <v>Austria</v>
          </cell>
          <cell r="B13">
            <v>20180</v>
          </cell>
          <cell r="C13">
            <v>21370</v>
          </cell>
          <cell r="D13">
            <v>24400</v>
          </cell>
          <cell r="E13">
            <v>24470</v>
          </cell>
          <cell r="F13">
            <v>25900</v>
          </cell>
          <cell r="G13">
            <v>27590</v>
          </cell>
          <cell r="H13">
            <v>29660</v>
          </cell>
          <cell r="I13">
            <v>28920</v>
          </cell>
          <cell r="J13">
            <v>27250</v>
          </cell>
          <cell r="K13">
            <v>26340</v>
          </cell>
          <cell r="L13">
            <v>26010</v>
          </cell>
          <cell r="M13">
            <v>24500</v>
          </cell>
          <cell r="N13">
            <v>24130</v>
          </cell>
          <cell r="O13">
            <v>27180</v>
          </cell>
          <cell r="P13">
            <v>32590</v>
          </cell>
          <cell r="Q13">
            <v>37190</v>
          </cell>
          <cell r="R13">
            <v>39590</v>
          </cell>
        </row>
        <row r="14">
          <cell r="A14" t="str">
            <v>Azerbaijan</v>
          </cell>
          <cell r="B14" t="str">
            <v>..</v>
          </cell>
          <cell r="C14" t="str">
            <v>..</v>
          </cell>
          <cell r="D14" t="str">
            <v>..</v>
          </cell>
          <cell r="E14">
            <v>590</v>
          </cell>
          <cell r="F14">
            <v>440</v>
          </cell>
          <cell r="G14">
            <v>400</v>
          </cell>
          <cell r="H14">
            <v>400</v>
          </cell>
          <cell r="I14">
            <v>450</v>
          </cell>
          <cell r="J14">
            <v>510</v>
          </cell>
          <cell r="K14">
            <v>570</v>
          </cell>
          <cell r="L14">
            <v>610</v>
          </cell>
          <cell r="M14">
            <v>660</v>
          </cell>
          <cell r="N14">
            <v>720</v>
          </cell>
          <cell r="O14">
            <v>820</v>
          </cell>
          <cell r="P14">
            <v>950</v>
          </cell>
          <cell r="Q14">
            <v>1270</v>
          </cell>
          <cell r="R14">
            <v>1850</v>
          </cell>
        </row>
        <row r="15">
          <cell r="A15" t="str">
            <v>Bahamas, The</v>
          </cell>
          <cell r="B15">
            <v>11770</v>
          </cell>
          <cell r="C15">
            <v>11200</v>
          </cell>
          <cell r="D15">
            <v>11410</v>
          </cell>
          <cell r="E15">
            <v>11710</v>
          </cell>
          <cell r="F15">
            <v>12160</v>
          </cell>
          <cell r="G15">
            <v>12310</v>
          </cell>
          <cell r="H15">
            <v>12670</v>
          </cell>
          <cell r="I15">
            <v>12960</v>
          </cell>
          <cell r="J15">
            <v>12990</v>
          </cell>
          <cell r="K15">
            <v>14240</v>
          </cell>
          <cell r="L15">
            <v>15380</v>
          </cell>
          <cell r="M15">
            <v>15390</v>
          </cell>
          <cell r="N15">
            <v>15800</v>
          </cell>
          <cell r="O15" t="str">
            <v>..</v>
          </cell>
          <cell r="P15" t="str">
            <v>..</v>
          </cell>
          <cell r="Q15" t="str">
            <v>..</v>
          </cell>
          <cell r="R15" t="str">
            <v>..</v>
          </cell>
        </row>
        <row r="16">
          <cell r="A16" t="str">
            <v>Bahrain</v>
          </cell>
          <cell r="B16">
            <v>7260</v>
          </cell>
          <cell r="C16">
            <v>9780</v>
          </cell>
          <cell r="D16">
            <v>9780</v>
          </cell>
          <cell r="E16">
            <v>9840</v>
          </cell>
          <cell r="F16">
            <v>9410</v>
          </cell>
          <cell r="G16">
            <v>10020</v>
          </cell>
          <cell r="H16">
            <v>10360</v>
          </cell>
          <cell r="I16">
            <v>9860</v>
          </cell>
          <cell r="J16">
            <v>9650</v>
          </cell>
          <cell r="K16">
            <v>9570</v>
          </cell>
          <cell r="L16">
            <v>10390</v>
          </cell>
          <cell r="M16">
            <v>10920</v>
          </cell>
          <cell r="N16">
            <v>11350</v>
          </cell>
          <cell r="O16">
            <v>12630</v>
          </cell>
          <cell r="P16">
            <v>14370</v>
          </cell>
          <cell r="Q16" t="str">
            <v>..</v>
          </cell>
          <cell r="R16" t="str">
            <v>..</v>
          </cell>
        </row>
        <row r="17">
          <cell r="A17" t="str">
            <v>Bangladesh</v>
          </cell>
          <cell r="B17">
            <v>300</v>
          </cell>
          <cell r="C17">
            <v>300</v>
          </cell>
          <cell r="D17">
            <v>320</v>
          </cell>
          <cell r="E17">
            <v>320</v>
          </cell>
          <cell r="F17">
            <v>320</v>
          </cell>
          <cell r="G17">
            <v>340</v>
          </cell>
          <cell r="H17">
            <v>350</v>
          </cell>
          <cell r="I17">
            <v>360</v>
          </cell>
          <cell r="J17">
            <v>360</v>
          </cell>
          <cell r="K17">
            <v>370</v>
          </cell>
          <cell r="L17">
            <v>390</v>
          </cell>
          <cell r="M17">
            <v>380</v>
          </cell>
          <cell r="N17">
            <v>380</v>
          </cell>
          <cell r="O17">
            <v>400</v>
          </cell>
          <cell r="P17">
            <v>440</v>
          </cell>
          <cell r="Q17">
            <v>470</v>
          </cell>
          <cell r="R17">
            <v>480</v>
          </cell>
        </row>
        <row r="18">
          <cell r="A18" t="str">
            <v>Barbados</v>
          </cell>
          <cell r="B18">
            <v>6630</v>
          </cell>
          <cell r="C18">
            <v>6400</v>
          </cell>
          <cell r="D18">
            <v>6310</v>
          </cell>
          <cell r="E18">
            <v>6310</v>
          </cell>
          <cell r="F18">
            <v>6600</v>
          </cell>
          <cell r="G18">
            <v>6890</v>
          </cell>
          <cell r="H18">
            <v>7210</v>
          </cell>
          <cell r="I18">
            <v>7880</v>
          </cell>
          <cell r="J18">
            <v>8240</v>
          </cell>
          <cell r="K18">
            <v>8670</v>
          </cell>
          <cell r="L18" t="str">
            <v>..</v>
          </cell>
          <cell r="M18" t="str">
            <v>..</v>
          </cell>
          <cell r="N18" t="str">
            <v>..</v>
          </cell>
          <cell r="O18" t="str">
            <v>..</v>
          </cell>
          <cell r="P18" t="str">
            <v>..</v>
          </cell>
          <cell r="Q18" t="str">
            <v>..</v>
          </cell>
          <cell r="R18" t="str">
            <v>..</v>
          </cell>
        </row>
        <row r="19">
          <cell r="A19" t="str">
            <v>Belarus</v>
          </cell>
          <cell r="B19" t="str">
            <v>..</v>
          </cell>
          <cell r="C19" t="str">
            <v>..</v>
          </cell>
          <cell r="D19">
            <v>1670</v>
          </cell>
          <cell r="E19">
            <v>1590</v>
          </cell>
          <cell r="F19">
            <v>1460</v>
          </cell>
          <cell r="G19">
            <v>1370</v>
          </cell>
          <cell r="H19">
            <v>1450</v>
          </cell>
          <cell r="I19">
            <v>1530</v>
          </cell>
          <cell r="J19">
            <v>1550</v>
          </cell>
          <cell r="K19">
            <v>1400</v>
          </cell>
          <cell r="L19">
            <v>1380</v>
          </cell>
          <cell r="M19">
            <v>1300</v>
          </cell>
          <cell r="N19">
            <v>1370</v>
          </cell>
          <cell r="O19">
            <v>1610</v>
          </cell>
          <cell r="P19">
            <v>2150</v>
          </cell>
          <cell r="Q19">
            <v>2760</v>
          </cell>
          <cell r="R19">
            <v>3380</v>
          </cell>
        </row>
        <row r="20">
          <cell r="A20" t="str">
            <v>Belgium</v>
          </cell>
          <cell r="B20">
            <v>18980</v>
          </cell>
          <cell r="C20">
            <v>20230</v>
          </cell>
          <cell r="D20">
            <v>22770</v>
          </cell>
          <cell r="E20">
            <v>23000</v>
          </cell>
          <cell r="F20">
            <v>24660</v>
          </cell>
          <cell r="G20">
            <v>26600</v>
          </cell>
          <cell r="H20">
            <v>28050</v>
          </cell>
          <cell r="I20">
            <v>27890</v>
          </cell>
          <cell r="J20">
            <v>25980</v>
          </cell>
          <cell r="K20">
            <v>25440</v>
          </cell>
          <cell r="L20">
            <v>25360</v>
          </cell>
          <cell r="M20">
            <v>23890</v>
          </cell>
          <cell r="N20">
            <v>23380</v>
          </cell>
          <cell r="O20">
            <v>26270</v>
          </cell>
          <cell r="P20">
            <v>31630</v>
          </cell>
          <cell r="Q20">
            <v>36140</v>
          </cell>
          <cell r="R20">
            <v>38600</v>
          </cell>
        </row>
        <row r="21">
          <cell r="A21" t="str">
            <v>Belize</v>
          </cell>
          <cell r="B21">
            <v>2210</v>
          </cell>
          <cell r="C21">
            <v>2370</v>
          </cell>
          <cell r="D21">
            <v>2610</v>
          </cell>
          <cell r="E21">
            <v>2690</v>
          </cell>
          <cell r="F21">
            <v>2680</v>
          </cell>
          <cell r="G21">
            <v>2740</v>
          </cell>
          <cell r="H21">
            <v>2790</v>
          </cell>
          <cell r="I21">
            <v>2790</v>
          </cell>
          <cell r="J21">
            <v>2710</v>
          </cell>
          <cell r="K21">
            <v>2820</v>
          </cell>
          <cell r="L21">
            <v>3090</v>
          </cell>
          <cell r="M21">
            <v>3070</v>
          </cell>
          <cell r="N21">
            <v>3160</v>
          </cell>
          <cell r="O21">
            <v>3410</v>
          </cell>
          <cell r="P21">
            <v>3520</v>
          </cell>
          <cell r="Q21">
            <v>3570</v>
          </cell>
          <cell r="R21">
            <v>3650</v>
          </cell>
        </row>
        <row r="22">
          <cell r="A22" t="str">
            <v>Benin</v>
          </cell>
          <cell r="B22">
            <v>330</v>
          </cell>
          <cell r="C22">
            <v>340</v>
          </cell>
          <cell r="D22">
            <v>340</v>
          </cell>
          <cell r="E22">
            <v>340</v>
          </cell>
          <cell r="F22">
            <v>300</v>
          </cell>
          <cell r="G22">
            <v>310</v>
          </cell>
          <cell r="H22">
            <v>310</v>
          </cell>
          <cell r="I22">
            <v>340</v>
          </cell>
          <cell r="J22">
            <v>340</v>
          </cell>
          <cell r="K22">
            <v>340</v>
          </cell>
          <cell r="L22">
            <v>340</v>
          </cell>
          <cell r="M22">
            <v>330</v>
          </cell>
          <cell r="N22">
            <v>330</v>
          </cell>
          <cell r="O22">
            <v>380</v>
          </cell>
          <cell r="P22">
            <v>450</v>
          </cell>
          <cell r="Q22">
            <v>510</v>
          </cell>
          <cell r="R22">
            <v>540</v>
          </cell>
        </row>
        <row r="23">
          <cell r="A23" t="str">
            <v>Bermuda</v>
          </cell>
          <cell r="B23">
            <v>26540</v>
          </cell>
          <cell r="C23">
            <v>26510</v>
          </cell>
          <cell r="D23">
            <v>27850</v>
          </cell>
          <cell r="E23">
            <v>29830</v>
          </cell>
          <cell r="F23">
            <v>30700</v>
          </cell>
          <cell r="G23">
            <v>33210</v>
          </cell>
          <cell r="H23">
            <v>34710</v>
          </cell>
          <cell r="I23">
            <v>35990</v>
          </cell>
          <cell r="J23" t="str">
            <v>..</v>
          </cell>
          <cell r="K23" t="str">
            <v>..</v>
          </cell>
          <cell r="L23" t="str">
            <v>..</v>
          </cell>
          <cell r="M23" t="str">
            <v>..</v>
          </cell>
          <cell r="N23" t="str">
            <v>..</v>
          </cell>
          <cell r="O23" t="str">
            <v>..</v>
          </cell>
          <cell r="P23" t="str">
            <v>..</v>
          </cell>
          <cell r="Q23" t="str">
            <v>..</v>
          </cell>
          <cell r="R23" t="str">
            <v>..</v>
          </cell>
        </row>
        <row r="24">
          <cell r="A24" t="str">
            <v>Bhutan</v>
          </cell>
          <cell r="B24">
            <v>560</v>
          </cell>
          <cell r="C24">
            <v>530</v>
          </cell>
          <cell r="D24">
            <v>530</v>
          </cell>
          <cell r="E24">
            <v>500</v>
          </cell>
          <cell r="F24">
            <v>530</v>
          </cell>
          <cell r="G24">
            <v>580</v>
          </cell>
          <cell r="H24">
            <v>640</v>
          </cell>
          <cell r="I24">
            <v>670</v>
          </cell>
          <cell r="J24">
            <v>690</v>
          </cell>
          <cell r="K24">
            <v>750</v>
          </cell>
          <cell r="L24">
            <v>780</v>
          </cell>
          <cell r="M24">
            <v>830</v>
          </cell>
          <cell r="N24">
            <v>890</v>
          </cell>
          <cell r="O24">
            <v>970</v>
          </cell>
          <cell r="P24">
            <v>1100</v>
          </cell>
          <cell r="Q24">
            <v>1250</v>
          </cell>
          <cell r="R24">
            <v>1410</v>
          </cell>
        </row>
        <row r="25">
          <cell r="A25" t="str">
            <v>Bolivia</v>
          </cell>
          <cell r="B25">
            <v>740</v>
          </cell>
          <cell r="C25">
            <v>760</v>
          </cell>
          <cell r="D25">
            <v>790</v>
          </cell>
          <cell r="E25">
            <v>810</v>
          </cell>
          <cell r="F25">
            <v>830</v>
          </cell>
          <cell r="G25">
            <v>860</v>
          </cell>
          <cell r="H25">
            <v>920</v>
          </cell>
          <cell r="I25">
            <v>970</v>
          </cell>
          <cell r="J25">
            <v>1000</v>
          </cell>
          <cell r="K25">
            <v>990</v>
          </cell>
          <cell r="L25">
            <v>1000</v>
          </cell>
          <cell r="M25">
            <v>960</v>
          </cell>
          <cell r="N25">
            <v>930</v>
          </cell>
          <cell r="O25">
            <v>920</v>
          </cell>
          <cell r="P25">
            <v>960</v>
          </cell>
          <cell r="Q25">
            <v>1020</v>
          </cell>
          <cell r="R25">
            <v>1100</v>
          </cell>
        </row>
        <row r="26">
          <cell r="A26" t="str">
            <v>Bosnia and Herzegovina</v>
          </cell>
          <cell r="B26" t="str">
            <v>..</v>
          </cell>
          <cell r="C26" t="str">
            <v>..</v>
          </cell>
          <cell r="D26" t="str">
            <v>..</v>
          </cell>
          <cell r="E26" t="str">
            <v>..</v>
          </cell>
          <cell r="F26" t="str">
            <v>..</v>
          </cell>
          <cell r="G26" t="str">
            <v>..</v>
          </cell>
          <cell r="H26">
            <v>830</v>
          </cell>
          <cell r="I26">
            <v>1080</v>
          </cell>
          <cell r="J26">
            <v>1370</v>
          </cell>
          <cell r="K26">
            <v>1400</v>
          </cell>
          <cell r="L26">
            <v>1420</v>
          </cell>
          <cell r="M26">
            <v>1480</v>
          </cell>
          <cell r="N26">
            <v>1580</v>
          </cell>
          <cell r="O26">
            <v>1840</v>
          </cell>
          <cell r="P26">
            <v>2280</v>
          </cell>
          <cell r="Q26">
            <v>2680</v>
          </cell>
          <cell r="R26">
            <v>2980</v>
          </cell>
        </row>
        <row r="27">
          <cell r="A27" t="str">
            <v>Botswana</v>
          </cell>
          <cell r="B27">
            <v>2450</v>
          </cell>
          <cell r="C27">
            <v>2770</v>
          </cell>
          <cell r="D27">
            <v>2960</v>
          </cell>
          <cell r="E27">
            <v>3020</v>
          </cell>
          <cell r="F27">
            <v>2700</v>
          </cell>
          <cell r="G27">
            <v>2950</v>
          </cell>
          <cell r="H27">
            <v>2890</v>
          </cell>
          <cell r="I27">
            <v>3110</v>
          </cell>
          <cell r="J27">
            <v>3270</v>
          </cell>
          <cell r="K27">
            <v>3110</v>
          </cell>
          <cell r="L27">
            <v>3270</v>
          </cell>
          <cell r="M27">
            <v>3480</v>
          </cell>
          <cell r="N27">
            <v>3140</v>
          </cell>
          <cell r="O27">
            <v>3690</v>
          </cell>
          <cell r="P27">
            <v>4430</v>
          </cell>
          <cell r="Q27">
            <v>5530</v>
          </cell>
          <cell r="R27">
            <v>5900</v>
          </cell>
        </row>
        <row r="28">
          <cell r="A28" t="str">
            <v>Brazil</v>
          </cell>
          <cell r="B28">
            <v>2770</v>
          </cell>
          <cell r="C28">
            <v>2950</v>
          </cell>
          <cell r="D28">
            <v>2790</v>
          </cell>
          <cell r="E28">
            <v>2750</v>
          </cell>
          <cell r="F28">
            <v>3050</v>
          </cell>
          <cell r="G28">
            <v>3750</v>
          </cell>
          <cell r="H28">
            <v>4480</v>
          </cell>
          <cell r="I28">
            <v>5070</v>
          </cell>
          <cell r="J28">
            <v>4890</v>
          </cell>
          <cell r="K28">
            <v>4140</v>
          </cell>
          <cell r="L28">
            <v>3870</v>
          </cell>
          <cell r="M28">
            <v>3300</v>
          </cell>
          <cell r="N28">
            <v>3060</v>
          </cell>
          <cell r="O28">
            <v>2960</v>
          </cell>
          <cell r="P28">
            <v>3320</v>
          </cell>
          <cell r="Q28">
            <v>3890</v>
          </cell>
          <cell r="R28">
            <v>4730</v>
          </cell>
        </row>
        <row r="29">
          <cell r="A29" t="str">
            <v>Brunei Darussalam</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row>
        <row r="30">
          <cell r="A30" t="str">
            <v>Bulgaria</v>
          </cell>
          <cell r="B30">
            <v>2260</v>
          </cell>
          <cell r="C30">
            <v>1620</v>
          </cell>
          <cell r="D30">
            <v>1430</v>
          </cell>
          <cell r="E30">
            <v>1250</v>
          </cell>
          <cell r="F30">
            <v>1250</v>
          </cell>
          <cell r="G30">
            <v>1360</v>
          </cell>
          <cell r="H30">
            <v>1210</v>
          </cell>
          <cell r="I30">
            <v>1200</v>
          </cell>
          <cell r="J30">
            <v>1270</v>
          </cell>
          <cell r="K30">
            <v>1450</v>
          </cell>
          <cell r="L30">
            <v>1600</v>
          </cell>
          <cell r="M30">
            <v>1720</v>
          </cell>
          <cell r="N30">
            <v>1870</v>
          </cell>
          <cell r="O30">
            <v>2230</v>
          </cell>
          <cell r="P30">
            <v>2870</v>
          </cell>
          <cell r="Q30">
            <v>3510</v>
          </cell>
          <cell r="R30">
            <v>3990</v>
          </cell>
        </row>
        <row r="31">
          <cell r="A31" t="str">
            <v>Burkina Faso</v>
          </cell>
          <cell r="B31">
            <v>350</v>
          </cell>
          <cell r="C31">
            <v>370</v>
          </cell>
          <cell r="D31">
            <v>330</v>
          </cell>
          <cell r="E31">
            <v>290</v>
          </cell>
          <cell r="F31">
            <v>240</v>
          </cell>
          <cell r="G31">
            <v>240</v>
          </cell>
          <cell r="H31">
            <v>260</v>
          </cell>
          <cell r="I31">
            <v>270</v>
          </cell>
          <cell r="J31">
            <v>260</v>
          </cell>
          <cell r="K31">
            <v>260</v>
          </cell>
          <cell r="L31">
            <v>250</v>
          </cell>
          <cell r="M31">
            <v>240</v>
          </cell>
          <cell r="N31">
            <v>250</v>
          </cell>
          <cell r="O31">
            <v>290</v>
          </cell>
          <cell r="P31">
            <v>350</v>
          </cell>
          <cell r="Q31">
            <v>430</v>
          </cell>
          <cell r="R31">
            <v>460</v>
          </cell>
        </row>
        <row r="32">
          <cell r="A32" t="str">
            <v>Burundi</v>
          </cell>
          <cell r="B32">
            <v>210</v>
          </cell>
          <cell r="C32">
            <v>210</v>
          </cell>
          <cell r="D32">
            <v>200</v>
          </cell>
          <cell r="E32">
            <v>170</v>
          </cell>
          <cell r="F32">
            <v>160</v>
          </cell>
          <cell r="G32">
            <v>150</v>
          </cell>
          <cell r="H32">
            <v>140</v>
          </cell>
          <cell r="I32">
            <v>140</v>
          </cell>
          <cell r="J32">
            <v>140</v>
          </cell>
          <cell r="K32">
            <v>140</v>
          </cell>
          <cell r="L32">
            <v>120</v>
          </cell>
          <cell r="M32">
            <v>110</v>
          </cell>
          <cell r="N32">
            <v>100</v>
          </cell>
          <cell r="O32">
            <v>90</v>
          </cell>
          <cell r="P32">
            <v>90</v>
          </cell>
          <cell r="Q32">
            <v>100</v>
          </cell>
          <cell r="R32">
            <v>100</v>
          </cell>
        </row>
        <row r="33">
          <cell r="A33" t="str">
            <v>Cambodia</v>
          </cell>
          <cell r="B33" t="str">
            <v>..</v>
          </cell>
          <cell r="C33" t="str">
            <v>..</v>
          </cell>
          <cell r="D33" t="str">
            <v>..</v>
          </cell>
          <cell r="E33" t="str">
            <v>..</v>
          </cell>
          <cell r="F33" t="str">
            <v>..</v>
          </cell>
          <cell r="G33">
            <v>280</v>
          </cell>
          <cell r="H33">
            <v>290</v>
          </cell>
          <cell r="I33">
            <v>300</v>
          </cell>
          <cell r="J33">
            <v>280</v>
          </cell>
          <cell r="K33">
            <v>280</v>
          </cell>
          <cell r="L33">
            <v>280</v>
          </cell>
          <cell r="M33">
            <v>300</v>
          </cell>
          <cell r="N33">
            <v>300</v>
          </cell>
          <cell r="O33">
            <v>330</v>
          </cell>
          <cell r="P33">
            <v>380</v>
          </cell>
          <cell r="Q33">
            <v>430</v>
          </cell>
          <cell r="R33">
            <v>480</v>
          </cell>
        </row>
        <row r="34">
          <cell r="A34" t="str">
            <v>Cameroon</v>
          </cell>
          <cell r="B34">
            <v>960</v>
          </cell>
          <cell r="C34">
            <v>900</v>
          </cell>
          <cell r="D34">
            <v>910</v>
          </cell>
          <cell r="E34">
            <v>940</v>
          </cell>
          <cell r="F34">
            <v>810</v>
          </cell>
          <cell r="G34">
            <v>750</v>
          </cell>
          <cell r="H34">
            <v>680</v>
          </cell>
          <cell r="I34">
            <v>670</v>
          </cell>
          <cell r="J34">
            <v>670</v>
          </cell>
          <cell r="K34">
            <v>670</v>
          </cell>
          <cell r="L34">
            <v>660</v>
          </cell>
          <cell r="M34">
            <v>660</v>
          </cell>
          <cell r="N34">
            <v>640</v>
          </cell>
          <cell r="O34">
            <v>720</v>
          </cell>
          <cell r="P34">
            <v>880</v>
          </cell>
          <cell r="Q34">
            <v>1000</v>
          </cell>
          <cell r="R34">
            <v>1080</v>
          </cell>
        </row>
        <row r="35">
          <cell r="A35" t="str">
            <v>Canada</v>
          </cell>
          <cell r="B35">
            <v>19840</v>
          </cell>
          <cell r="C35">
            <v>20110</v>
          </cell>
          <cell r="D35">
            <v>20470</v>
          </cell>
          <cell r="E35">
            <v>20250</v>
          </cell>
          <cell r="F35">
            <v>19960</v>
          </cell>
          <cell r="G35">
            <v>19970</v>
          </cell>
          <cell r="H35">
            <v>19910</v>
          </cell>
          <cell r="I35">
            <v>20380</v>
          </cell>
          <cell r="J35">
            <v>20000</v>
          </cell>
          <cell r="K35">
            <v>20560</v>
          </cell>
          <cell r="L35">
            <v>21810</v>
          </cell>
          <cell r="M35">
            <v>22090</v>
          </cell>
          <cell r="N35">
            <v>22560</v>
          </cell>
          <cell r="O35">
            <v>24390</v>
          </cell>
          <cell r="P35">
            <v>28100</v>
          </cell>
          <cell r="Q35">
            <v>32590</v>
          </cell>
          <cell r="R35">
            <v>36170</v>
          </cell>
        </row>
        <row r="36">
          <cell r="A36" t="str">
            <v>Cape Verde</v>
          </cell>
          <cell r="B36">
            <v>940</v>
          </cell>
          <cell r="C36">
            <v>950</v>
          </cell>
          <cell r="D36">
            <v>1050</v>
          </cell>
          <cell r="E36">
            <v>1050</v>
          </cell>
          <cell r="F36">
            <v>1090</v>
          </cell>
          <cell r="G36">
            <v>1150</v>
          </cell>
          <cell r="H36">
            <v>1220</v>
          </cell>
          <cell r="I36">
            <v>1240</v>
          </cell>
          <cell r="J36">
            <v>1240</v>
          </cell>
          <cell r="K36">
            <v>1290</v>
          </cell>
          <cell r="L36">
            <v>1280</v>
          </cell>
          <cell r="M36">
            <v>1240</v>
          </cell>
          <cell r="N36">
            <v>1210</v>
          </cell>
          <cell r="O36">
            <v>1400</v>
          </cell>
          <cell r="P36">
            <v>1630</v>
          </cell>
          <cell r="Q36">
            <v>1980</v>
          </cell>
          <cell r="R36">
            <v>2130</v>
          </cell>
        </row>
        <row r="37">
          <cell r="A37" t="str">
            <v>Cayman Islands</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row>
        <row r="38">
          <cell r="A38" t="str">
            <v>Central African Republic</v>
          </cell>
          <cell r="B38">
            <v>460</v>
          </cell>
          <cell r="C38">
            <v>460</v>
          </cell>
          <cell r="D38">
            <v>450</v>
          </cell>
          <cell r="E38">
            <v>430</v>
          </cell>
          <cell r="F38">
            <v>350</v>
          </cell>
          <cell r="G38">
            <v>340</v>
          </cell>
          <cell r="H38">
            <v>290</v>
          </cell>
          <cell r="I38">
            <v>300</v>
          </cell>
          <cell r="J38">
            <v>290</v>
          </cell>
          <cell r="K38">
            <v>280</v>
          </cell>
          <cell r="L38">
            <v>270</v>
          </cell>
          <cell r="M38">
            <v>260</v>
          </cell>
          <cell r="N38">
            <v>250</v>
          </cell>
          <cell r="O38">
            <v>260</v>
          </cell>
          <cell r="P38">
            <v>310</v>
          </cell>
          <cell r="Q38">
            <v>350</v>
          </cell>
          <cell r="R38">
            <v>360</v>
          </cell>
        </row>
        <row r="39">
          <cell r="A39" t="str">
            <v>Chad</v>
          </cell>
          <cell r="B39">
            <v>260</v>
          </cell>
          <cell r="C39">
            <v>290</v>
          </cell>
          <cell r="D39">
            <v>320</v>
          </cell>
          <cell r="E39">
            <v>250</v>
          </cell>
          <cell r="F39">
            <v>220</v>
          </cell>
          <cell r="G39">
            <v>210</v>
          </cell>
          <cell r="H39">
            <v>200</v>
          </cell>
          <cell r="I39">
            <v>210</v>
          </cell>
          <cell r="J39">
            <v>220</v>
          </cell>
          <cell r="K39">
            <v>200</v>
          </cell>
          <cell r="L39">
            <v>180</v>
          </cell>
          <cell r="M39">
            <v>190</v>
          </cell>
          <cell r="N39">
            <v>200</v>
          </cell>
          <cell r="O39">
            <v>220</v>
          </cell>
          <cell r="P39">
            <v>340</v>
          </cell>
          <cell r="Q39">
            <v>430</v>
          </cell>
          <cell r="R39">
            <v>480</v>
          </cell>
        </row>
        <row r="40">
          <cell r="A40" t="str">
            <v>Channel Islands</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row>
        <row r="41">
          <cell r="A41" t="str">
            <v>Chile</v>
          </cell>
          <cell r="B41">
            <v>2250</v>
          </cell>
          <cell r="C41">
            <v>2500</v>
          </cell>
          <cell r="D41">
            <v>3020</v>
          </cell>
          <cell r="E41">
            <v>3340</v>
          </cell>
          <cell r="F41">
            <v>3630</v>
          </cell>
          <cell r="G41">
            <v>4340</v>
          </cell>
          <cell r="H41">
            <v>4950</v>
          </cell>
          <cell r="I41">
            <v>5390</v>
          </cell>
          <cell r="J41">
            <v>5270</v>
          </cell>
          <cell r="K41">
            <v>4920</v>
          </cell>
          <cell r="L41">
            <v>4840</v>
          </cell>
          <cell r="M41">
            <v>4600</v>
          </cell>
          <cell r="N41">
            <v>4320</v>
          </cell>
          <cell r="O41">
            <v>4370</v>
          </cell>
          <cell r="P41">
            <v>5020</v>
          </cell>
          <cell r="Q41">
            <v>6040</v>
          </cell>
          <cell r="R41">
            <v>6980</v>
          </cell>
        </row>
        <row r="42">
          <cell r="A42" t="str">
            <v>China</v>
          </cell>
          <cell r="B42">
            <v>320</v>
          </cell>
          <cell r="C42">
            <v>350</v>
          </cell>
          <cell r="D42">
            <v>390</v>
          </cell>
          <cell r="E42">
            <v>410</v>
          </cell>
          <cell r="F42">
            <v>460</v>
          </cell>
          <cell r="G42">
            <v>530</v>
          </cell>
          <cell r="H42">
            <v>650</v>
          </cell>
          <cell r="I42">
            <v>750</v>
          </cell>
          <cell r="J42">
            <v>790</v>
          </cell>
          <cell r="K42">
            <v>850</v>
          </cell>
          <cell r="L42">
            <v>930</v>
          </cell>
          <cell r="M42">
            <v>1000</v>
          </cell>
          <cell r="N42">
            <v>1100</v>
          </cell>
          <cell r="O42">
            <v>1270</v>
          </cell>
          <cell r="P42">
            <v>1500</v>
          </cell>
          <cell r="Q42">
            <v>1740</v>
          </cell>
          <cell r="R42">
            <v>2010</v>
          </cell>
        </row>
        <row r="43">
          <cell r="A43" t="str">
            <v>Colombia</v>
          </cell>
          <cell r="B43">
            <v>1200</v>
          </cell>
          <cell r="C43">
            <v>1170</v>
          </cell>
          <cell r="D43">
            <v>1260</v>
          </cell>
          <cell r="E43">
            <v>1360</v>
          </cell>
          <cell r="F43">
            <v>1710</v>
          </cell>
          <cell r="G43">
            <v>2100</v>
          </cell>
          <cell r="H43">
            <v>2410</v>
          </cell>
          <cell r="I43">
            <v>2530</v>
          </cell>
          <cell r="J43">
            <v>2440</v>
          </cell>
          <cell r="K43">
            <v>2220</v>
          </cell>
          <cell r="L43">
            <v>2080</v>
          </cell>
          <cell r="M43">
            <v>1950</v>
          </cell>
          <cell r="N43">
            <v>1860</v>
          </cell>
          <cell r="O43">
            <v>1860</v>
          </cell>
          <cell r="P43">
            <v>2050</v>
          </cell>
          <cell r="Q43">
            <v>2340</v>
          </cell>
          <cell r="R43">
            <v>2740</v>
          </cell>
        </row>
        <row r="44">
          <cell r="A44" t="str">
            <v>Comoros</v>
          </cell>
          <cell r="B44">
            <v>540</v>
          </cell>
          <cell r="C44">
            <v>530</v>
          </cell>
          <cell r="D44">
            <v>620</v>
          </cell>
          <cell r="E44">
            <v>610</v>
          </cell>
          <cell r="F44">
            <v>490</v>
          </cell>
          <cell r="G44">
            <v>480</v>
          </cell>
          <cell r="H44">
            <v>450</v>
          </cell>
          <cell r="I44">
            <v>460</v>
          </cell>
          <cell r="J44">
            <v>420</v>
          </cell>
          <cell r="K44">
            <v>410</v>
          </cell>
          <cell r="L44">
            <v>400</v>
          </cell>
          <cell r="M44">
            <v>400</v>
          </cell>
          <cell r="N44">
            <v>400</v>
          </cell>
          <cell r="O44">
            <v>470</v>
          </cell>
          <cell r="P44">
            <v>550</v>
          </cell>
          <cell r="Q44">
            <v>650</v>
          </cell>
          <cell r="R44">
            <v>660</v>
          </cell>
        </row>
        <row r="45">
          <cell r="A45" t="str">
            <v>Congo, Dem. Rep.</v>
          </cell>
          <cell r="B45">
            <v>220</v>
          </cell>
          <cell r="C45">
            <v>210</v>
          </cell>
          <cell r="D45">
            <v>210</v>
          </cell>
          <cell r="E45">
            <v>180</v>
          </cell>
          <cell r="F45">
            <v>150</v>
          </cell>
          <cell r="G45">
            <v>130</v>
          </cell>
          <cell r="H45">
            <v>120</v>
          </cell>
          <cell r="I45">
            <v>110</v>
          </cell>
          <cell r="J45">
            <v>110</v>
          </cell>
          <cell r="K45">
            <v>100</v>
          </cell>
          <cell r="L45">
            <v>80</v>
          </cell>
          <cell r="M45">
            <v>80</v>
          </cell>
          <cell r="N45">
            <v>90</v>
          </cell>
          <cell r="O45">
            <v>100</v>
          </cell>
          <cell r="P45">
            <v>110</v>
          </cell>
          <cell r="Q45">
            <v>120</v>
          </cell>
          <cell r="R45">
            <v>130</v>
          </cell>
        </row>
        <row r="46">
          <cell r="A46" t="str">
            <v>Congo</v>
          </cell>
          <cell r="B46">
            <v>880</v>
          </cell>
          <cell r="C46">
            <v>910</v>
          </cell>
          <cell r="D46">
            <v>1000</v>
          </cell>
          <cell r="E46">
            <v>800</v>
          </cell>
          <cell r="F46">
            <v>630</v>
          </cell>
          <cell r="G46">
            <v>400</v>
          </cell>
          <cell r="H46">
            <v>430</v>
          </cell>
          <cell r="I46">
            <v>540</v>
          </cell>
          <cell r="J46">
            <v>530</v>
          </cell>
          <cell r="K46">
            <v>450</v>
          </cell>
          <cell r="L46">
            <v>510</v>
          </cell>
          <cell r="M46">
            <v>570</v>
          </cell>
          <cell r="N46">
            <v>620</v>
          </cell>
          <cell r="O46">
            <v>650</v>
          </cell>
          <cell r="P46">
            <v>750</v>
          </cell>
          <cell r="Q46">
            <v>950</v>
          </cell>
          <cell r="R46" t="str">
            <v>..</v>
          </cell>
        </row>
        <row r="47">
          <cell r="A47" t="str">
            <v>Costa Rica</v>
          </cell>
          <cell r="B47">
            <v>2340</v>
          </cell>
          <cell r="C47">
            <v>2370</v>
          </cell>
          <cell r="D47">
            <v>2610</v>
          </cell>
          <cell r="E47">
            <v>2790</v>
          </cell>
          <cell r="F47">
            <v>3050</v>
          </cell>
          <cell r="G47">
            <v>3250</v>
          </cell>
          <cell r="H47">
            <v>3300</v>
          </cell>
          <cell r="I47">
            <v>3420</v>
          </cell>
          <cell r="J47">
            <v>3500</v>
          </cell>
          <cell r="K47">
            <v>3480</v>
          </cell>
          <cell r="L47">
            <v>3710</v>
          </cell>
          <cell r="M47">
            <v>3860</v>
          </cell>
          <cell r="N47">
            <v>3900</v>
          </cell>
          <cell r="O47">
            <v>4160</v>
          </cell>
          <cell r="P47">
            <v>4420</v>
          </cell>
          <cell r="Q47">
            <v>4660</v>
          </cell>
          <cell r="R47">
            <v>4980</v>
          </cell>
        </row>
        <row r="48">
          <cell r="A48" t="str">
            <v>Cote d'Ivoire</v>
          </cell>
          <cell r="B48">
            <v>730</v>
          </cell>
          <cell r="C48">
            <v>710</v>
          </cell>
          <cell r="D48">
            <v>740</v>
          </cell>
          <cell r="E48">
            <v>710</v>
          </cell>
          <cell r="F48">
            <v>660</v>
          </cell>
          <cell r="G48">
            <v>670</v>
          </cell>
          <cell r="H48">
            <v>700</v>
          </cell>
          <cell r="I48">
            <v>750</v>
          </cell>
          <cell r="J48">
            <v>740</v>
          </cell>
          <cell r="K48">
            <v>710</v>
          </cell>
          <cell r="L48">
            <v>650</v>
          </cell>
          <cell r="M48">
            <v>600</v>
          </cell>
          <cell r="N48">
            <v>570</v>
          </cell>
          <cell r="O48">
            <v>630</v>
          </cell>
          <cell r="P48">
            <v>760</v>
          </cell>
          <cell r="Q48">
            <v>840</v>
          </cell>
          <cell r="R48">
            <v>870</v>
          </cell>
        </row>
        <row r="49">
          <cell r="A49" t="str">
            <v>Croatia</v>
          </cell>
          <cell r="B49" t="str">
            <v>..</v>
          </cell>
          <cell r="C49" t="str">
            <v>..</v>
          </cell>
          <cell r="D49">
            <v>3150</v>
          </cell>
          <cell r="E49">
            <v>2500</v>
          </cell>
          <cell r="F49">
            <v>2600</v>
          </cell>
          <cell r="G49">
            <v>3390</v>
          </cell>
          <cell r="H49">
            <v>4280</v>
          </cell>
          <cell r="I49">
            <v>4600</v>
          </cell>
          <cell r="J49">
            <v>4610</v>
          </cell>
          <cell r="K49">
            <v>4360</v>
          </cell>
          <cell r="L49">
            <v>4380</v>
          </cell>
          <cell r="M49">
            <v>4390</v>
          </cell>
          <cell r="N49">
            <v>4650</v>
          </cell>
          <cell r="O49">
            <v>5490</v>
          </cell>
          <cell r="P49">
            <v>7010</v>
          </cell>
          <cell r="Q49">
            <v>8350</v>
          </cell>
          <cell r="R49">
            <v>9330</v>
          </cell>
        </row>
        <row r="50">
          <cell r="A50" t="str">
            <v>Cuba</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row>
        <row r="51">
          <cell r="A51" t="str">
            <v>Cyprus</v>
          </cell>
          <cell r="B51">
            <v>9530</v>
          </cell>
          <cell r="C51">
            <v>9700</v>
          </cell>
          <cell r="D51">
            <v>11250</v>
          </cell>
          <cell r="E51">
            <v>11200</v>
          </cell>
          <cell r="F51">
            <v>11890</v>
          </cell>
          <cell r="G51">
            <v>12980</v>
          </cell>
          <cell r="H51">
            <v>13590</v>
          </cell>
          <cell r="I51">
            <v>13600</v>
          </cell>
          <cell r="J51">
            <v>14250</v>
          </cell>
          <cell r="K51">
            <v>13220</v>
          </cell>
          <cell r="L51">
            <v>13280</v>
          </cell>
          <cell r="M51">
            <v>13170</v>
          </cell>
          <cell r="N51">
            <v>13240</v>
          </cell>
          <cell r="O51">
            <v>15160</v>
          </cell>
          <cell r="P51">
            <v>18430</v>
          </cell>
          <cell r="Q51" t="str">
            <v>..</v>
          </cell>
          <cell r="R51" t="str">
            <v>..</v>
          </cell>
        </row>
        <row r="52">
          <cell r="A52" t="str">
            <v>Czech Republic</v>
          </cell>
          <cell r="B52" t="str">
            <v>..</v>
          </cell>
          <cell r="C52" t="str">
            <v>..</v>
          </cell>
          <cell r="D52">
            <v>2900</v>
          </cell>
          <cell r="E52">
            <v>2980</v>
          </cell>
          <cell r="F52">
            <v>3530</v>
          </cell>
          <cell r="G52">
            <v>4470</v>
          </cell>
          <cell r="H52">
            <v>5360</v>
          </cell>
          <cell r="I52">
            <v>5660</v>
          </cell>
          <cell r="J52">
            <v>5590</v>
          </cell>
          <cell r="K52">
            <v>5610</v>
          </cell>
          <cell r="L52">
            <v>5790</v>
          </cell>
          <cell r="M52">
            <v>5750</v>
          </cell>
          <cell r="N52">
            <v>6010</v>
          </cell>
          <cell r="O52">
            <v>7310</v>
          </cell>
          <cell r="P52">
            <v>9210</v>
          </cell>
          <cell r="Q52">
            <v>11150</v>
          </cell>
          <cell r="R52">
            <v>12680</v>
          </cell>
        </row>
        <row r="53">
          <cell r="A53" t="str">
            <v>Denmark</v>
          </cell>
          <cell r="B53">
            <v>23970</v>
          </cell>
          <cell r="C53">
            <v>25220</v>
          </cell>
          <cell r="D53">
            <v>28450</v>
          </cell>
          <cell r="E53">
            <v>28300</v>
          </cell>
          <cell r="F53">
            <v>30090</v>
          </cell>
          <cell r="G53">
            <v>32310</v>
          </cell>
          <cell r="H53">
            <v>34430</v>
          </cell>
          <cell r="I53">
            <v>34670</v>
          </cell>
          <cell r="J53">
            <v>32960</v>
          </cell>
          <cell r="K53">
            <v>32400</v>
          </cell>
          <cell r="L53">
            <v>31850</v>
          </cell>
          <cell r="M53">
            <v>30640</v>
          </cell>
          <cell r="N53">
            <v>30070</v>
          </cell>
          <cell r="O53">
            <v>34090</v>
          </cell>
          <cell r="P53">
            <v>41280</v>
          </cell>
          <cell r="Q53">
            <v>48330</v>
          </cell>
          <cell r="R53">
            <v>51700</v>
          </cell>
        </row>
        <row r="54">
          <cell r="A54" t="str">
            <v>Djibouti</v>
          </cell>
          <cell r="B54" t="str">
            <v>..</v>
          </cell>
          <cell r="C54" t="str">
            <v>..</v>
          </cell>
          <cell r="D54">
            <v>860</v>
          </cell>
          <cell r="E54">
            <v>830</v>
          </cell>
          <cell r="F54">
            <v>830</v>
          </cell>
          <cell r="G54">
            <v>840</v>
          </cell>
          <cell r="H54">
            <v>810</v>
          </cell>
          <cell r="I54">
            <v>780</v>
          </cell>
          <cell r="J54">
            <v>750</v>
          </cell>
          <cell r="K54">
            <v>760</v>
          </cell>
          <cell r="L54">
            <v>770</v>
          </cell>
          <cell r="M54">
            <v>780</v>
          </cell>
          <cell r="N54">
            <v>790</v>
          </cell>
          <cell r="O54">
            <v>880</v>
          </cell>
          <cell r="P54">
            <v>970</v>
          </cell>
          <cell r="Q54">
            <v>1010</v>
          </cell>
          <cell r="R54">
            <v>1060</v>
          </cell>
        </row>
        <row r="55">
          <cell r="A55" t="str">
            <v>Dominica</v>
          </cell>
          <cell r="B55">
            <v>2260</v>
          </cell>
          <cell r="C55">
            <v>2360</v>
          </cell>
          <cell r="D55">
            <v>2560</v>
          </cell>
          <cell r="E55">
            <v>2720</v>
          </cell>
          <cell r="F55">
            <v>2790</v>
          </cell>
          <cell r="G55">
            <v>2910</v>
          </cell>
          <cell r="H55">
            <v>3040</v>
          </cell>
          <cell r="I55">
            <v>3120</v>
          </cell>
          <cell r="J55">
            <v>3280</v>
          </cell>
          <cell r="K55">
            <v>3260</v>
          </cell>
          <cell r="L55">
            <v>3300</v>
          </cell>
          <cell r="M55">
            <v>3380</v>
          </cell>
          <cell r="N55">
            <v>3220</v>
          </cell>
          <cell r="O55">
            <v>3440</v>
          </cell>
          <cell r="P55">
            <v>3800</v>
          </cell>
          <cell r="Q55">
            <v>3840</v>
          </cell>
          <cell r="R55">
            <v>3960</v>
          </cell>
        </row>
        <row r="56">
          <cell r="A56" t="str">
            <v>Dominican Republic</v>
          </cell>
          <cell r="B56">
            <v>850</v>
          </cell>
          <cell r="C56">
            <v>940</v>
          </cell>
          <cell r="D56">
            <v>1090</v>
          </cell>
          <cell r="E56">
            <v>1140</v>
          </cell>
          <cell r="F56">
            <v>1250</v>
          </cell>
          <cell r="G56">
            <v>1400</v>
          </cell>
          <cell r="H56">
            <v>1590</v>
          </cell>
          <cell r="I56">
            <v>1730</v>
          </cell>
          <cell r="J56">
            <v>1770</v>
          </cell>
          <cell r="K56">
            <v>1870</v>
          </cell>
          <cell r="L56">
            <v>2050</v>
          </cell>
          <cell r="M56">
            <v>2180</v>
          </cell>
          <cell r="N56">
            <v>2260</v>
          </cell>
          <cell r="O56">
            <v>1970</v>
          </cell>
          <cell r="P56">
            <v>1920</v>
          </cell>
          <cell r="Q56">
            <v>2300</v>
          </cell>
          <cell r="R56">
            <v>2850</v>
          </cell>
        </row>
        <row r="57">
          <cell r="A57" t="str">
            <v>East Asia &amp; Pacific</v>
          </cell>
          <cell r="B57">
            <v>424.61</v>
          </cell>
          <cell r="C57">
            <v>449.57</v>
          </cell>
          <cell r="D57">
            <v>500.03</v>
          </cell>
          <cell r="E57">
            <v>549.08000000000004</v>
          </cell>
          <cell r="F57">
            <v>614.01</v>
          </cell>
          <cell r="G57">
            <v>703.97</v>
          </cell>
          <cell r="H57">
            <v>819.62</v>
          </cell>
          <cell r="I57">
            <v>888.77</v>
          </cell>
          <cell r="J57">
            <v>826.17</v>
          </cell>
          <cell r="K57">
            <v>848.42</v>
          </cell>
          <cell r="L57">
            <v>907.11</v>
          </cell>
          <cell r="M57">
            <v>976.91</v>
          </cell>
          <cell r="N57">
            <v>1057.03</v>
          </cell>
          <cell r="O57">
            <v>1203.21</v>
          </cell>
          <cell r="P57">
            <v>1414.59</v>
          </cell>
          <cell r="Q57">
            <v>1627.99</v>
          </cell>
          <cell r="R57">
            <v>1863.1</v>
          </cell>
        </row>
        <row r="58">
          <cell r="A58" t="str">
            <v>Ecuador</v>
          </cell>
          <cell r="B58">
            <v>890</v>
          </cell>
          <cell r="C58">
            <v>970</v>
          </cell>
          <cell r="D58">
            <v>1040</v>
          </cell>
          <cell r="E58">
            <v>1140</v>
          </cell>
          <cell r="F58">
            <v>1350</v>
          </cell>
          <cell r="G58">
            <v>1590</v>
          </cell>
          <cell r="H58">
            <v>1730</v>
          </cell>
          <cell r="I58">
            <v>1840</v>
          </cell>
          <cell r="J58">
            <v>1820</v>
          </cell>
          <cell r="K58">
            <v>1500</v>
          </cell>
          <cell r="L58">
            <v>1340</v>
          </cell>
          <cell r="M58">
            <v>1380</v>
          </cell>
          <cell r="N58">
            <v>1560</v>
          </cell>
          <cell r="O58">
            <v>1920</v>
          </cell>
          <cell r="P58">
            <v>2320</v>
          </cell>
          <cell r="Q58">
            <v>2620</v>
          </cell>
          <cell r="R58">
            <v>2840</v>
          </cell>
        </row>
        <row r="59">
          <cell r="A59" t="str">
            <v>Egypt</v>
          </cell>
          <cell r="B59">
            <v>760</v>
          </cell>
          <cell r="C59">
            <v>740</v>
          </cell>
          <cell r="D59">
            <v>750</v>
          </cell>
          <cell r="E59">
            <v>750</v>
          </cell>
          <cell r="F59">
            <v>820</v>
          </cell>
          <cell r="G59">
            <v>930</v>
          </cell>
          <cell r="H59">
            <v>1040</v>
          </cell>
          <cell r="I59">
            <v>1150</v>
          </cell>
          <cell r="J59">
            <v>1220</v>
          </cell>
          <cell r="K59">
            <v>1340</v>
          </cell>
          <cell r="L59">
            <v>1450</v>
          </cell>
          <cell r="M59">
            <v>1460</v>
          </cell>
          <cell r="N59">
            <v>1400</v>
          </cell>
          <cell r="O59">
            <v>1310</v>
          </cell>
          <cell r="P59">
            <v>1250</v>
          </cell>
          <cell r="Q59">
            <v>1250</v>
          </cell>
          <cell r="R59">
            <v>1350</v>
          </cell>
        </row>
        <row r="60">
          <cell r="A60" t="str">
            <v>El Salvador</v>
          </cell>
          <cell r="B60">
            <v>930</v>
          </cell>
          <cell r="C60">
            <v>980</v>
          </cell>
          <cell r="D60">
            <v>1100</v>
          </cell>
          <cell r="E60">
            <v>1220</v>
          </cell>
          <cell r="F60">
            <v>1360</v>
          </cell>
          <cell r="G60">
            <v>1570</v>
          </cell>
          <cell r="H60">
            <v>1690</v>
          </cell>
          <cell r="I60">
            <v>1810</v>
          </cell>
          <cell r="J60">
            <v>1850</v>
          </cell>
          <cell r="K60">
            <v>1910</v>
          </cell>
          <cell r="L60">
            <v>2000</v>
          </cell>
          <cell r="M60">
            <v>2040</v>
          </cell>
          <cell r="N60">
            <v>2080</v>
          </cell>
          <cell r="O60">
            <v>2190</v>
          </cell>
          <cell r="P60">
            <v>2330</v>
          </cell>
          <cell r="Q60">
            <v>2450</v>
          </cell>
          <cell r="R60">
            <v>2540</v>
          </cell>
        </row>
        <row r="61">
          <cell r="A61" t="str">
            <v>Equatorial Guinea</v>
          </cell>
          <cell r="B61">
            <v>350</v>
          </cell>
          <cell r="C61">
            <v>340</v>
          </cell>
          <cell r="D61">
            <v>400</v>
          </cell>
          <cell r="E61">
            <v>420</v>
          </cell>
          <cell r="F61">
            <v>370</v>
          </cell>
          <cell r="G61">
            <v>390</v>
          </cell>
          <cell r="H61">
            <v>430</v>
          </cell>
          <cell r="I61">
            <v>860</v>
          </cell>
          <cell r="J61">
            <v>1070</v>
          </cell>
          <cell r="K61">
            <v>830</v>
          </cell>
          <cell r="L61">
            <v>1480</v>
          </cell>
          <cell r="M61">
            <v>1670</v>
          </cell>
          <cell r="N61">
            <v>2820</v>
          </cell>
          <cell r="O61">
            <v>2340</v>
          </cell>
          <cell r="P61">
            <v>3200</v>
          </cell>
          <cell r="Q61">
            <v>5410</v>
          </cell>
          <cell r="R61">
            <v>8250</v>
          </cell>
        </row>
        <row r="62">
          <cell r="A62" t="str">
            <v>Eritrea</v>
          </cell>
          <cell r="B62" t="str">
            <v>..</v>
          </cell>
          <cell r="C62" t="str">
            <v>..</v>
          </cell>
          <cell r="D62" t="str">
            <v>..</v>
          </cell>
          <cell r="E62" t="str">
            <v>..</v>
          </cell>
          <cell r="F62" t="str">
            <v>..</v>
          </cell>
          <cell r="G62">
            <v>190</v>
          </cell>
          <cell r="H62">
            <v>210</v>
          </cell>
          <cell r="I62">
            <v>220</v>
          </cell>
          <cell r="J62">
            <v>220</v>
          </cell>
          <cell r="K62">
            <v>200</v>
          </cell>
          <cell r="L62">
            <v>180</v>
          </cell>
          <cell r="M62">
            <v>180</v>
          </cell>
          <cell r="N62">
            <v>170</v>
          </cell>
          <cell r="O62">
            <v>160</v>
          </cell>
          <cell r="P62">
            <v>160</v>
          </cell>
          <cell r="Q62">
            <v>170</v>
          </cell>
          <cell r="R62">
            <v>200</v>
          </cell>
        </row>
        <row r="63">
          <cell r="A63" t="str">
            <v>Estonia</v>
          </cell>
          <cell r="B63">
            <v>3190</v>
          </cell>
          <cell r="C63">
            <v>3060</v>
          </cell>
          <cell r="D63">
            <v>2590</v>
          </cell>
          <cell r="E63">
            <v>2590</v>
          </cell>
          <cell r="F63">
            <v>2690</v>
          </cell>
          <cell r="G63">
            <v>3010</v>
          </cell>
          <cell r="H63">
            <v>3280</v>
          </cell>
          <cell r="I63">
            <v>3530</v>
          </cell>
          <cell r="J63">
            <v>3730</v>
          </cell>
          <cell r="K63">
            <v>3800</v>
          </cell>
          <cell r="L63">
            <v>4120</v>
          </cell>
          <cell r="M63">
            <v>4340</v>
          </cell>
          <cell r="N63">
            <v>4750</v>
          </cell>
          <cell r="O63">
            <v>5740</v>
          </cell>
          <cell r="P63">
            <v>7450</v>
          </cell>
          <cell r="Q63">
            <v>9530</v>
          </cell>
          <cell r="R63">
            <v>11410</v>
          </cell>
        </row>
        <row r="64">
          <cell r="A64" t="str">
            <v>Ethiopia</v>
          </cell>
          <cell r="B64">
            <v>240</v>
          </cell>
          <cell r="C64">
            <v>230</v>
          </cell>
          <cell r="D64">
            <v>220</v>
          </cell>
          <cell r="E64">
            <v>230</v>
          </cell>
          <cell r="F64">
            <v>170</v>
          </cell>
          <cell r="G64">
            <v>150</v>
          </cell>
          <cell r="H64">
            <v>150</v>
          </cell>
          <cell r="I64">
            <v>150</v>
          </cell>
          <cell r="J64">
            <v>130</v>
          </cell>
          <cell r="K64">
            <v>130</v>
          </cell>
          <cell r="L64">
            <v>130</v>
          </cell>
          <cell r="M64">
            <v>130</v>
          </cell>
          <cell r="N64">
            <v>120</v>
          </cell>
          <cell r="O64">
            <v>110</v>
          </cell>
          <cell r="P64">
            <v>130</v>
          </cell>
          <cell r="Q64">
            <v>160</v>
          </cell>
          <cell r="R64">
            <v>180</v>
          </cell>
        </row>
        <row r="65">
          <cell r="A65" t="str">
            <v>Europe &amp; Central Asia</v>
          </cell>
          <cell r="B65" t="str">
            <v>..</v>
          </cell>
          <cell r="C65">
            <v>2251.98</v>
          </cell>
          <cell r="D65">
            <v>2173.62</v>
          </cell>
          <cell r="E65">
            <v>2135.1</v>
          </cell>
          <cell r="F65">
            <v>1983.69</v>
          </cell>
          <cell r="G65">
            <v>2075.67</v>
          </cell>
          <cell r="H65">
            <v>2158.2199999999998</v>
          </cell>
          <cell r="I65">
            <v>2280.69</v>
          </cell>
          <cell r="J65">
            <v>2084.66</v>
          </cell>
          <cell r="K65">
            <v>1926.69</v>
          </cell>
          <cell r="L65">
            <v>1963.52</v>
          </cell>
          <cell r="M65">
            <v>1924.08</v>
          </cell>
          <cell r="N65">
            <v>2100.4499999999998</v>
          </cell>
          <cell r="O65">
            <v>2485.1</v>
          </cell>
          <cell r="P65">
            <v>3176.8</v>
          </cell>
          <cell r="Q65">
            <v>3968.14</v>
          </cell>
          <cell r="R65">
            <v>4795.79</v>
          </cell>
        </row>
        <row r="66">
          <cell r="A66" t="str">
            <v>European Monetary Union</v>
          </cell>
          <cell r="B66">
            <v>17871.32</v>
          </cell>
          <cell r="C66">
            <v>19131.62</v>
          </cell>
          <cell r="D66">
            <v>21474.74</v>
          </cell>
          <cell r="E66">
            <v>21133.43</v>
          </cell>
          <cell r="F66">
            <v>21647.52</v>
          </cell>
          <cell r="G66">
            <v>22810.53</v>
          </cell>
          <cell r="H66">
            <v>24073.98</v>
          </cell>
          <cell r="I66">
            <v>24041.01</v>
          </cell>
          <cell r="J66">
            <v>22942.44</v>
          </cell>
          <cell r="K66">
            <v>22509.81</v>
          </cell>
          <cell r="L66">
            <v>22247.16</v>
          </cell>
          <cell r="M66">
            <v>21227.4</v>
          </cell>
          <cell r="N66">
            <v>20692.900000000001</v>
          </cell>
          <cell r="O66">
            <v>23292.11</v>
          </cell>
          <cell r="P66">
            <v>28142.51</v>
          </cell>
          <cell r="Q66">
            <v>32101.43</v>
          </cell>
          <cell r="R66">
            <v>34148.86</v>
          </cell>
        </row>
        <row r="67">
          <cell r="A67" t="str">
            <v>Faeroe Islands</v>
          </cell>
          <cell r="B67" t="str">
            <v>..</v>
          </cell>
          <cell r="C67" t="str">
            <v>..</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row>
        <row r="68">
          <cell r="A68" t="str">
            <v>Fiji</v>
          </cell>
          <cell r="B68" t="str">
            <v>..</v>
          </cell>
          <cell r="C68" t="str">
            <v>..</v>
          </cell>
          <cell r="D68" t="str">
            <v>..</v>
          </cell>
          <cell r="E68" t="str">
            <v>..</v>
          </cell>
          <cell r="F68">
            <v>2260</v>
          </cell>
          <cell r="G68">
            <v>2450</v>
          </cell>
          <cell r="H68">
            <v>2650</v>
          </cell>
          <cell r="I68">
            <v>2580</v>
          </cell>
          <cell r="J68">
            <v>2280</v>
          </cell>
          <cell r="K68">
            <v>2290</v>
          </cell>
          <cell r="L68">
            <v>2190</v>
          </cell>
          <cell r="M68">
            <v>2070</v>
          </cell>
          <cell r="N68">
            <v>2090</v>
          </cell>
          <cell r="O68">
            <v>2290</v>
          </cell>
          <cell r="P68">
            <v>2820</v>
          </cell>
          <cell r="Q68">
            <v>3170</v>
          </cell>
          <cell r="R68">
            <v>3300</v>
          </cell>
        </row>
        <row r="69">
          <cell r="A69" t="str">
            <v>Finland</v>
          </cell>
          <cell r="B69">
            <v>25060</v>
          </cell>
          <cell r="C69">
            <v>24150</v>
          </cell>
          <cell r="D69">
            <v>23330</v>
          </cell>
          <cell r="E69">
            <v>19950</v>
          </cell>
          <cell r="F69">
            <v>19660</v>
          </cell>
          <cell r="G69">
            <v>21320</v>
          </cell>
          <cell r="H69">
            <v>24200</v>
          </cell>
          <cell r="I69">
            <v>25860</v>
          </cell>
          <cell r="J69">
            <v>24940</v>
          </cell>
          <cell r="K69">
            <v>24850</v>
          </cell>
          <cell r="L69">
            <v>25150</v>
          </cell>
          <cell r="M69">
            <v>24160</v>
          </cell>
          <cell r="N69">
            <v>24220</v>
          </cell>
          <cell r="O69">
            <v>27090</v>
          </cell>
          <cell r="P69">
            <v>33010</v>
          </cell>
          <cell r="Q69">
            <v>37530</v>
          </cell>
          <cell r="R69">
            <v>40650</v>
          </cell>
        </row>
        <row r="70">
          <cell r="A70" t="str">
            <v>France</v>
          </cell>
          <cell r="B70">
            <v>20230</v>
          </cell>
          <cell r="C70">
            <v>21020</v>
          </cell>
          <cell r="D70">
            <v>23360</v>
          </cell>
          <cell r="E70">
            <v>23090</v>
          </cell>
          <cell r="F70">
            <v>23820</v>
          </cell>
          <cell r="G70">
            <v>25190</v>
          </cell>
          <cell r="H70">
            <v>26480</v>
          </cell>
          <cell r="I70">
            <v>26270</v>
          </cell>
          <cell r="J70">
            <v>25210</v>
          </cell>
          <cell r="K70">
            <v>24810</v>
          </cell>
          <cell r="L70">
            <v>24460</v>
          </cell>
          <cell r="M70">
            <v>23250</v>
          </cell>
          <cell r="N70">
            <v>22470</v>
          </cell>
          <cell r="O70">
            <v>25280</v>
          </cell>
          <cell r="P70">
            <v>30480</v>
          </cell>
          <cell r="Q70">
            <v>34600</v>
          </cell>
          <cell r="R70">
            <v>36550</v>
          </cell>
        </row>
        <row r="71">
          <cell r="A71" t="str">
            <v>French Polynesia</v>
          </cell>
          <cell r="B71">
            <v>15630</v>
          </cell>
          <cell r="C71">
            <v>16360</v>
          </cell>
          <cell r="D71">
            <v>17570</v>
          </cell>
          <cell r="E71">
            <v>17640</v>
          </cell>
          <cell r="F71">
            <v>17680</v>
          </cell>
          <cell r="G71">
            <v>18100</v>
          </cell>
          <cell r="H71">
            <v>17980</v>
          </cell>
          <cell r="I71">
            <v>17480</v>
          </cell>
          <cell r="J71">
            <v>16920</v>
          </cell>
          <cell r="K71">
            <v>16470</v>
          </cell>
          <cell r="L71">
            <v>16070</v>
          </cell>
          <cell r="M71" t="str">
            <v>..</v>
          </cell>
          <cell r="N71" t="str">
            <v>..</v>
          </cell>
          <cell r="O71" t="str">
            <v>..</v>
          </cell>
          <cell r="P71" t="str">
            <v>..</v>
          </cell>
          <cell r="Q71" t="str">
            <v>..</v>
          </cell>
          <cell r="R71" t="str">
            <v>..</v>
          </cell>
        </row>
        <row r="72">
          <cell r="A72" t="str">
            <v>Gabon</v>
          </cell>
          <cell r="B72">
            <v>4780</v>
          </cell>
          <cell r="C72">
            <v>5100</v>
          </cell>
          <cell r="D72">
            <v>5030</v>
          </cell>
          <cell r="E72">
            <v>4330</v>
          </cell>
          <cell r="F72">
            <v>4020</v>
          </cell>
          <cell r="G72">
            <v>3790</v>
          </cell>
          <cell r="H72">
            <v>3960</v>
          </cell>
          <cell r="I72">
            <v>4120</v>
          </cell>
          <cell r="J72">
            <v>3800</v>
          </cell>
          <cell r="K72">
            <v>3160</v>
          </cell>
          <cell r="L72">
            <v>2990</v>
          </cell>
          <cell r="M72">
            <v>3220</v>
          </cell>
          <cell r="N72">
            <v>3330</v>
          </cell>
          <cell r="O72">
            <v>3520</v>
          </cell>
          <cell r="P72">
            <v>3920</v>
          </cell>
          <cell r="Q72">
            <v>4390</v>
          </cell>
          <cell r="R72">
            <v>5000</v>
          </cell>
        </row>
        <row r="73">
          <cell r="A73" t="str">
            <v>Gambia, The</v>
          </cell>
          <cell r="B73">
            <v>310</v>
          </cell>
          <cell r="C73">
            <v>320</v>
          </cell>
          <cell r="D73">
            <v>350</v>
          </cell>
          <cell r="E73">
            <v>350</v>
          </cell>
          <cell r="F73">
            <v>340</v>
          </cell>
          <cell r="G73">
            <v>340</v>
          </cell>
          <cell r="H73">
            <v>340</v>
          </cell>
          <cell r="I73">
            <v>340</v>
          </cell>
          <cell r="J73">
            <v>320</v>
          </cell>
          <cell r="K73">
            <v>320</v>
          </cell>
          <cell r="L73">
            <v>320</v>
          </cell>
          <cell r="M73">
            <v>310</v>
          </cell>
          <cell r="N73">
            <v>270</v>
          </cell>
          <cell r="O73">
            <v>270</v>
          </cell>
          <cell r="P73">
            <v>270</v>
          </cell>
          <cell r="Q73">
            <v>290</v>
          </cell>
          <cell r="R73">
            <v>310</v>
          </cell>
        </row>
        <row r="74">
          <cell r="A74" t="str">
            <v>Georgia</v>
          </cell>
          <cell r="B74" t="str">
            <v>..</v>
          </cell>
          <cell r="C74" t="str">
            <v>..</v>
          </cell>
          <cell r="D74">
            <v>690</v>
          </cell>
          <cell r="E74">
            <v>510</v>
          </cell>
          <cell r="F74">
            <v>480</v>
          </cell>
          <cell r="G74">
            <v>510</v>
          </cell>
          <cell r="H74">
            <v>610</v>
          </cell>
          <cell r="I74">
            <v>730</v>
          </cell>
          <cell r="J74">
            <v>770</v>
          </cell>
          <cell r="K74">
            <v>730</v>
          </cell>
          <cell r="L74">
            <v>700</v>
          </cell>
          <cell r="M74">
            <v>680</v>
          </cell>
          <cell r="N74">
            <v>730</v>
          </cell>
          <cell r="O74">
            <v>860</v>
          </cell>
          <cell r="P74">
            <v>1050</v>
          </cell>
          <cell r="Q74">
            <v>1300</v>
          </cell>
          <cell r="R74">
            <v>1560</v>
          </cell>
        </row>
        <row r="75">
          <cell r="A75" t="str">
            <v>Germany</v>
          </cell>
          <cell r="B75">
            <v>20560</v>
          </cell>
          <cell r="C75">
            <v>22120</v>
          </cell>
          <cell r="D75">
            <v>25010</v>
          </cell>
          <cell r="E75">
            <v>25200</v>
          </cell>
          <cell r="F75">
            <v>26590</v>
          </cell>
          <cell r="G75">
            <v>28630</v>
          </cell>
          <cell r="H75">
            <v>30010</v>
          </cell>
          <cell r="I75">
            <v>29280</v>
          </cell>
          <cell r="J75">
            <v>27170</v>
          </cell>
          <cell r="K75">
            <v>26130</v>
          </cell>
          <cell r="L75">
            <v>25510</v>
          </cell>
          <cell r="M75">
            <v>24020</v>
          </cell>
          <cell r="N75">
            <v>23020</v>
          </cell>
          <cell r="O75">
            <v>25620</v>
          </cell>
          <cell r="P75">
            <v>30840</v>
          </cell>
          <cell r="Q75">
            <v>34870</v>
          </cell>
          <cell r="R75">
            <v>36620</v>
          </cell>
        </row>
        <row r="76">
          <cell r="A76" t="str">
            <v>Germany, Fed. Rep. (former)</v>
          </cell>
          <cell r="B76" t="str">
            <v>..</v>
          </cell>
          <cell r="C76" t="str">
            <v>..</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row>
        <row r="77">
          <cell r="A77" t="str">
            <v>Ghana</v>
          </cell>
          <cell r="B77">
            <v>380</v>
          </cell>
          <cell r="C77">
            <v>400</v>
          </cell>
          <cell r="D77">
            <v>410</v>
          </cell>
          <cell r="E77">
            <v>400</v>
          </cell>
          <cell r="F77">
            <v>360</v>
          </cell>
          <cell r="G77">
            <v>350</v>
          </cell>
          <cell r="H77">
            <v>360</v>
          </cell>
          <cell r="I77">
            <v>380</v>
          </cell>
          <cell r="J77">
            <v>370</v>
          </cell>
          <cell r="K77">
            <v>380</v>
          </cell>
          <cell r="L77">
            <v>320</v>
          </cell>
          <cell r="M77">
            <v>290</v>
          </cell>
          <cell r="N77">
            <v>260</v>
          </cell>
          <cell r="O77">
            <v>310</v>
          </cell>
          <cell r="P77">
            <v>380</v>
          </cell>
          <cell r="Q77">
            <v>450</v>
          </cell>
          <cell r="R77">
            <v>520</v>
          </cell>
        </row>
        <row r="78">
          <cell r="A78" t="str">
            <v>Greece</v>
          </cell>
          <cell r="B78">
            <v>7940</v>
          </cell>
          <cell r="C78">
            <v>8730</v>
          </cell>
          <cell r="D78">
            <v>9900</v>
          </cell>
          <cell r="E78">
            <v>9810</v>
          </cell>
          <cell r="F78">
            <v>10190</v>
          </cell>
          <cell r="G78">
            <v>10870</v>
          </cell>
          <cell r="H78">
            <v>11740</v>
          </cell>
          <cell r="I78">
            <v>12290</v>
          </cell>
          <cell r="J78">
            <v>12020</v>
          </cell>
          <cell r="K78">
            <v>11700</v>
          </cell>
          <cell r="L78">
            <v>11530</v>
          </cell>
          <cell r="M78">
            <v>11230</v>
          </cell>
          <cell r="N78">
            <v>11400</v>
          </cell>
          <cell r="O78">
            <v>13400</v>
          </cell>
          <cell r="P78">
            <v>16890</v>
          </cell>
          <cell r="Q78">
            <v>19840</v>
          </cell>
          <cell r="R78">
            <v>21690</v>
          </cell>
        </row>
        <row r="79">
          <cell r="A79" t="str">
            <v>Greenland</v>
          </cell>
          <cell r="B79" t="str">
            <v>..</v>
          </cell>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row>
        <row r="80">
          <cell r="A80" t="str">
            <v>Grenada</v>
          </cell>
          <cell r="B80">
            <v>2310</v>
          </cell>
          <cell r="C80">
            <v>2480</v>
          </cell>
          <cell r="D80">
            <v>2560</v>
          </cell>
          <cell r="E80">
            <v>2530</v>
          </cell>
          <cell r="F80">
            <v>2650</v>
          </cell>
          <cell r="G80">
            <v>2730</v>
          </cell>
          <cell r="H80">
            <v>2840</v>
          </cell>
          <cell r="I80">
            <v>2930</v>
          </cell>
          <cell r="J80">
            <v>3020</v>
          </cell>
          <cell r="K80">
            <v>3360</v>
          </cell>
          <cell r="L80">
            <v>3660</v>
          </cell>
          <cell r="M80">
            <v>3390</v>
          </cell>
          <cell r="N80">
            <v>3340</v>
          </cell>
          <cell r="O80">
            <v>3790</v>
          </cell>
          <cell r="P80">
            <v>3860</v>
          </cell>
          <cell r="Q80">
            <v>4120</v>
          </cell>
          <cell r="R80">
            <v>4420</v>
          </cell>
        </row>
        <row r="81">
          <cell r="A81" t="str">
            <v>Guam</v>
          </cell>
          <cell r="B81" t="str">
            <v>..</v>
          </cell>
          <cell r="C81" t="str">
            <v>..</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row>
        <row r="82">
          <cell r="A82" t="str">
            <v>Guatemala</v>
          </cell>
          <cell r="B82">
            <v>950</v>
          </cell>
          <cell r="C82">
            <v>990</v>
          </cell>
          <cell r="D82">
            <v>1060</v>
          </cell>
          <cell r="E82">
            <v>1170</v>
          </cell>
          <cell r="F82">
            <v>1270</v>
          </cell>
          <cell r="G82">
            <v>1400</v>
          </cell>
          <cell r="H82">
            <v>1490</v>
          </cell>
          <cell r="I82">
            <v>1590</v>
          </cell>
          <cell r="J82">
            <v>1680</v>
          </cell>
          <cell r="K82">
            <v>1720</v>
          </cell>
          <cell r="L82">
            <v>1740</v>
          </cell>
          <cell r="M82">
            <v>1730</v>
          </cell>
          <cell r="N82">
            <v>1790</v>
          </cell>
          <cell r="O82">
            <v>1960</v>
          </cell>
          <cell r="P82">
            <v>2190</v>
          </cell>
          <cell r="Q82">
            <v>2400</v>
          </cell>
          <cell r="R82">
            <v>2640</v>
          </cell>
        </row>
        <row r="83">
          <cell r="A83" t="str">
            <v>Guinea</v>
          </cell>
          <cell r="B83">
            <v>430</v>
          </cell>
          <cell r="C83">
            <v>440</v>
          </cell>
          <cell r="D83">
            <v>470</v>
          </cell>
          <cell r="E83">
            <v>500</v>
          </cell>
          <cell r="F83">
            <v>490</v>
          </cell>
          <cell r="G83">
            <v>500</v>
          </cell>
          <cell r="H83">
            <v>510</v>
          </cell>
          <cell r="I83">
            <v>500</v>
          </cell>
          <cell r="J83">
            <v>470</v>
          </cell>
          <cell r="K83">
            <v>450</v>
          </cell>
          <cell r="L83">
            <v>410</v>
          </cell>
          <cell r="M83">
            <v>380</v>
          </cell>
          <cell r="N83">
            <v>370</v>
          </cell>
          <cell r="O83">
            <v>390</v>
          </cell>
          <cell r="P83">
            <v>440</v>
          </cell>
          <cell r="Q83">
            <v>440</v>
          </cell>
          <cell r="R83">
            <v>410</v>
          </cell>
        </row>
        <row r="84">
          <cell r="A84" t="str">
            <v>Guinea-Bissau</v>
          </cell>
          <cell r="B84">
            <v>220</v>
          </cell>
          <cell r="C84">
            <v>230</v>
          </cell>
          <cell r="D84">
            <v>230</v>
          </cell>
          <cell r="E84">
            <v>210</v>
          </cell>
          <cell r="F84">
            <v>200</v>
          </cell>
          <cell r="G84">
            <v>200</v>
          </cell>
          <cell r="H84">
            <v>220</v>
          </cell>
          <cell r="I84">
            <v>220</v>
          </cell>
          <cell r="J84">
            <v>140</v>
          </cell>
          <cell r="K84">
            <v>150</v>
          </cell>
          <cell r="L84">
            <v>160</v>
          </cell>
          <cell r="M84">
            <v>140</v>
          </cell>
          <cell r="N84">
            <v>130</v>
          </cell>
          <cell r="O84">
            <v>130</v>
          </cell>
          <cell r="P84">
            <v>160</v>
          </cell>
          <cell r="Q84">
            <v>180</v>
          </cell>
          <cell r="R84">
            <v>190</v>
          </cell>
        </row>
        <row r="85">
          <cell r="A85" t="str">
            <v>Guyana</v>
          </cell>
          <cell r="B85">
            <v>380</v>
          </cell>
          <cell r="C85">
            <v>390</v>
          </cell>
          <cell r="D85">
            <v>430</v>
          </cell>
          <cell r="E85">
            <v>500</v>
          </cell>
          <cell r="F85">
            <v>610</v>
          </cell>
          <cell r="G85">
            <v>730</v>
          </cell>
          <cell r="H85">
            <v>860</v>
          </cell>
          <cell r="I85">
            <v>910</v>
          </cell>
          <cell r="J85">
            <v>870</v>
          </cell>
          <cell r="K85">
            <v>890</v>
          </cell>
          <cell r="L85">
            <v>880</v>
          </cell>
          <cell r="M85">
            <v>870</v>
          </cell>
          <cell r="N85">
            <v>880</v>
          </cell>
          <cell r="O85">
            <v>910</v>
          </cell>
          <cell r="P85">
            <v>930</v>
          </cell>
          <cell r="Q85">
            <v>1030</v>
          </cell>
          <cell r="R85">
            <v>1130</v>
          </cell>
        </row>
        <row r="86">
          <cell r="A86" t="str">
            <v>Haiti</v>
          </cell>
          <cell r="B86">
            <v>390</v>
          </cell>
          <cell r="C86">
            <v>430</v>
          </cell>
          <cell r="D86">
            <v>320</v>
          </cell>
          <cell r="E86">
            <v>270</v>
          </cell>
          <cell r="F86">
            <v>250</v>
          </cell>
          <cell r="G86">
            <v>290</v>
          </cell>
          <cell r="H86">
            <v>390</v>
          </cell>
          <cell r="I86">
            <v>420</v>
          </cell>
          <cell r="J86">
            <v>430</v>
          </cell>
          <cell r="K86">
            <v>480</v>
          </cell>
          <cell r="L86">
            <v>500</v>
          </cell>
          <cell r="M86">
            <v>480</v>
          </cell>
          <cell r="N86">
            <v>440</v>
          </cell>
          <cell r="O86">
            <v>410</v>
          </cell>
          <cell r="P86">
            <v>420</v>
          </cell>
          <cell r="Q86">
            <v>460</v>
          </cell>
          <cell r="R86">
            <v>480</v>
          </cell>
        </row>
        <row r="87">
          <cell r="A87" t="str">
            <v>Heavily indebted poor countries (HIPC)</v>
          </cell>
          <cell r="B87">
            <v>348.71</v>
          </cell>
          <cell r="C87">
            <v>335.05</v>
          </cell>
          <cell r="D87">
            <v>321.43</v>
          </cell>
          <cell r="E87">
            <v>308.77999999999997</v>
          </cell>
          <cell r="F87">
            <v>274.19</v>
          </cell>
          <cell r="G87">
            <v>272.05</v>
          </cell>
          <cell r="H87">
            <v>281.39</v>
          </cell>
          <cell r="I87">
            <v>293.47000000000003</v>
          </cell>
          <cell r="J87">
            <v>291.66000000000003</v>
          </cell>
          <cell r="K87">
            <v>289.22000000000003</v>
          </cell>
          <cell r="L87">
            <v>281</v>
          </cell>
          <cell r="M87">
            <v>276.42</v>
          </cell>
          <cell r="N87">
            <v>273.73</v>
          </cell>
          <cell r="O87">
            <v>295.83999999999997</v>
          </cell>
          <cell r="P87">
            <v>339.09</v>
          </cell>
          <cell r="Q87">
            <v>383.6</v>
          </cell>
          <cell r="R87">
            <v>420.47</v>
          </cell>
        </row>
        <row r="88">
          <cell r="A88" t="str">
            <v>High income</v>
          </cell>
          <cell r="B88">
            <v>19402.740000000002</v>
          </cell>
          <cell r="C88">
            <v>20142.66</v>
          </cell>
          <cell r="D88">
            <v>21855.53</v>
          </cell>
          <cell r="E88">
            <v>22353.22</v>
          </cell>
          <cell r="F88">
            <v>23428.5</v>
          </cell>
          <cell r="G88">
            <v>24933.87</v>
          </cell>
          <cell r="H88">
            <v>26041.84</v>
          </cell>
          <cell r="I88">
            <v>26090.05</v>
          </cell>
          <cell r="J88">
            <v>25027.79</v>
          </cell>
          <cell r="K88">
            <v>25331.97</v>
          </cell>
          <cell r="L88">
            <v>26305.14</v>
          </cell>
          <cell r="M88">
            <v>26186.34</v>
          </cell>
          <cell r="N88">
            <v>25948.03</v>
          </cell>
          <cell r="O88">
            <v>27961.58</v>
          </cell>
          <cell r="P88">
            <v>31840.959999999999</v>
          </cell>
          <cell r="Q88">
            <v>34962.03</v>
          </cell>
          <cell r="R88">
            <v>36486.720000000001</v>
          </cell>
        </row>
        <row r="89">
          <cell r="A89" t="str">
            <v>High income: nonOECD</v>
          </cell>
          <cell r="B89">
            <v>8934.26</v>
          </cell>
          <cell r="C89">
            <v>9878.32</v>
          </cell>
          <cell r="D89">
            <v>11208.1</v>
          </cell>
          <cell r="E89">
            <v>11852.23</v>
          </cell>
          <cell r="F89">
            <v>12585.95</v>
          </cell>
          <cell r="G89">
            <v>13071.13</v>
          </cell>
          <cell r="H89">
            <v>13788.67</v>
          </cell>
          <cell r="I89">
            <v>14374.64</v>
          </cell>
          <cell r="J89">
            <v>13734.11</v>
          </cell>
          <cell r="K89">
            <v>13606.6</v>
          </cell>
          <cell r="L89">
            <v>14188.94</v>
          </cell>
          <cell r="M89">
            <v>14201.18</v>
          </cell>
          <cell r="N89">
            <v>14049.08</v>
          </cell>
          <cell r="O89">
            <v>14756.98</v>
          </cell>
          <cell r="P89">
            <v>16505.060000000001</v>
          </cell>
          <cell r="Q89">
            <v>18014.259999999998</v>
          </cell>
          <cell r="R89" t="str">
            <v>..</v>
          </cell>
        </row>
        <row r="90">
          <cell r="A90" t="str">
            <v>High income: OECD</v>
          </cell>
          <cell r="B90">
            <v>20206.53</v>
          </cell>
          <cell r="C90">
            <v>20936.009999999998</v>
          </cell>
          <cell r="D90">
            <v>22667.23</v>
          </cell>
          <cell r="E90">
            <v>23165.52</v>
          </cell>
          <cell r="F90">
            <v>24279.25</v>
          </cell>
          <cell r="G90">
            <v>25902.25</v>
          </cell>
          <cell r="H90">
            <v>27057.19</v>
          </cell>
          <cell r="I90">
            <v>27074.799999999999</v>
          </cell>
          <cell r="J90">
            <v>25987.89</v>
          </cell>
          <cell r="K90">
            <v>26336.43</v>
          </cell>
          <cell r="L90">
            <v>27354.1</v>
          </cell>
          <cell r="M90">
            <v>27236.93</v>
          </cell>
          <cell r="N90">
            <v>27001.66</v>
          </cell>
          <cell r="O90">
            <v>29142.85</v>
          </cell>
          <cell r="P90">
            <v>33223.97</v>
          </cell>
          <cell r="Q90">
            <v>36506.379999999997</v>
          </cell>
          <cell r="R90">
            <v>38120.04</v>
          </cell>
        </row>
        <row r="91">
          <cell r="A91" t="str">
            <v>Honduras</v>
          </cell>
          <cell r="B91">
            <v>700</v>
          </cell>
          <cell r="C91">
            <v>620</v>
          </cell>
          <cell r="D91">
            <v>610</v>
          </cell>
          <cell r="E91">
            <v>650</v>
          </cell>
          <cell r="F91">
            <v>620</v>
          </cell>
          <cell r="G91">
            <v>640</v>
          </cell>
          <cell r="H91">
            <v>660</v>
          </cell>
          <cell r="I91">
            <v>710</v>
          </cell>
          <cell r="J91">
            <v>730</v>
          </cell>
          <cell r="K91">
            <v>770</v>
          </cell>
          <cell r="L91">
            <v>860</v>
          </cell>
          <cell r="M91">
            <v>890</v>
          </cell>
          <cell r="N91">
            <v>910</v>
          </cell>
          <cell r="O91">
            <v>960</v>
          </cell>
          <cell r="P91">
            <v>1040</v>
          </cell>
          <cell r="Q91">
            <v>1120</v>
          </cell>
          <cell r="R91">
            <v>1200</v>
          </cell>
        </row>
        <row r="92">
          <cell r="A92" t="str">
            <v>Hong Kong, China</v>
          </cell>
          <cell r="B92">
            <v>12500</v>
          </cell>
          <cell r="C92">
            <v>14220</v>
          </cell>
          <cell r="D92">
            <v>16620</v>
          </cell>
          <cell r="E92">
            <v>19720</v>
          </cell>
          <cell r="F92">
            <v>21900</v>
          </cell>
          <cell r="G92">
            <v>23930</v>
          </cell>
          <cell r="H92">
            <v>24400</v>
          </cell>
          <cell r="I92">
            <v>26180</v>
          </cell>
          <cell r="J92">
            <v>25150</v>
          </cell>
          <cell r="K92">
            <v>25730</v>
          </cell>
          <cell r="L92">
            <v>26980</v>
          </cell>
          <cell r="M92">
            <v>26060</v>
          </cell>
          <cell r="N92">
            <v>24680</v>
          </cell>
          <cell r="O92">
            <v>25590</v>
          </cell>
          <cell r="P92">
            <v>27130</v>
          </cell>
          <cell r="Q92">
            <v>27690</v>
          </cell>
          <cell r="R92">
            <v>28460</v>
          </cell>
        </row>
        <row r="93">
          <cell r="A93" t="str">
            <v>Hungary</v>
          </cell>
          <cell r="B93">
            <v>2880</v>
          </cell>
          <cell r="C93">
            <v>2780</v>
          </cell>
          <cell r="D93">
            <v>3170</v>
          </cell>
          <cell r="E93">
            <v>3490</v>
          </cell>
          <cell r="F93">
            <v>3850</v>
          </cell>
          <cell r="G93">
            <v>4110</v>
          </cell>
          <cell r="H93">
            <v>4250</v>
          </cell>
          <cell r="I93">
            <v>4320</v>
          </cell>
          <cell r="J93">
            <v>4310</v>
          </cell>
          <cell r="K93">
            <v>4420</v>
          </cell>
          <cell r="L93">
            <v>4620</v>
          </cell>
          <cell r="M93">
            <v>4800</v>
          </cell>
          <cell r="N93">
            <v>5290</v>
          </cell>
          <cell r="O93">
            <v>6600</v>
          </cell>
          <cell r="P93">
            <v>8540</v>
          </cell>
          <cell r="Q93">
            <v>10210</v>
          </cell>
          <cell r="R93">
            <v>10950</v>
          </cell>
        </row>
        <row r="94">
          <cell r="A94" t="str">
            <v>IBRD only</v>
          </cell>
          <cell r="B94">
            <v>1296.57</v>
          </cell>
          <cell r="C94">
            <v>1389.71</v>
          </cell>
          <cell r="D94">
            <v>1475.96</v>
          </cell>
          <cell r="E94">
            <v>1533.97</v>
          </cell>
          <cell r="F94">
            <v>1616.53</v>
          </cell>
          <cell r="G94">
            <v>1750.6</v>
          </cell>
          <cell r="H94">
            <v>1933.96</v>
          </cell>
          <cell r="I94">
            <v>2069.4699999999998</v>
          </cell>
          <cell r="J94">
            <v>1963.44</v>
          </cell>
          <cell r="K94">
            <v>1909.39</v>
          </cell>
          <cell r="L94">
            <v>1976.51</v>
          </cell>
          <cell r="M94">
            <v>1992.59</v>
          </cell>
          <cell r="N94">
            <v>2028</v>
          </cell>
          <cell r="O94">
            <v>2206.46</v>
          </cell>
          <cell r="P94">
            <v>2570.65</v>
          </cell>
          <cell r="Q94">
            <v>2994.81</v>
          </cell>
          <cell r="R94">
            <v>3459.75</v>
          </cell>
        </row>
        <row r="95">
          <cell r="A95" t="str">
            <v>Iceland</v>
          </cell>
          <cell r="B95">
            <v>24140</v>
          </cell>
          <cell r="C95">
            <v>24560</v>
          </cell>
          <cell r="D95">
            <v>25790</v>
          </cell>
          <cell r="E95">
            <v>25400</v>
          </cell>
          <cell r="F95">
            <v>24960</v>
          </cell>
          <cell r="G95">
            <v>24740</v>
          </cell>
          <cell r="H95">
            <v>26470</v>
          </cell>
          <cell r="I95">
            <v>27580</v>
          </cell>
          <cell r="J95">
            <v>28210</v>
          </cell>
          <cell r="K95">
            <v>29420</v>
          </cell>
          <cell r="L95">
            <v>30580</v>
          </cell>
          <cell r="M95">
            <v>29380</v>
          </cell>
          <cell r="N95">
            <v>28860</v>
          </cell>
          <cell r="O95">
            <v>31570</v>
          </cell>
          <cell r="P95">
            <v>39800</v>
          </cell>
          <cell r="Q95">
            <v>48570</v>
          </cell>
          <cell r="R95">
            <v>50580</v>
          </cell>
        </row>
        <row r="96">
          <cell r="A96" t="str">
            <v>IDA blend</v>
          </cell>
          <cell r="B96">
            <v>442.04</v>
          </cell>
          <cell r="C96">
            <v>413.26</v>
          </cell>
          <cell r="D96">
            <v>407.35</v>
          </cell>
          <cell r="E96">
            <v>415.69</v>
          </cell>
          <cell r="F96">
            <v>441.56</v>
          </cell>
          <cell r="G96">
            <v>492.73</v>
          </cell>
          <cell r="H96">
            <v>535.89</v>
          </cell>
          <cell r="I96">
            <v>543.23</v>
          </cell>
          <cell r="J96">
            <v>476.75</v>
          </cell>
          <cell r="K96">
            <v>479.55</v>
          </cell>
          <cell r="L96">
            <v>487.73</v>
          </cell>
          <cell r="M96">
            <v>518.55999999999995</v>
          </cell>
          <cell r="N96">
            <v>534.36</v>
          </cell>
          <cell r="O96">
            <v>600.22</v>
          </cell>
          <cell r="P96">
            <v>705.44</v>
          </cell>
          <cell r="Q96">
            <v>813.89</v>
          </cell>
          <cell r="R96">
            <v>910.25</v>
          </cell>
        </row>
        <row r="97">
          <cell r="A97" t="str">
            <v>IDA only</v>
          </cell>
          <cell r="B97">
            <v>318.94</v>
          </cell>
          <cell r="C97">
            <v>312.08</v>
          </cell>
          <cell r="D97">
            <v>306.76</v>
          </cell>
          <cell r="E97">
            <v>291.25</v>
          </cell>
          <cell r="F97">
            <v>269.19</v>
          </cell>
          <cell r="G97">
            <v>277.89</v>
          </cell>
          <cell r="H97">
            <v>298.27</v>
          </cell>
          <cell r="I97">
            <v>318.27999999999997</v>
          </cell>
          <cell r="J97">
            <v>317.74</v>
          </cell>
          <cell r="K97">
            <v>317.52</v>
          </cell>
          <cell r="L97">
            <v>317.04000000000002</v>
          </cell>
          <cell r="M97">
            <v>323.51</v>
          </cell>
          <cell r="N97">
            <v>326.42</v>
          </cell>
          <cell r="O97">
            <v>355.74</v>
          </cell>
          <cell r="P97">
            <v>407.04</v>
          </cell>
          <cell r="Q97">
            <v>472.18</v>
          </cell>
          <cell r="R97">
            <v>532.64</v>
          </cell>
        </row>
        <row r="98">
          <cell r="A98" t="str">
            <v>IDA total</v>
          </cell>
          <cell r="B98">
            <v>392.63</v>
          </cell>
          <cell r="C98">
            <v>371.96</v>
          </cell>
          <cell r="D98">
            <v>366.07</v>
          </cell>
          <cell r="E98">
            <v>365.11</v>
          </cell>
          <cell r="F98">
            <v>372.19</v>
          </cell>
          <cell r="G98">
            <v>406.3</v>
          </cell>
          <cell r="H98">
            <v>439.94</v>
          </cell>
          <cell r="I98">
            <v>451.81</v>
          </cell>
          <cell r="J98">
            <v>411.29</v>
          </cell>
          <cell r="K98">
            <v>412.64</v>
          </cell>
          <cell r="L98">
            <v>417.13</v>
          </cell>
          <cell r="M98">
            <v>437.84</v>
          </cell>
          <cell r="N98">
            <v>448.06</v>
          </cell>
          <cell r="O98">
            <v>498.48</v>
          </cell>
          <cell r="P98">
            <v>580.86</v>
          </cell>
          <cell r="Q98">
            <v>670.55</v>
          </cell>
          <cell r="R98">
            <v>751.06</v>
          </cell>
        </row>
        <row r="99">
          <cell r="A99" t="str">
            <v>India</v>
          </cell>
          <cell r="B99">
            <v>390</v>
          </cell>
          <cell r="C99">
            <v>350</v>
          </cell>
          <cell r="D99">
            <v>330</v>
          </cell>
          <cell r="E99">
            <v>310</v>
          </cell>
          <cell r="F99">
            <v>330</v>
          </cell>
          <cell r="G99">
            <v>380</v>
          </cell>
          <cell r="H99">
            <v>410</v>
          </cell>
          <cell r="I99">
            <v>420</v>
          </cell>
          <cell r="J99">
            <v>420</v>
          </cell>
          <cell r="K99">
            <v>440</v>
          </cell>
          <cell r="L99">
            <v>450</v>
          </cell>
          <cell r="M99">
            <v>460</v>
          </cell>
          <cell r="N99">
            <v>470</v>
          </cell>
          <cell r="O99">
            <v>530</v>
          </cell>
          <cell r="P99">
            <v>630</v>
          </cell>
          <cell r="Q99">
            <v>730</v>
          </cell>
          <cell r="R99">
            <v>820</v>
          </cell>
        </row>
        <row r="100">
          <cell r="A100" t="str">
            <v>Indonesia</v>
          </cell>
          <cell r="B100">
            <v>620</v>
          </cell>
          <cell r="C100">
            <v>620</v>
          </cell>
          <cell r="D100">
            <v>680</v>
          </cell>
          <cell r="E100">
            <v>810</v>
          </cell>
          <cell r="F100">
            <v>900</v>
          </cell>
          <cell r="G100">
            <v>1010</v>
          </cell>
          <cell r="H100">
            <v>1120</v>
          </cell>
          <cell r="I100">
            <v>1120</v>
          </cell>
          <cell r="J100">
            <v>670</v>
          </cell>
          <cell r="K100">
            <v>590</v>
          </cell>
          <cell r="L100">
            <v>590</v>
          </cell>
          <cell r="M100">
            <v>740</v>
          </cell>
          <cell r="N100">
            <v>810</v>
          </cell>
          <cell r="O100">
            <v>920</v>
          </cell>
          <cell r="P100">
            <v>1110</v>
          </cell>
          <cell r="Q100">
            <v>1260</v>
          </cell>
          <cell r="R100">
            <v>1420</v>
          </cell>
        </row>
        <row r="101">
          <cell r="A101" t="str">
            <v>Iran</v>
          </cell>
          <cell r="B101">
            <v>2470</v>
          </cell>
          <cell r="C101" t="str">
            <v>..</v>
          </cell>
          <cell r="D101" t="str">
            <v>..</v>
          </cell>
          <cell r="E101" t="str">
            <v>..</v>
          </cell>
          <cell r="F101" t="str">
            <v>..</v>
          </cell>
          <cell r="G101">
            <v>1270</v>
          </cell>
          <cell r="H101">
            <v>1570</v>
          </cell>
          <cell r="I101">
            <v>1760</v>
          </cell>
          <cell r="J101">
            <v>1730</v>
          </cell>
          <cell r="K101">
            <v>1670</v>
          </cell>
          <cell r="L101">
            <v>1680</v>
          </cell>
          <cell r="M101">
            <v>1720</v>
          </cell>
          <cell r="N101">
            <v>1740</v>
          </cell>
          <cell r="O101">
            <v>1970</v>
          </cell>
          <cell r="P101">
            <v>2240</v>
          </cell>
          <cell r="Q101">
            <v>2600</v>
          </cell>
          <cell r="R101">
            <v>3000</v>
          </cell>
        </row>
        <row r="102">
          <cell r="A102" t="str">
            <v>Iraq</v>
          </cell>
          <cell r="B102" t="str">
            <v>..</v>
          </cell>
          <cell r="C102" t="str">
            <v>..</v>
          </cell>
          <cell r="D102" t="str">
            <v>..</v>
          </cell>
          <cell r="E102" t="str">
            <v>..</v>
          </cell>
          <cell r="F102" t="str">
            <v>..</v>
          </cell>
          <cell r="G102" t="str">
            <v>..</v>
          </cell>
          <cell r="H102" t="str">
            <v>..</v>
          </cell>
          <cell r="I102" t="str">
            <v>..</v>
          </cell>
          <cell r="J102" t="str">
            <v>..</v>
          </cell>
          <cell r="K102" t="str">
            <v>..</v>
          </cell>
          <cell r="L102" t="str">
            <v>..</v>
          </cell>
          <cell r="M102" t="str">
            <v>..</v>
          </cell>
          <cell r="N102" t="str">
            <v>..</v>
          </cell>
          <cell r="O102" t="str">
            <v>..</v>
          </cell>
          <cell r="P102" t="str">
            <v>..</v>
          </cell>
          <cell r="Q102" t="str">
            <v>..</v>
          </cell>
          <cell r="R102" t="str">
            <v>..</v>
          </cell>
        </row>
        <row r="103">
          <cell r="A103" t="str">
            <v>Ireland</v>
          </cell>
          <cell r="B103">
            <v>12060</v>
          </cell>
          <cell r="C103">
            <v>12600</v>
          </cell>
          <cell r="D103">
            <v>13870</v>
          </cell>
          <cell r="E103">
            <v>14040</v>
          </cell>
          <cell r="F103">
            <v>14910</v>
          </cell>
          <cell r="G103">
            <v>16210</v>
          </cell>
          <cell r="H103">
            <v>18230</v>
          </cell>
          <cell r="I103">
            <v>20070</v>
          </cell>
          <cell r="J103">
            <v>20780</v>
          </cell>
          <cell r="K103">
            <v>21930</v>
          </cell>
          <cell r="L103">
            <v>23120</v>
          </cell>
          <cell r="M103">
            <v>23030</v>
          </cell>
          <cell r="N103">
            <v>23600</v>
          </cell>
          <cell r="O103">
            <v>28430</v>
          </cell>
          <cell r="P103">
            <v>35010</v>
          </cell>
          <cell r="Q103">
            <v>41140</v>
          </cell>
          <cell r="R103">
            <v>45580</v>
          </cell>
        </row>
        <row r="104">
          <cell r="A104" t="str">
            <v>Isle of Man</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v>24700</v>
          </cell>
          <cell r="O104">
            <v>28620</v>
          </cell>
          <cell r="P104" t="str">
            <v>..</v>
          </cell>
          <cell r="Q104" t="str">
            <v>..</v>
          </cell>
          <cell r="R104" t="str">
            <v>..</v>
          </cell>
        </row>
        <row r="105">
          <cell r="A105" t="str">
            <v>Israel</v>
          </cell>
          <cell r="B105">
            <v>10860</v>
          </cell>
          <cell r="C105">
            <v>11490</v>
          </cell>
          <cell r="D105">
            <v>12590</v>
          </cell>
          <cell r="E105">
            <v>13070</v>
          </cell>
          <cell r="F105">
            <v>13830</v>
          </cell>
          <cell r="G105">
            <v>14780</v>
          </cell>
          <cell r="H105">
            <v>16420</v>
          </cell>
          <cell r="I105">
            <v>17010</v>
          </cell>
          <cell r="J105">
            <v>16840</v>
          </cell>
          <cell r="K105">
            <v>16500</v>
          </cell>
          <cell r="L105">
            <v>17090</v>
          </cell>
          <cell r="M105">
            <v>16940</v>
          </cell>
          <cell r="N105">
            <v>16040</v>
          </cell>
          <cell r="O105">
            <v>16320</v>
          </cell>
          <cell r="P105">
            <v>17350</v>
          </cell>
          <cell r="Q105">
            <v>18580</v>
          </cell>
          <cell r="R105" t="str">
            <v>..</v>
          </cell>
        </row>
        <row r="106">
          <cell r="A106" t="str">
            <v>Italy</v>
          </cell>
          <cell r="B106">
            <v>17900</v>
          </cell>
          <cell r="C106">
            <v>19510</v>
          </cell>
          <cell r="D106">
            <v>21960</v>
          </cell>
          <cell r="E106">
            <v>20640</v>
          </cell>
          <cell r="F106">
            <v>19930</v>
          </cell>
          <cell r="G106">
            <v>19750</v>
          </cell>
          <cell r="H106">
            <v>20790</v>
          </cell>
          <cell r="I106">
            <v>21320</v>
          </cell>
          <cell r="J106">
            <v>21240</v>
          </cell>
          <cell r="K106">
            <v>21050</v>
          </cell>
          <cell r="L106">
            <v>20900</v>
          </cell>
          <cell r="M106">
            <v>20180</v>
          </cell>
          <cell r="N106">
            <v>19760</v>
          </cell>
          <cell r="O106">
            <v>22170</v>
          </cell>
          <cell r="P106">
            <v>26670</v>
          </cell>
          <cell r="Q106">
            <v>30250</v>
          </cell>
          <cell r="R106">
            <v>32020</v>
          </cell>
        </row>
        <row r="107">
          <cell r="A107" t="str">
            <v>Jamaica</v>
          </cell>
          <cell r="B107">
            <v>1790</v>
          </cell>
          <cell r="C107">
            <v>1770</v>
          </cell>
          <cell r="D107">
            <v>1630</v>
          </cell>
          <cell r="E107">
            <v>1810</v>
          </cell>
          <cell r="F107">
            <v>1830</v>
          </cell>
          <cell r="G107">
            <v>2130</v>
          </cell>
          <cell r="H107">
            <v>2320</v>
          </cell>
          <cell r="I107">
            <v>2540</v>
          </cell>
          <cell r="J107">
            <v>2660</v>
          </cell>
          <cell r="K107">
            <v>2830</v>
          </cell>
          <cell r="L107">
            <v>2930</v>
          </cell>
          <cell r="M107">
            <v>2940</v>
          </cell>
          <cell r="N107">
            <v>2950</v>
          </cell>
          <cell r="O107">
            <v>3110</v>
          </cell>
          <cell r="P107">
            <v>3320</v>
          </cell>
          <cell r="Q107">
            <v>3420</v>
          </cell>
          <cell r="R107">
            <v>3480</v>
          </cell>
        </row>
        <row r="108">
          <cell r="A108" t="str">
            <v>Japan</v>
          </cell>
          <cell r="B108">
            <v>26580</v>
          </cell>
          <cell r="C108">
            <v>27330</v>
          </cell>
          <cell r="D108">
            <v>29260</v>
          </cell>
          <cell r="E108">
            <v>32220</v>
          </cell>
          <cell r="F108">
            <v>35630</v>
          </cell>
          <cell r="G108">
            <v>40220</v>
          </cell>
          <cell r="H108">
            <v>41240</v>
          </cell>
          <cell r="I108">
            <v>38420</v>
          </cell>
          <cell r="J108">
            <v>32870</v>
          </cell>
          <cell r="K108">
            <v>32220</v>
          </cell>
          <cell r="L108">
            <v>34490</v>
          </cell>
          <cell r="M108">
            <v>35050</v>
          </cell>
          <cell r="N108">
            <v>33130</v>
          </cell>
          <cell r="O108">
            <v>33430</v>
          </cell>
          <cell r="P108">
            <v>36540</v>
          </cell>
          <cell r="Q108">
            <v>38950</v>
          </cell>
          <cell r="R108">
            <v>38410</v>
          </cell>
        </row>
        <row r="109">
          <cell r="A109" t="str">
            <v>Jordan</v>
          </cell>
          <cell r="B109">
            <v>1390</v>
          </cell>
          <cell r="C109">
            <v>1120</v>
          </cell>
          <cell r="D109">
            <v>1330</v>
          </cell>
          <cell r="E109">
            <v>1380</v>
          </cell>
          <cell r="F109">
            <v>1450</v>
          </cell>
          <cell r="G109">
            <v>1560</v>
          </cell>
          <cell r="H109">
            <v>1570</v>
          </cell>
          <cell r="I109">
            <v>1580</v>
          </cell>
          <cell r="J109">
            <v>1590</v>
          </cell>
          <cell r="K109">
            <v>1650</v>
          </cell>
          <cell r="L109">
            <v>1790</v>
          </cell>
          <cell r="M109">
            <v>1850</v>
          </cell>
          <cell r="N109">
            <v>1890</v>
          </cell>
          <cell r="O109">
            <v>2000</v>
          </cell>
          <cell r="P109">
            <v>2260</v>
          </cell>
          <cell r="Q109">
            <v>2490</v>
          </cell>
          <cell r="R109">
            <v>2660</v>
          </cell>
        </row>
        <row r="110">
          <cell r="A110" t="str">
            <v>Kazakhstan</v>
          </cell>
          <cell r="B110" t="str">
            <v>..</v>
          </cell>
          <cell r="C110" t="str">
            <v>..</v>
          </cell>
          <cell r="D110">
            <v>1480</v>
          </cell>
          <cell r="E110">
            <v>1430</v>
          </cell>
          <cell r="F110">
            <v>1310</v>
          </cell>
          <cell r="G110">
            <v>1280</v>
          </cell>
          <cell r="H110">
            <v>1340</v>
          </cell>
          <cell r="I110">
            <v>1390</v>
          </cell>
          <cell r="J110">
            <v>1390</v>
          </cell>
          <cell r="K110">
            <v>1290</v>
          </cell>
          <cell r="L110">
            <v>1270</v>
          </cell>
          <cell r="M110">
            <v>1350</v>
          </cell>
          <cell r="N110">
            <v>1520</v>
          </cell>
          <cell r="O110">
            <v>1800</v>
          </cell>
          <cell r="P110">
            <v>2300</v>
          </cell>
          <cell r="Q110">
            <v>2940</v>
          </cell>
          <cell r="R110">
            <v>3790</v>
          </cell>
        </row>
        <row r="111">
          <cell r="A111" t="str">
            <v>Kenya</v>
          </cell>
          <cell r="B111">
            <v>380</v>
          </cell>
          <cell r="C111">
            <v>350</v>
          </cell>
          <cell r="D111">
            <v>330</v>
          </cell>
          <cell r="E111">
            <v>270</v>
          </cell>
          <cell r="F111">
            <v>260</v>
          </cell>
          <cell r="G111">
            <v>270</v>
          </cell>
          <cell r="H111">
            <v>340</v>
          </cell>
          <cell r="I111">
            <v>400</v>
          </cell>
          <cell r="J111">
            <v>440</v>
          </cell>
          <cell r="K111">
            <v>440</v>
          </cell>
          <cell r="L111">
            <v>430</v>
          </cell>
          <cell r="M111">
            <v>410</v>
          </cell>
          <cell r="N111">
            <v>400</v>
          </cell>
          <cell r="O111">
            <v>420</v>
          </cell>
          <cell r="P111">
            <v>470</v>
          </cell>
          <cell r="Q111">
            <v>540</v>
          </cell>
          <cell r="R111">
            <v>580</v>
          </cell>
        </row>
        <row r="112">
          <cell r="A112" t="str">
            <v>Kiribati</v>
          </cell>
          <cell r="B112">
            <v>720</v>
          </cell>
          <cell r="C112">
            <v>830</v>
          </cell>
          <cell r="D112">
            <v>820</v>
          </cell>
          <cell r="E112">
            <v>790</v>
          </cell>
          <cell r="F112">
            <v>850</v>
          </cell>
          <cell r="G112">
            <v>940</v>
          </cell>
          <cell r="H112">
            <v>890</v>
          </cell>
          <cell r="I112">
            <v>1150</v>
          </cell>
          <cell r="J112">
            <v>1150</v>
          </cell>
          <cell r="K112">
            <v>1100</v>
          </cell>
          <cell r="L112">
            <v>1030</v>
          </cell>
          <cell r="M112">
            <v>1040</v>
          </cell>
          <cell r="N112">
            <v>1040</v>
          </cell>
          <cell r="O112">
            <v>980</v>
          </cell>
          <cell r="P112">
            <v>1070</v>
          </cell>
          <cell r="Q112">
            <v>1170</v>
          </cell>
          <cell r="R112">
            <v>1230</v>
          </cell>
        </row>
        <row r="113">
          <cell r="A113" t="str">
            <v>Korea, Dem. Rep.</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row>
        <row r="114">
          <cell r="A114" t="str">
            <v>Korea, Rep.</v>
          </cell>
          <cell r="B114">
            <v>6000</v>
          </cell>
          <cell r="C114">
            <v>6980</v>
          </cell>
          <cell r="D114">
            <v>7700</v>
          </cell>
          <cell r="E114">
            <v>8330</v>
          </cell>
          <cell r="F114">
            <v>9270</v>
          </cell>
          <cell r="G114">
            <v>10770</v>
          </cell>
          <cell r="H114">
            <v>12070</v>
          </cell>
          <cell r="I114">
            <v>12190</v>
          </cell>
          <cell r="J114">
            <v>9200</v>
          </cell>
          <cell r="K114">
            <v>9220</v>
          </cell>
          <cell r="L114">
            <v>9800</v>
          </cell>
          <cell r="M114">
            <v>10580</v>
          </cell>
          <cell r="N114">
            <v>11280</v>
          </cell>
          <cell r="O114">
            <v>12060</v>
          </cell>
          <cell r="P114">
            <v>14030</v>
          </cell>
          <cell r="Q114">
            <v>15880</v>
          </cell>
          <cell r="R114">
            <v>17690</v>
          </cell>
        </row>
        <row r="115">
          <cell r="A115" t="str">
            <v>Kuwait</v>
          </cell>
          <cell r="B115" t="str">
            <v>..</v>
          </cell>
          <cell r="C115" t="str">
            <v>..</v>
          </cell>
          <cell r="D115" t="str">
            <v>..</v>
          </cell>
          <cell r="E115" t="str">
            <v>..</v>
          </cell>
          <cell r="F115" t="str">
            <v>..</v>
          </cell>
          <cell r="G115">
            <v>18290</v>
          </cell>
          <cell r="H115">
            <v>17930</v>
          </cell>
          <cell r="I115">
            <v>18560</v>
          </cell>
          <cell r="J115">
            <v>17770</v>
          </cell>
          <cell r="K115">
            <v>15630</v>
          </cell>
          <cell r="L115">
            <v>16790</v>
          </cell>
          <cell r="M115">
            <v>17320</v>
          </cell>
          <cell r="N115">
            <v>17590</v>
          </cell>
          <cell r="O115">
            <v>20050</v>
          </cell>
          <cell r="P115">
            <v>24540</v>
          </cell>
          <cell r="Q115">
            <v>30630</v>
          </cell>
          <cell r="R115" t="str">
            <v>..</v>
          </cell>
        </row>
        <row r="116">
          <cell r="A116" t="str">
            <v>Kyrgyz Republic</v>
          </cell>
          <cell r="B116" t="str">
            <v>..</v>
          </cell>
          <cell r="C116" t="str">
            <v>..</v>
          </cell>
          <cell r="D116">
            <v>510</v>
          </cell>
          <cell r="E116">
            <v>450</v>
          </cell>
          <cell r="F116">
            <v>370</v>
          </cell>
          <cell r="G116">
            <v>350</v>
          </cell>
          <cell r="H116">
            <v>380</v>
          </cell>
          <cell r="I116">
            <v>390</v>
          </cell>
          <cell r="J116">
            <v>350</v>
          </cell>
          <cell r="K116">
            <v>300</v>
          </cell>
          <cell r="L116">
            <v>280</v>
          </cell>
          <cell r="M116">
            <v>280</v>
          </cell>
          <cell r="N116">
            <v>290</v>
          </cell>
          <cell r="O116">
            <v>340</v>
          </cell>
          <cell r="P116">
            <v>400</v>
          </cell>
          <cell r="Q116">
            <v>450</v>
          </cell>
          <cell r="R116">
            <v>490</v>
          </cell>
        </row>
        <row r="117">
          <cell r="A117" t="str">
            <v>Lao PDR</v>
          </cell>
          <cell r="B117">
            <v>200</v>
          </cell>
          <cell r="C117">
            <v>220</v>
          </cell>
          <cell r="D117">
            <v>260</v>
          </cell>
          <cell r="E117">
            <v>290</v>
          </cell>
          <cell r="F117">
            <v>320</v>
          </cell>
          <cell r="G117">
            <v>360</v>
          </cell>
          <cell r="H117">
            <v>390</v>
          </cell>
          <cell r="I117">
            <v>380</v>
          </cell>
          <cell r="J117">
            <v>310</v>
          </cell>
          <cell r="K117">
            <v>290</v>
          </cell>
          <cell r="L117">
            <v>290</v>
          </cell>
          <cell r="M117">
            <v>310</v>
          </cell>
          <cell r="N117">
            <v>330</v>
          </cell>
          <cell r="O117">
            <v>350</v>
          </cell>
          <cell r="P117">
            <v>420</v>
          </cell>
          <cell r="Q117">
            <v>450</v>
          </cell>
          <cell r="R117">
            <v>500</v>
          </cell>
        </row>
        <row r="118">
          <cell r="A118" t="str">
            <v>Latin America &amp; Caribbean</v>
          </cell>
          <cell r="B118">
            <v>2237.4499999999998</v>
          </cell>
          <cell r="C118">
            <v>2476.52</v>
          </cell>
          <cell r="D118">
            <v>2756.12</v>
          </cell>
          <cell r="E118">
            <v>2920.17</v>
          </cell>
          <cell r="F118">
            <v>3191.33</v>
          </cell>
          <cell r="G118">
            <v>3359.49</v>
          </cell>
          <cell r="H118">
            <v>3687.49</v>
          </cell>
          <cell r="I118">
            <v>3993.62</v>
          </cell>
          <cell r="J118">
            <v>3969.86</v>
          </cell>
          <cell r="K118">
            <v>3732.03</v>
          </cell>
          <cell r="L118">
            <v>3770.13</v>
          </cell>
          <cell r="M118">
            <v>3626.77</v>
          </cell>
          <cell r="N118">
            <v>3364.11</v>
          </cell>
          <cell r="O118">
            <v>3362.4</v>
          </cell>
          <cell r="P118">
            <v>3687.85</v>
          </cell>
          <cell r="Q118">
            <v>4156.5200000000004</v>
          </cell>
          <cell r="R118">
            <v>4767.34</v>
          </cell>
        </row>
        <row r="119">
          <cell r="A119" t="str">
            <v>Latvia</v>
          </cell>
          <cell r="B119">
            <v>2790</v>
          </cell>
          <cell r="C119">
            <v>2540</v>
          </cell>
          <cell r="D119">
            <v>1840</v>
          </cell>
          <cell r="E119">
            <v>1810</v>
          </cell>
          <cell r="F119">
            <v>1950</v>
          </cell>
          <cell r="G119">
            <v>2050</v>
          </cell>
          <cell r="H119">
            <v>2260</v>
          </cell>
          <cell r="I119">
            <v>2510</v>
          </cell>
          <cell r="J119">
            <v>2650</v>
          </cell>
          <cell r="K119">
            <v>2840</v>
          </cell>
          <cell r="L119">
            <v>3220</v>
          </cell>
          <cell r="M119">
            <v>3550</v>
          </cell>
          <cell r="N119">
            <v>3840</v>
          </cell>
          <cell r="O119">
            <v>4450</v>
          </cell>
          <cell r="P119">
            <v>5450</v>
          </cell>
          <cell r="Q119">
            <v>6760</v>
          </cell>
          <cell r="R119">
            <v>8100</v>
          </cell>
        </row>
        <row r="120">
          <cell r="A120" t="str">
            <v>Least developed countries: UN classification</v>
          </cell>
          <cell r="B120">
            <v>308.75</v>
          </cell>
          <cell r="C120">
            <v>302.77</v>
          </cell>
          <cell r="D120">
            <v>283.39</v>
          </cell>
          <cell r="E120">
            <v>269.22000000000003</v>
          </cell>
          <cell r="F120">
            <v>242.02</v>
          </cell>
          <cell r="G120">
            <v>247.64</v>
          </cell>
          <cell r="H120">
            <v>258.49</v>
          </cell>
          <cell r="I120">
            <v>272.10000000000002</v>
          </cell>
          <cell r="J120">
            <v>270.91000000000003</v>
          </cell>
          <cell r="K120">
            <v>269.82</v>
          </cell>
          <cell r="L120">
            <v>271.10000000000002</v>
          </cell>
          <cell r="M120">
            <v>272.11</v>
          </cell>
          <cell r="N120">
            <v>276.61</v>
          </cell>
          <cell r="O120">
            <v>296.2</v>
          </cell>
          <cell r="P120">
            <v>338.52</v>
          </cell>
          <cell r="Q120">
            <v>389.34</v>
          </cell>
          <cell r="R120">
            <v>435.95</v>
          </cell>
        </row>
        <row r="121">
          <cell r="A121" t="str">
            <v>Lebanon</v>
          </cell>
          <cell r="B121">
            <v>1230</v>
          </cell>
          <cell r="C121">
            <v>1610</v>
          </cell>
          <cell r="D121">
            <v>1640</v>
          </cell>
          <cell r="E121">
            <v>1970</v>
          </cell>
          <cell r="F121">
            <v>2490</v>
          </cell>
          <cell r="G121">
            <v>3140</v>
          </cell>
          <cell r="H121">
            <v>3620</v>
          </cell>
          <cell r="I121">
            <v>3990</v>
          </cell>
          <cell r="J121">
            <v>4230</v>
          </cell>
          <cell r="K121">
            <v>4420</v>
          </cell>
          <cell r="L121">
            <v>4590</v>
          </cell>
          <cell r="M121">
            <v>4570</v>
          </cell>
          <cell r="N121">
            <v>4510</v>
          </cell>
          <cell r="O121">
            <v>4830</v>
          </cell>
          <cell r="P121">
            <v>5550</v>
          </cell>
          <cell r="Q121">
            <v>5510</v>
          </cell>
          <cell r="R121">
            <v>5490</v>
          </cell>
        </row>
        <row r="122">
          <cell r="A122" t="str">
            <v>Lesotho</v>
          </cell>
          <cell r="B122">
            <v>640</v>
          </cell>
          <cell r="C122">
            <v>640</v>
          </cell>
          <cell r="D122">
            <v>720</v>
          </cell>
          <cell r="E122">
            <v>760</v>
          </cell>
          <cell r="F122">
            <v>770</v>
          </cell>
          <cell r="G122">
            <v>780</v>
          </cell>
          <cell r="H122">
            <v>790</v>
          </cell>
          <cell r="I122">
            <v>810</v>
          </cell>
          <cell r="J122">
            <v>670</v>
          </cell>
          <cell r="K122">
            <v>650</v>
          </cell>
          <cell r="L122">
            <v>630</v>
          </cell>
          <cell r="M122">
            <v>580</v>
          </cell>
          <cell r="N122">
            <v>530</v>
          </cell>
          <cell r="O122">
            <v>580</v>
          </cell>
          <cell r="P122">
            <v>720</v>
          </cell>
          <cell r="Q122">
            <v>930</v>
          </cell>
          <cell r="R122">
            <v>1030</v>
          </cell>
        </row>
        <row r="123">
          <cell r="A123" t="str">
            <v>Liberia</v>
          </cell>
          <cell r="B123" t="str">
            <v>..</v>
          </cell>
          <cell r="C123" t="str">
            <v>..</v>
          </cell>
          <cell r="D123" t="str">
            <v>..</v>
          </cell>
          <cell r="E123" t="str">
            <v>..</v>
          </cell>
          <cell r="F123" t="str">
            <v>..</v>
          </cell>
          <cell r="G123" t="str">
            <v>..</v>
          </cell>
          <cell r="H123" t="str">
            <v>..</v>
          </cell>
          <cell r="I123">
            <v>110</v>
          </cell>
          <cell r="J123">
            <v>130</v>
          </cell>
          <cell r="K123">
            <v>120</v>
          </cell>
          <cell r="L123">
            <v>130</v>
          </cell>
          <cell r="M123">
            <v>130</v>
          </cell>
          <cell r="N123">
            <v>140</v>
          </cell>
          <cell r="O123">
            <v>110</v>
          </cell>
          <cell r="P123">
            <v>110</v>
          </cell>
          <cell r="Q123">
            <v>120</v>
          </cell>
          <cell r="R123">
            <v>140</v>
          </cell>
        </row>
        <row r="124">
          <cell r="A124" t="str">
            <v>Libya</v>
          </cell>
          <cell r="B124" t="str">
            <v>..</v>
          </cell>
          <cell r="C124" t="str">
            <v>..</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v>4320</v>
          </cell>
          <cell r="P124">
            <v>4470</v>
          </cell>
          <cell r="Q124">
            <v>5930</v>
          </cell>
          <cell r="R124">
            <v>7380</v>
          </cell>
        </row>
        <row r="125">
          <cell r="A125" t="str">
            <v>Liechtenstein</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row>
        <row r="126">
          <cell r="A126" t="str">
            <v>Lithuania</v>
          </cell>
          <cell r="B126" t="str">
            <v>..</v>
          </cell>
          <cell r="C126" t="str">
            <v>..</v>
          </cell>
          <cell r="D126">
            <v>2310</v>
          </cell>
          <cell r="E126">
            <v>2030</v>
          </cell>
          <cell r="F126">
            <v>1910</v>
          </cell>
          <cell r="G126">
            <v>2060</v>
          </cell>
          <cell r="H126">
            <v>2160</v>
          </cell>
          <cell r="I126">
            <v>2350</v>
          </cell>
          <cell r="J126">
            <v>2600</v>
          </cell>
          <cell r="K126">
            <v>2720</v>
          </cell>
          <cell r="L126">
            <v>3020</v>
          </cell>
          <cell r="M126">
            <v>3270</v>
          </cell>
          <cell r="N126">
            <v>3630</v>
          </cell>
          <cell r="O126">
            <v>4330</v>
          </cell>
          <cell r="P126">
            <v>5560</v>
          </cell>
          <cell r="Q126">
            <v>6910</v>
          </cell>
          <cell r="R126">
            <v>7870</v>
          </cell>
        </row>
        <row r="127">
          <cell r="A127" t="str">
            <v>Low &amp; middle income</v>
          </cell>
          <cell r="B127">
            <v>841.3</v>
          </cell>
          <cell r="C127">
            <v>866.47</v>
          </cell>
          <cell r="D127">
            <v>900.96</v>
          </cell>
          <cell r="E127">
            <v>924.21</v>
          </cell>
          <cell r="F127">
            <v>960.99</v>
          </cell>
          <cell r="G127">
            <v>1031.79</v>
          </cell>
          <cell r="H127">
            <v>1130.23</v>
          </cell>
          <cell r="I127">
            <v>1204.1600000000001</v>
          </cell>
          <cell r="J127">
            <v>1156.3800000000001</v>
          </cell>
          <cell r="K127">
            <v>1125.83</v>
          </cell>
          <cell r="L127">
            <v>1155.27</v>
          </cell>
          <cell r="M127">
            <v>1163.75</v>
          </cell>
          <cell r="N127">
            <v>1178.3800000000001</v>
          </cell>
          <cell r="O127">
            <v>1287.33</v>
          </cell>
          <cell r="P127">
            <v>1497.7</v>
          </cell>
          <cell r="Q127">
            <v>1742.25</v>
          </cell>
          <cell r="R127">
            <v>1999.93</v>
          </cell>
        </row>
        <row r="128">
          <cell r="A128" t="str">
            <v>Low income</v>
          </cell>
          <cell r="B128">
            <v>353.38</v>
          </cell>
          <cell r="C128">
            <v>330.6</v>
          </cell>
          <cell r="D128">
            <v>318.47000000000003</v>
          </cell>
          <cell r="E128">
            <v>304.70999999999998</v>
          </cell>
          <cell r="F128">
            <v>306.19</v>
          </cell>
          <cell r="G128">
            <v>332.5</v>
          </cell>
          <cell r="H128">
            <v>358.9</v>
          </cell>
          <cell r="I128">
            <v>369.94</v>
          </cell>
          <cell r="J128">
            <v>368.01</v>
          </cell>
          <cell r="K128">
            <v>378.26</v>
          </cell>
          <cell r="L128">
            <v>382.05</v>
          </cell>
          <cell r="M128">
            <v>390.87</v>
          </cell>
          <cell r="N128">
            <v>393.65</v>
          </cell>
          <cell r="O128">
            <v>436.8</v>
          </cell>
          <cell r="P128">
            <v>505.77</v>
          </cell>
          <cell r="Q128">
            <v>584.20000000000005</v>
          </cell>
          <cell r="R128">
            <v>650.1</v>
          </cell>
        </row>
        <row r="129">
          <cell r="A129" t="str">
            <v>Lower middle income</v>
          </cell>
          <cell r="B129">
            <v>586.71</v>
          </cell>
          <cell r="C129">
            <v>606</v>
          </cell>
          <cell r="D129">
            <v>653</v>
          </cell>
          <cell r="E129">
            <v>687.58</v>
          </cell>
          <cell r="F129">
            <v>745.9</v>
          </cell>
          <cell r="G129">
            <v>835.92</v>
          </cell>
          <cell r="H129">
            <v>956.14</v>
          </cell>
          <cell r="I129">
            <v>1032.1300000000001</v>
          </cell>
          <cell r="J129">
            <v>989.39</v>
          </cell>
          <cell r="K129">
            <v>1002.18</v>
          </cell>
          <cell r="L129">
            <v>1052.3800000000001</v>
          </cell>
          <cell r="M129">
            <v>1113.74</v>
          </cell>
          <cell r="N129">
            <v>1183.96</v>
          </cell>
          <cell r="O129">
            <v>1328.68</v>
          </cell>
          <cell r="P129">
            <v>1546.08</v>
          </cell>
          <cell r="Q129">
            <v>1778.02</v>
          </cell>
          <cell r="R129">
            <v>2036.72</v>
          </cell>
        </row>
        <row r="130">
          <cell r="A130" t="str">
            <v>Luxembourg</v>
          </cell>
          <cell r="B130">
            <v>29530</v>
          </cell>
          <cell r="C130">
            <v>33150</v>
          </cell>
          <cell r="D130">
            <v>36730</v>
          </cell>
          <cell r="E130">
            <v>37700</v>
          </cell>
          <cell r="F130">
            <v>38880</v>
          </cell>
          <cell r="G130">
            <v>43050</v>
          </cell>
          <cell r="H130">
            <v>45870</v>
          </cell>
          <cell r="I130">
            <v>47740</v>
          </cell>
          <cell r="J130">
            <v>43620</v>
          </cell>
          <cell r="K130">
            <v>43300</v>
          </cell>
          <cell r="L130">
            <v>43490</v>
          </cell>
          <cell r="M130">
            <v>43090</v>
          </cell>
          <cell r="N130">
            <v>41710</v>
          </cell>
          <cell r="O130">
            <v>44230</v>
          </cell>
          <cell r="P130">
            <v>58050</v>
          </cell>
          <cell r="Q130">
            <v>68810</v>
          </cell>
          <cell r="R130">
            <v>76040</v>
          </cell>
        </row>
        <row r="131">
          <cell r="A131" t="str">
            <v>Macao, China</v>
          </cell>
          <cell r="B131">
            <v>8360</v>
          </cell>
          <cell r="C131">
            <v>9280</v>
          </cell>
          <cell r="D131">
            <v>11550</v>
          </cell>
          <cell r="E131">
            <v>13220</v>
          </cell>
          <cell r="F131">
            <v>14950</v>
          </cell>
          <cell r="G131">
            <v>16330</v>
          </cell>
          <cell r="H131">
            <v>16910</v>
          </cell>
          <cell r="I131">
            <v>16490</v>
          </cell>
          <cell r="J131">
            <v>15130</v>
          </cell>
          <cell r="K131">
            <v>14200</v>
          </cell>
          <cell r="L131">
            <v>14170</v>
          </cell>
          <cell r="M131">
            <v>14010</v>
          </cell>
          <cell r="N131" t="str">
            <v>..</v>
          </cell>
          <cell r="O131" t="str">
            <v>..</v>
          </cell>
          <cell r="P131" t="str">
            <v>..</v>
          </cell>
          <cell r="Q131" t="str">
            <v>..</v>
          </cell>
          <cell r="R131" t="str">
            <v>..</v>
          </cell>
        </row>
        <row r="132">
          <cell r="A132" t="str">
            <v>Macedonia</v>
          </cell>
          <cell r="B132" t="str">
            <v>..</v>
          </cell>
          <cell r="C132" t="str">
            <v>..</v>
          </cell>
          <cell r="D132">
            <v>1710</v>
          </cell>
          <cell r="E132">
            <v>1410</v>
          </cell>
          <cell r="F132">
            <v>1350</v>
          </cell>
          <cell r="G132">
            <v>1710</v>
          </cell>
          <cell r="H132">
            <v>2090</v>
          </cell>
          <cell r="I132">
            <v>2120</v>
          </cell>
          <cell r="J132">
            <v>1930</v>
          </cell>
          <cell r="K132">
            <v>1850</v>
          </cell>
          <cell r="L132">
            <v>1850</v>
          </cell>
          <cell r="M132">
            <v>1710</v>
          </cell>
          <cell r="N132">
            <v>1730</v>
          </cell>
          <cell r="O132">
            <v>1990</v>
          </cell>
          <cell r="P132">
            <v>2440</v>
          </cell>
          <cell r="Q132">
            <v>2830</v>
          </cell>
          <cell r="R132">
            <v>3060</v>
          </cell>
        </row>
        <row r="133">
          <cell r="A133" t="str">
            <v>Madagascar</v>
          </cell>
          <cell r="B133">
            <v>230</v>
          </cell>
          <cell r="C133">
            <v>210</v>
          </cell>
          <cell r="D133">
            <v>230</v>
          </cell>
          <cell r="E133">
            <v>230</v>
          </cell>
          <cell r="F133">
            <v>230</v>
          </cell>
          <cell r="G133">
            <v>230</v>
          </cell>
          <cell r="H133">
            <v>240</v>
          </cell>
          <cell r="I133">
            <v>240</v>
          </cell>
          <cell r="J133">
            <v>240</v>
          </cell>
          <cell r="K133">
            <v>240</v>
          </cell>
          <cell r="L133">
            <v>240</v>
          </cell>
          <cell r="M133">
            <v>250</v>
          </cell>
          <cell r="N133">
            <v>220</v>
          </cell>
          <cell r="O133">
            <v>280</v>
          </cell>
          <cell r="P133">
            <v>290</v>
          </cell>
          <cell r="Q133">
            <v>290</v>
          </cell>
          <cell r="R133">
            <v>280</v>
          </cell>
        </row>
        <row r="134">
          <cell r="A134" t="str">
            <v>Malawi</v>
          </cell>
          <cell r="B134">
            <v>180</v>
          </cell>
          <cell r="C134">
            <v>210</v>
          </cell>
          <cell r="D134">
            <v>200</v>
          </cell>
          <cell r="E134">
            <v>220</v>
          </cell>
          <cell r="F134">
            <v>150</v>
          </cell>
          <cell r="G134">
            <v>160</v>
          </cell>
          <cell r="H134">
            <v>170</v>
          </cell>
          <cell r="I134">
            <v>200</v>
          </cell>
          <cell r="J134">
            <v>200</v>
          </cell>
          <cell r="K134">
            <v>180</v>
          </cell>
          <cell r="L134">
            <v>150</v>
          </cell>
          <cell r="M134">
            <v>140</v>
          </cell>
          <cell r="N134">
            <v>140</v>
          </cell>
          <cell r="O134">
            <v>150</v>
          </cell>
          <cell r="P134">
            <v>160</v>
          </cell>
          <cell r="Q134">
            <v>160</v>
          </cell>
          <cell r="R134">
            <v>170</v>
          </cell>
        </row>
        <row r="135">
          <cell r="A135" t="str">
            <v>Malaysia</v>
          </cell>
          <cell r="B135">
            <v>2420</v>
          </cell>
          <cell r="C135">
            <v>2590</v>
          </cell>
          <cell r="D135">
            <v>2910</v>
          </cell>
          <cell r="E135">
            <v>3260</v>
          </cell>
          <cell r="F135">
            <v>3620</v>
          </cell>
          <cell r="G135">
            <v>4080</v>
          </cell>
          <cell r="H135">
            <v>4530</v>
          </cell>
          <cell r="I135">
            <v>4650</v>
          </cell>
          <cell r="J135">
            <v>3670</v>
          </cell>
          <cell r="K135">
            <v>3400</v>
          </cell>
          <cell r="L135">
            <v>3430</v>
          </cell>
          <cell r="M135">
            <v>3460</v>
          </cell>
          <cell r="N135">
            <v>3600</v>
          </cell>
          <cell r="O135">
            <v>3950</v>
          </cell>
          <cell r="P135">
            <v>4530</v>
          </cell>
          <cell r="Q135">
            <v>4970</v>
          </cell>
          <cell r="R135">
            <v>5490</v>
          </cell>
        </row>
        <row r="136">
          <cell r="A136" t="str">
            <v>Maldives</v>
          </cell>
          <cell r="B136" t="str">
            <v>..</v>
          </cell>
          <cell r="C136" t="str">
            <v>..</v>
          </cell>
          <cell r="D136" t="str">
            <v>..</v>
          </cell>
          <cell r="E136" t="str">
            <v>..</v>
          </cell>
          <cell r="F136" t="str">
            <v>..</v>
          </cell>
          <cell r="G136" t="str">
            <v>..</v>
          </cell>
          <cell r="H136" t="str">
            <v>..</v>
          </cell>
          <cell r="I136">
            <v>1780</v>
          </cell>
          <cell r="J136">
            <v>1850</v>
          </cell>
          <cell r="K136">
            <v>1940</v>
          </cell>
          <cell r="L136">
            <v>2010</v>
          </cell>
          <cell r="M136">
            <v>1990</v>
          </cell>
          <cell r="N136">
            <v>2020</v>
          </cell>
          <cell r="O136">
            <v>2160</v>
          </cell>
          <cell r="P136">
            <v>2440</v>
          </cell>
          <cell r="Q136">
            <v>2320</v>
          </cell>
          <cell r="R136">
            <v>2680</v>
          </cell>
        </row>
        <row r="137">
          <cell r="A137" t="str">
            <v>Mali</v>
          </cell>
          <cell r="B137">
            <v>260</v>
          </cell>
          <cell r="C137">
            <v>260</v>
          </cell>
          <cell r="D137">
            <v>300</v>
          </cell>
          <cell r="E137">
            <v>290</v>
          </cell>
          <cell r="F137">
            <v>240</v>
          </cell>
          <cell r="G137">
            <v>230</v>
          </cell>
          <cell r="H137">
            <v>230</v>
          </cell>
          <cell r="I137">
            <v>250</v>
          </cell>
          <cell r="J137">
            <v>240</v>
          </cell>
          <cell r="K137">
            <v>230</v>
          </cell>
          <cell r="L137">
            <v>220</v>
          </cell>
          <cell r="M137">
            <v>220</v>
          </cell>
          <cell r="N137">
            <v>220</v>
          </cell>
          <cell r="O137">
            <v>270</v>
          </cell>
          <cell r="P137">
            <v>330</v>
          </cell>
          <cell r="Q137">
            <v>380</v>
          </cell>
          <cell r="R137">
            <v>440</v>
          </cell>
        </row>
        <row r="138">
          <cell r="A138" t="str">
            <v>Malta</v>
          </cell>
          <cell r="B138">
            <v>6780</v>
          </cell>
          <cell r="C138">
            <v>7220</v>
          </cell>
          <cell r="D138">
            <v>7940</v>
          </cell>
          <cell r="E138">
            <v>7800</v>
          </cell>
          <cell r="F138">
            <v>7830</v>
          </cell>
          <cell r="G138">
            <v>8240</v>
          </cell>
          <cell r="H138">
            <v>8810</v>
          </cell>
          <cell r="I138">
            <v>9140</v>
          </cell>
          <cell r="J138">
            <v>8790</v>
          </cell>
          <cell r="K138">
            <v>9270</v>
          </cell>
          <cell r="L138">
            <v>9590</v>
          </cell>
          <cell r="M138">
            <v>9890</v>
          </cell>
          <cell r="N138">
            <v>10000</v>
          </cell>
          <cell r="O138">
            <v>10660</v>
          </cell>
          <cell r="P138">
            <v>12100</v>
          </cell>
          <cell r="Q138">
            <v>13610</v>
          </cell>
          <cell r="R138" t="str">
            <v>..</v>
          </cell>
        </row>
        <row r="139">
          <cell r="A139" t="str">
            <v>Marshall Islands</v>
          </cell>
          <cell r="B139" t="str">
            <v>..</v>
          </cell>
          <cell r="C139" t="str">
            <v>..</v>
          </cell>
          <cell r="D139" t="str">
            <v>..</v>
          </cell>
          <cell r="E139" t="str">
            <v>..</v>
          </cell>
          <cell r="F139" t="str">
            <v>..</v>
          </cell>
          <cell r="G139" t="str">
            <v>..</v>
          </cell>
          <cell r="H139" t="str">
            <v>..</v>
          </cell>
          <cell r="I139" t="str">
            <v>..</v>
          </cell>
          <cell r="J139">
            <v>2070</v>
          </cell>
          <cell r="K139">
            <v>2280</v>
          </cell>
          <cell r="L139">
            <v>2540</v>
          </cell>
          <cell r="M139">
            <v>2550</v>
          </cell>
          <cell r="N139">
            <v>2720</v>
          </cell>
          <cell r="O139">
            <v>2880</v>
          </cell>
          <cell r="P139">
            <v>2810</v>
          </cell>
          <cell r="Q139">
            <v>2930</v>
          </cell>
          <cell r="R139">
            <v>3000</v>
          </cell>
        </row>
        <row r="140">
          <cell r="A140" t="str">
            <v>Mauritania</v>
          </cell>
          <cell r="B140">
            <v>540</v>
          </cell>
          <cell r="C140">
            <v>500</v>
          </cell>
          <cell r="D140">
            <v>570</v>
          </cell>
          <cell r="E140">
            <v>600</v>
          </cell>
          <cell r="F140">
            <v>590</v>
          </cell>
          <cell r="G140">
            <v>610</v>
          </cell>
          <cell r="H140">
            <v>660</v>
          </cell>
          <cell r="I140">
            <v>590</v>
          </cell>
          <cell r="J140">
            <v>540</v>
          </cell>
          <cell r="K140">
            <v>520</v>
          </cell>
          <cell r="L140">
            <v>460</v>
          </cell>
          <cell r="M140">
            <v>410</v>
          </cell>
          <cell r="N140">
            <v>440</v>
          </cell>
          <cell r="O140">
            <v>450</v>
          </cell>
          <cell r="P140">
            <v>510</v>
          </cell>
          <cell r="Q140">
            <v>580</v>
          </cell>
          <cell r="R140">
            <v>740</v>
          </cell>
        </row>
        <row r="141">
          <cell r="A141" t="str">
            <v>Mauritius</v>
          </cell>
          <cell r="B141">
            <v>2300</v>
          </cell>
          <cell r="C141">
            <v>2530</v>
          </cell>
          <cell r="D141">
            <v>2780</v>
          </cell>
          <cell r="E141">
            <v>3050</v>
          </cell>
          <cell r="F141">
            <v>3130</v>
          </cell>
          <cell r="G141">
            <v>3360</v>
          </cell>
          <cell r="H141">
            <v>3570</v>
          </cell>
          <cell r="I141">
            <v>3790</v>
          </cell>
          <cell r="J141">
            <v>3760</v>
          </cell>
          <cell r="K141">
            <v>3750</v>
          </cell>
          <cell r="L141">
            <v>3740</v>
          </cell>
          <cell r="M141">
            <v>3860</v>
          </cell>
          <cell r="N141">
            <v>3820</v>
          </cell>
          <cell r="O141">
            <v>4090</v>
          </cell>
          <cell r="P141">
            <v>4670</v>
          </cell>
          <cell r="Q141">
            <v>5250</v>
          </cell>
          <cell r="R141">
            <v>5450</v>
          </cell>
        </row>
        <row r="142">
          <cell r="A142" t="str">
            <v>Mayotte</v>
          </cell>
          <cell r="B142" t="str">
            <v>..</v>
          </cell>
          <cell r="C142" t="str">
            <v>..</v>
          </cell>
          <cell r="D142" t="str">
            <v>..</v>
          </cell>
          <cell r="E142" t="str">
            <v>..</v>
          </cell>
          <cell r="F142" t="str">
            <v>..</v>
          </cell>
          <cell r="G142" t="str">
            <v>..</v>
          </cell>
          <cell r="H142" t="str">
            <v>..</v>
          </cell>
          <cell r="I142" t="str">
            <v>..</v>
          </cell>
          <cell r="J142" t="str">
            <v>..</v>
          </cell>
          <cell r="K142" t="str">
            <v>..</v>
          </cell>
          <cell r="L142" t="str">
            <v>..</v>
          </cell>
          <cell r="M142" t="str">
            <v>..</v>
          </cell>
          <cell r="N142" t="str">
            <v>..</v>
          </cell>
          <cell r="O142" t="str">
            <v>..</v>
          </cell>
          <cell r="P142" t="str">
            <v>..</v>
          </cell>
          <cell r="Q142" t="str">
            <v>..</v>
          </cell>
          <cell r="R142" t="str">
            <v>..</v>
          </cell>
        </row>
        <row r="143">
          <cell r="A143" t="str">
            <v>Mexico</v>
          </cell>
          <cell r="B143">
            <v>2830</v>
          </cell>
          <cell r="C143">
            <v>3290</v>
          </cell>
          <cell r="D143">
            <v>3820</v>
          </cell>
          <cell r="E143">
            <v>4230</v>
          </cell>
          <cell r="F143">
            <v>4600</v>
          </cell>
          <cell r="G143">
            <v>3810</v>
          </cell>
          <cell r="H143">
            <v>3660</v>
          </cell>
          <cell r="I143">
            <v>3720</v>
          </cell>
          <cell r="J143">
            <v>4020</v>
          </cell>
          <cell r="K143">
            <v>4470</v>
          </cell>
          <cell r="L143">
            <v>5110</v>
          </cell>
          <cell r="M143">
            <v>5580</v>
          </cell>
          <cell r="N143">
            <v>6000</v>
          </cell>
          <cell r="O143">
            <v>6370</v>
          </cell>
          <cell r="P143">
            <v>6930</v>
          </cell>
          <cell r="Q143">
            <v>7300</v>
          </cell>
          <cell r="R143">
            <v>7870</v>
          </cell>
        </row>
        <row r="144">
          <cell r="A144" t="str">
            <v>Micronesia, Fed. Sts.</v>
          </cell>
          <cell r="B144" t="str">
            <v>..</v>
          </cell>
          <cell r="C144" t="str">
            <v>..</v>
          </cell>
          <cell r="D144" t="str">
            <v>..</v>
          </cell>
          <cell r="E144">
            <v>2130</v>
          </cell>
          <cell r="F144">
            <v>2130</v>
          </cell>
          <cell r="G144">
            <v>2220</v>
          </cell>
          <cell r="H144">
            <v>2200</v>
          </cell>
          <cell r="I144">
            <v>2090</v>
          </cell>
          <cell r="J144">
            <v>2030</v>
          </cell>
          <cell r="K144">
            <v>2000</v>
          </cell>
          <cell r="L144">
            <v>2170</v>
          </cell>
          <cell r="M144">
            <v>2080</v>
          </cell>
          <cell r="N144">
            <v>2130</v>
          </cell>
          <cell r="O144">
            <v>2270</v>
          </cell>
          <cell r="P144">
            <v>2300</v>
          </cell>
          <cell r="Q144">
            <v>2390</v>
          </cell>
          <cell r="R144">
            <v>2380</v>
          </cell>
        </row>
        <row r="145">
          <cell r="A145" t="str">
            <v>Middle East &amp; North Africa</v>
          </cell>
          <cell r="B145">
            <v>1333.98</v>
          </cell>
          <cell r="C145">
            <v>1280.6099999999999</v>
          </cell>
          <cell r="D145">
            <v>1307.73</v>
          </cell>
          <cell r="E145">
            <v>1268.08</v>
          </cell>
          <cell r="F145">
            <v>1293.3</v>
          </cell>
          <cell r="G145">
            <v>1333.46</v>
          </cell>
          <cell r="H145">
            <v>1483.38</v>
          </cell>
          <cell r="I145">
            <v>1579.36</v>
          </cell>
          <cell r="J145">
            <v>1603.08</v>
          </cell>
          <cell r="K145">
            <v>1610.58</v>
          </cell>
          <cell r="L145">
            <v>1661.97</v>
          </cell>
          <cell r="M145">
            <v>1706.45</v>
          </cell>
          <cell r="N145">
            <v>1702.5</v>
          </cell>
          <cell r="O145">
            <v>1806.34</v>
          </cell>
          <cell r="P145">
            <v>1984.2</v>
          </cell>
          <cell r="Q145">
            <v>2223.37</v>
          </cell>
          <cell r="R145">
            <v>2480.6799999999998</v>
          </cell>
        </row>
        <row r="146">
          <cell r="A146" t="str">
            <v>Middle income</v>
          </cell>
          <cell r="B146">
            <v>1164.21</v>
          </cell>
          <cell r="C146">
            <v>1228.4100000000001</v>
          </cell>
          <cell r="D146">
            <v>1299.45</v>
          </cell>
          <cell r="E146">
            <v>1351.43</v>
          </cell>
          <cell r="F146">
            <v>1416.86</v>
          </cell>
          <cell r="G146">
            <v>1523.24</v>
          </cell>
          <cell r="H146">
            <v>1677.49</v>
          </cell>
          <cell r="I146">
            <v>1801.35</v>
          </cell>
          <cell r="J146">
            <v>1724.49</v>
          </cell>
          <cell r="K146">
            <v>1669.51</v>
          </cell>
          <cell r="L146">
            <v>1722.92</v>
          </cell>
          <cell r="M146">
            <v>1737.08</v>
          </cell>
          <cell r="N146">
            <v>1766.38</v>
          </cell>
          <cell r="O146">
            <v>1931.03</v>
          </cell>
          <cell r="P146">
            <v>2255.89</v>
          </cell>
          <cell r="Q146">
            <v>2635.61</v>
          </cell>
          <cell r="R146">
            <v>3051.16</v>
          </cell>
        </row>
        <row r="147">
          <cell r="A147" t="str">
            <v>Moldova</v>
          </cell>
          <cell r="B147" t="str">
            <v>..</v>
          </cell>
          <cell r="C147" t="str">
            <v>..</v>
          </cell>
          <cell r="D147">
            <v>630</v>
          </cell>
          <cell r="E147">
            <v>660</v>
          </cell>
          <cell r="F147">
            <v>470</v>
          </cell>
          <cell r="G147">
            <v>480</v>
          </cell>
          <cell r="H147">
            <v>490</v>
          </cell>
          <cell r="I147">
            <v>500</v>
          </cell>
          <cell r="J147">
            <v>460</v>
          </cell>
          <cell r="K147">
            <v>400</v>
          </cell>
          <cell r="L147">
            <v>370</v>
          </cell>
          <cell r="M147">
            <v>400</v>
          </cell>
          <cell r="N147">
            <v>460</v>
          </cell>
          <cell r="O147">
            <v>570</v>
          </cell>
          <cell r="P147">
            <v>730</v>
          </cell>
          <cell r="Q147">
            <v>960</v>
          </cell>
          <cell r="R147">
            <v>1100</v>
          </cell>
        </row>
        <row r="148">
          <cell r="A148" t="str">
            <v>Monaco</v>
          </cell>
          <cell r="B148" t="str">
            <v>..</v>
          </cell>
          <cell r="C148" t="str">
            <v>..</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row>
        <row r="149">
          <cell r="A149" t="str">
            <v>Mongolia</v>
          </cell>
          <cell r="B149" t="str">
            <v>..</v>
          </cell>
          <cell r="C149" t="str">
            <v>..</v>
          </cell>
          <cell r="D149" t="str">
            <v>..</v>
          </cell>
          <cell r="E149" t="str">
            <v>..</v>
          </cell>
          <cell r="F149" t="str">
            <v>..</v>
          </cell>
          <cell r="G149" t="str">
            <v>..</v>
          </cell>
          <cell r="H149" t="str">
            <v>..</v>
          </cell>
          <cell r="I149" t="str">
            <v>..</v>
          </cell>
          <cell r="J149">
            <v>460</v>
          </cell>
          <cell r="K149">
            <v>420</v>
          </cell>
          <cell r="L149">
            <v>390</v>
          </cell>
          <cell r="M149">
            <v>390</v>
          </cell>
          <cell r="N149">
            <v>420</v>
          </cell>
          <cell r="O149">
            <v>490</v>
          </cell>
          <cell r="P149">
            <v>610</v>
          </cell>
          <cell r="Q149">
            <v>720</v>
          </cell>
          <cell r="R149">
            <v>880</v>
          </cell>
        </row>
        <row r="150">
          <cell r="A150" t="str">
            <v>Montenegro</v>
          </cell>
          <cell r="B150" t="str">
            <v>..</v>
          </cell>
          <cell r="C150" t="str">
            <v>..</v>
          </cell>
          <cell r="D150" t="str">
            <v>..</v>
          </cell>
          <cell r="E150" t="str">
            <v>..</v>
          </cell>
          <cell r="F150" t="str">
            <v>..</v>
          </cell>
          <cell r="G150" t="str">
            <v>..</v>
          </cell>
          <cell r="H150" t="str">
            <v>..</v>
          </cell>
          <cell r="I150" t="str">
            <v>..</v>
          </cell>
          <cell r="J150" t="str">
            <v>..</v>
          </cell>
          <cell r="K150" t="str">
            <v>..</v>
          </cell>
          <cell r="L150" t="str">
            <v>..</v>
          </cell>
          <cell r="M150" t="str">
            <v>..</v>
          </cell>
          <cell r="N150">
            <v>1630</v>
          </cell>
          <cell r="O150">
            <v>2070</v>
          </cell>
          <cell r="P150">
            <v>2660</v>
          </cell>
          <cell r="Q150">
            <v>3310</v>
          </cell>
          <cell r="R150">
            <v>3860</v>
          </cell>
        </row>
        <row r="151">
          <cell r="A151" t="str">
            <v>Morocco</v>
          </cell>
          <cell r="B151">
            <v>1030</v>
          </cell>
          <cell r="C151">
            <v>1090</v>
          </cell>
          <cell r="D151">
            <v>1100</v>
          </cell>
          <cell r="E151">
            <v>1060</v>
          </cell>
          <cell r="F151">
            <v>1160</v>
          </cell>
          <cell r="G151">
            <v>1120</v>
          </cell>
          <cell r="H151">
            <v>1300</v>
          </cell>
          <cell r="I151">
            <v>1250</v>
          </cell>
          <cell r="J151">
            <v>1260</v>
          </cell>
          <cell r="K151">
            <v>1210</v>
          </cell>
          <cell r="L151">
            <v>1190</v>
          </cell>
          <cell r="M151">
            <v>1200</v>
          </cell>
          <cell r="N151">
            <v>1190</v>
          </cell>
          <cell r="O151">
            <v>1340</v>
          </cell>
          <cell r="P151">
            <v>1570</v>
          </cell>
          <cell r="Q151">
            <v>1750</v>
          </cell>
          <cell r="R151">
            <v>1900</v>
          </cell>
        </row>
        <row r="152">
          <cell r="A152" t="str">
            <v>Mozambique</v>
          </cell>
          <cell r="B152">
            <v>170</v>
          </cell>
          <cell r="C152">
            <v>180</v>
          </cell>
          <cell r="D152">
            <v>150</v>
          </cell>
          <cell r="E152">
            <v>140</v>
          </cell>
          <cell r="F152">
            <v>130</v>
          </cell>
          <cell r="G152">
            <v>140</v>
          </cell>
          <cell r="H152">
            <v>150</v>
          </cell>
          <cell r="I152">
            <v>170</v>
          </cell>
          <cell r="J152">
            <v>200</v>
          </cell>
          <cell r="K152">
            <v>220</v>
          </cell>
          <cell r="L152">
            <v>210</v>
          </cell>
          <cell r="M152">
            <v>210</v>
          </cell>
          <cell r="N152">
            <v>210</v>
          </cell>
          <cell r="O152">
            <v>230</v>
          </cell>
          <cell r="P152">
            <v>270</v>
          </cell>
          <cell r="Q152">
            <v>310</v>
          </cell>
          <cell r="R152">
            <v>340</v>
          </cell>
        </row>
        <row r="153">
          <cell r="A153" t="str">
            <v>Myanmar</v>
          </cell>
          <cell r="B153" t="str">
            <v>..</v>
          </cell>
          <cell r="C153" t="str">
            <v>..</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row>
        <row r="154">
          <cell r="A154" t="str">
            <v>Namibia</v>
          </cell>
          <cell r="B154">
            <v>1740</v>
          </cell>
          <cell r="C154">
            <v>1850</v>
          </cell>
          <cell r="D154">
            <v>1930</v>
          </cell>
          <cell r="E154">
            <v>1880</v>
          </cell>
          <cell r="F154">
            <v>2040</v>
          </cell>
          <cell r="G154">
            <v>2210</v>
          </cell>
          <cell r="H154">
            <v>2190</v>
          </cell>
          <cell r="I154">
            <v>2160</v>
          </cell>
          <cell r="J154">
            <v>2020</v>
          </cell>
          <cell r="K154">
            <v>1890</v>
          </cell>
          <cell r="L154">
            <v>1870</v>
          </cell>
          <cell r="M154">
            <v>1770</v>
          </cell>
          <cell r="N154">
            <v>1740</v>
          </cell>
          <cell r="O154">
            <v>1990</v>
          </cell>
          <cell r="P154">
            <v>2380</v>
          </cell>
          <cell r="Q154">
            <v>2960</v>
          </cell>
          <cell r="R154">
            <v>3230</v>
          </cell>
        </row>
        <row r="155">
          <cell r="A155" t="str">
            <v>Nepal</v>
          </cell>
          <cell r="B155">
            <v>200</v>
          </cell>
          <cell r="C155">
            <v>210</v>
          </cell>
          <cell r="D155">
            <v>200</v>
          </cell>
          <cell r="E155">
            <v>190</v>
          </cell>
          <cell r="F155">
            <v>190</v>
          </cell>
          <cell r="G155">
            <v>200</v>
          </cell>
          <cell r="H155">
            <v>210</v>
          </cell>
          <cell r="I155">
            <v>210</v>
          </cell>
          <cell r="J155">
            <v>210</v>
          </cell>
          <cell r="K155">
            <v>210</v>
          </cell>
          <cell r="L155">
            <v>230</v>
          </cell>
          <cell r="M155">
            <v>230</v>
          </cell>
          <cell r="N155">
            <v>230</v>
          </cell>
          <cell r="O155">
            <v>230</v>
          </cell>
          <cell r="P155">
            <v>250</v>
          </cell>
          <cell r="Q155">
            <v>270</v>
          </cell>
          <cell r="R155">
            <v>290</v>
          </cell>
        </row>
        <row r="156">
          <cell r="A156" t="str">
            <v>Netherlands</v>
          </cell>
          <cell r="B156">
            <v>19840</v>
          </cell>
          <cell r="C156">
            <v>20770</v>
          </cell>
          <cell r="D156">
            <v>22930</v>
          </cell>
          <cell r="E156">
            <v>23290</v>
          </cell>
          <cell r="F156">
            <v>24570</v>
          </cell>
          <cell r="G156">
            <v>26770</v>
          </cell>
          <cell r="H156">
            <v>28450</v>
          </cell>
          <cell r="I156">
            <v>28660</v>
          </cell>
          <cell r="J156">
            <v>26630</v>
          </cell>
          <cell r="K156">
            <v>26740</v>
          </cell>
          <cell r="L156">
            <v>26660</v>
          </cell>
          <cell r="M156">
            <v>25550</v>
          </cell>
          <cell r="N156">
            <v>25280</v>
          </cell>
          <cell r="O156">
            <v>28420</v>
          </cell>
          <cell r="P156">
            <v>34340</v>
          </cell>
          <cell r="Q156">
            <v>39340</v>
          </cell>
          <cell r="R156">
            <v>42670</v>
          </cell>
        </row>
        <row r="157">
          <cell r="A157" t="str">
            <v>Netherlands Antilles</v>
          </cell>
          <cell r="B157" t="str">
            <v>..</v>
          </cell>
          <cell r="C157" t="str">
            <v>..</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row>
        <row r="158">
          <cell r="A158" t="str">
            <v>New Caledonia</v>
          </cell>
          <cell r="B158">
            <v>15010</v>
          </cell>
          <cell r="C158">
            <v>15480</v>
          </cell>
          <cell r="D158">
            <v>16350</v>
          </cell>
          <cell r="E158">
            <v>16590</v>
          </cell>
          <cell r="F158">
            <v>17000</v>
          </cell>
          <cell r="G158">
            <v>18300</v>
          </cell>
          <cell r="H158">
            <v>18290</v>
          </cell>
          <cell r="I158">
            <v>17790</v>
          </cell>
          <cell r="J158">
            <v>15750</v>
          </cell>
          <cell r="K158">
            <v>14670</v>
          </cell>
          <cell r="L158">
            <v>14020</v>
          </cell>
          <cell r="M158" t="str">
            <v>..</v>
          </cell>
          <cell r="N158" t="str">
            <v>..</v>
          </cell>
          <cell r="O158" t="str">
            <v>..</v>
          </cell>
          <cell r="P158" t="str">
            <v>..</v>
          </cell>
          <cell r="Q158" t="str">
            <v>..</v>
          </cell>
          <cell r="R158" t="str">
            <v>..</v>
          </cell>
        </row>
        <row r="159">
          <cell r="A159" t="str">
            <v>New Zealand</v>
          </cell>
          <cell r="B159">
            <v>12910</v>
          </cell>
          <cell r="C159">
            <v>11900</v>
          </cell>
          <cell r="D159">
            <v>11810</v>
          </cell>
          <cell r="E159">
            <v>12030</v>
          </cell>
          <cell r="F159">
            <v>12830</v>
          </cell>
          <cell r="G159">
            <v>14440</v>
          </cell>
          <cell r="H159">
            <v>15910</v>
          </cell>
          <cell r="I159">
            <v>16670</v>
          </cell>
          <cell r="J159">
            <v>15480</v>
          </cell>
          <cell r="K159">
            <v>14930</v>
          </cell>
          <cell r="L159">
            <v>13760</v>
          </cell>
          <cell r="M159">
            <v>13560</v>
          </cell>
          <cell r="N159">
            <v>13650</v>
          </cell>
          <cell r="O159">
            <v>15740</v>
          </cell>
          <cell r="P159">
            <v>19610</v>
          </cell>
          <cell r="Q159">
            <v>25920</v>
          </cell>
          <cell r="R159">
            <v>27250</v>
          </cell>
        </row>
        <row r="160">
          <cell r="A160" t="str">
            <v>Nicaragua</v>
          </cell>
          <cell r="B160">
            <v>330</v>
          </cell>
          <cell r="C160">
            <v>230</v>
          </cell>
          <cell r="D160">
            <v>250</v>
          </cell>
          <cell r="E160">
            <v>310</v>
          </cell>
          <cell r="F160">
            <v>420</v>
          </cell>
          <cell r="G160">
            <v>540</v>
          </cell>
          <cell r="H160">
            <v>680</v>
          </cell>
          <cell r="I160">
            <v>690</v>
          </cell>
          <cell r="J160">
            <v>700</v>
          </cell>
          <cell r="K160">
            <v>730</v>
          </cell>
          <cell r="L160">
            <v>760</v>
          </cell>
          <cell r="M160">
            <v>760</v>
          </cell>
          <cell r="N160">
            <v>760</v>
          </cell>
          <cell r="O160">
            <v>790</v>
          </cell>
          <cell r="P160">
            <v>870</v>
          </cell>
          <cell r="Q160">
            <v>950</v>
          </cell>
          <cell r="R160">
            <v>1000</v>
          </cell>
        </row>
        <row r="161">
          <cell r="A161" t="str">
            <v>Niger</v>
          </cell>
          <cell r="B161">
            <v>280</v>
          </cell>
          <cell r="C161">
            <v>280</v>
          </cell>
          <cell r="D161">
            <v>260</v>
          </cell>
          <cell r="E161">
            <v>220</v>
          </cell>
          <cell r="F161">
            <v>190</v>
          </cell>
          <cell r="G161">
            <v>180</v>
          </cell>
          <cell r="H161">
            <v>180</v>
          </cell>
          <cell r="I161">
            <v>180</v>
          </cell>
          <cell r="J161">
            <v>190</v>
          </cell>
          <cell r="K161">
            <v>170</v>
          </cell>
          <cell r="L161">
            <v>160</v>
          </cell>
          <cell r="M161">
            <v>160</v>
          </cell>
          <cell r="N161">
            <v>160</v>
          </cell>
          <cell r="O161">
            <v>180</v>
          </cell>
          <cell r="P161">
            <v>210</v>
          </cell>
          <cell r="Q161">
            <v>240</v>
          </cell>
          <cell r="R161">
            <v>260</v>
          </cell>
        </row>
        <row r="162">
          <cell r="A162" t="str">
            <v>Nigeria</v>
          </cell>
          <cell r="B162">
            <v>270</v>
          </cell>
          <cell r="C162">
            <v>270</v>
          </cell>
          <cell r="D162">
            <v>290</v>
          </cell>
          <cell r="E162">
            <v>240</v>
          </cell>
          <cell r="F162">
            <v>220</v>
          </cell>
          <cell r="G162">
            <v>220</v>
          </cell>
          <cell r="H162">
            <v>250</v>
          </cell>
          <cell r="I162">
            <v>280</v>
          </cell>
          <cell r="J162">
            <v>270</v>
          </cell>
          <cell r="K162">
            <v>270</v>
          </cell>
          <cell r="L162">
            <v>270</v>
          </cell>
          <cell r="M162">
            <v>310</v>
          </cell>
          <cell r="N162">
            <v>310</v>
          </cell>
          <cell r="O162">
            <v>360</v>
          </cell>
          <cell r="P162">
            <v>400</v>
          </cell>
          <cell r="Q162">
            <v>520</v>
          </cell>
          <cell r="R162">
            <v>640</v>
          </cell>
        </row>
        <row r="163">
          <cell r="A163" t="str">
            <v>Northern Mariana Islands</v>
          </cell>
          <cell r="B163" t="str">
            <v>..</v>
          </cell>
          <cell r="C163" t="str">
            <v>..</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row>
        <row r="164">
          <cell r="A164" t="str">
            <v>Norway</v>
          </cell>
          <cell r="B164">
            <v>25660</v>
          </cell>
          <cell r="C164">
            <v>27070</v>
          </cell>
          <cell r="D164">
            <v>29880</v>
          </cell>
          <cell r="E164">
            <v>29290</v>
          </cell>
          <cell r="F164">
            <v>29990</v>
          </cell>
          <cell r="G164">
            <v>31820</v>
          </cell>
          <cell r="H164">
            <v>34900</v>
          </cell>
          <cell r="I164">
            <v>36920</v>
          </cell>
          <cell r="J164">
            <v>35240</v>
          </cell>
          <cell r="K164">
            <v>34530</v>
          </cell>
          <cell r="L164">
            <v>35660</v>
          </cell>
          <cell r="M164">
            <v>37100</v>
          </cell>
          <cell r="N164">
            <v>38870</v>
          </cell>
          <cell r="O164">
            <v>43730</v>
          </cell>
          <cell r="P164">
            <v>52370</v>
          </cell>
          <cell r="Q164">
            <v>60890</v>
          </cell>
          <cell r="R164">
            <v>66530</v>
          </cell>
        </row>
        <row r="165">
          <cell r="A165" t="str">
            <v>Oman</v>
          </cell>
          <cell r="B165">
            <v>5610</v>
          </cell>
          <cell r="C165">
            <v>5990</v>
          </cell>
          <cell r="D165">
            <v>6530</v>
          </cell>
          <cell r="E165">
            <v>6360</v>
          </cell>
          <cell r="F165">
            <v>6260</v>
          </cell>
          <cell r="G165">
            <v>6350</v>
          </cell>
          <cell r="H165">
            <v>6470</v>
          </cell>
          <cell r="I165">
            <v>6660</v>
          </cell>
          <cell r="J165">
            <v>6210</v>
          </cell>
          <cell r="K165">
            <v>5980</v>
          </cell>
          <cell r="L165">
            <v>6610</v>
          </cell>
          <cell r="M165">
            <v>7610</v>
          </cell>
          <cell r="N165">
            <v>7930</v>
          </cell>
          <cell r="O165">
            <v>8130</v>
          </cell>
          <cell r="P165">
            <v>9070</v>
          </cell>
          <cell r="Q165" t="str">
            <v>..</v>
          </cell>
          <cell r="R165" t="str">
            <v>..</v>
          </cell>
        </row>
        <row r="166">
          <cell r="A166" t="str">
            <v>Pakistan</v>
          </cell>
          <cell r="B166">
            <v>420</v>
          </cell>
          <cell r="C166">
            <v>420</v>
          </cell>
          <cell r="D166">
            <v>440</v>
          </cell>
          <cell r="E166">
            <v>450</v>
          </cell>
          <cell r="F166">
            <v>450</v>
          </cell>
          <cell r="G166">
            <v>490</v>
          </cell>
          <cell r="H166">
            <v>500</v>
          </cell>
          <cell r="I166">
            <v>500</v>
          </cell>
          <cell r="J166">
            <v>470</v>
          </cell>
          <cell r="K166">
            <v>470</v>
          </cell>
          <cell r="L166">
            <v>490</v>
          </cell>
          <cell r="M166">
            <v>490</v>
          </cell>
          <cell r="N166">
            <v>490</v>
          </cell>
          <cell r="O166">
            <v>520</v>
          </cell>
          <cell r="P166">
            <v>600</v>
          </cell>
          <cell r="Q166">
            <v>690</v>
          </cell>
          <cell r="R166">
            <v>770</v>
          </cell>
        </row>
        <row r="167">
          <cell r="A167" t="str">
            <v>Palau</v>
          </cell>
          <cell r="B167" t="str">
            <v>..</v>
          </cell>
          <cell r="C167" t="str">
            <v>..</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v>6420</v>
          </cell>
          <cell r="P167">
            <v>7120</v>
          </cell>
          <cell r="Q167">
            <v>7670</v>
          </cell>
          <cell r="R167">
            <v>7990</v>
          </cell>
        </row>
        <row r="168">
          <cell r="A168" t="str">
            <v>Panama</v>
          </cell>
          <cell r="B168">
            <v>2210</v>
          </cell>
          <cell r="C168">
            <v>2300</v>
          </cell>
          <cell r="D168">
            <v>2530</v>
          </cell>
          <cell r="E168">
            <v>2720</v>
          </cell>
          <cell r="F168">
            <v>2870</v>
          </cell>
          <cell r="G168">
            <v>2900</v>
          </cell>
          <cell r="H168">
            <v>3110</v>
          </cell>
          <cell r="I168">
            <v>3320</v>
          </cell>
          <cell r="J168">
            <v>3550</v>
          </cell>
          <cell r="K168">
            <v>3620</v>
          </cell>
          <cell r="L168">
            <v>3740</v>
          </cell>
          <cell r="M168">
            <v>3700</v>
          </cell>
          <cell r="N168">
            <v>3820</v>
          </cell>
          <cell r="O168">
            <v>3930</v>
          </cell>
          <cell r="P168">
            <v>4310</v>
          </cell>
          <cell r="Q168">
            <v>4640</v>
          </cell>
          <cell r="R168">
            <v>4890</v>
          </cell>
        </row>
        <row r="169">
          <cell r="A169" t="str">
            <v>Papua New Guinea</v>
          </cell>
          <cell r="B169">
            <v>830</v>
          </cell>
          <cell r="C169">
            <v>880</v>
          </cell>
          <cell r="D169">
            <v>960</v>
          </cell>
          <cell r="E169">
            <v>1110</v>
          </cell>
          <cell r="F169">
            <v>1160</v>
          </cell>
          <cell r="G169">
            <v>1060</v>
          </cell>
          <cell r="H169">
            <v>1070</v>
          </cell>
          <cell r="I169">
            <v>960</v>
          </cell>
          <cell r="J169">
            <v>810</v>
          </cell>
          <cell r="K169">
            <v>740</v>
          </cell>
          <cell r="L169">
            <v>650</v>
          </cell>
          <cell r="M169">
            <v>580</v>
          </cell>
          <cell r="N169">
            <v>520</v>
          </cell>
          <cell r="O169">
            <v>510</v>
          </cell>
          <cell r="P169">
            <v>590</v>
          </cell>
          <cell r="Q169">
            <v>700</v>
          </cell>
          <cell r="R169">
            <v>770</v>
          </cell>
        </row>
        <row r="170">
          <cell r="A170" t="str">
            <v>Paraguay</v>
          </cell>
          <cell r="B170">
            <v>1190</v>
          </cell>
          <cell r="C170">
            <v>1270</v>
          </cell>
          <cell r="D170">
            <v>1440</v>
          </cell>
          <cell r="E170">
            <v>1550</v>
          </cell>
          <cell r="F170">
            <v>1570</v>
          </cell>
          <cell r="G170">
            <v>1680</v>
          </cell>
          <cell r="H170">
            <v>1710</v>
          </cell>
          <cell r="I170">
            <v>1760</v>
          </cell>
          <cell r="J170">
            <v>1650</v>
          </cell>
          <cell r="K170">
            <v>1490</v>
          </cell>
          <cell r="L170">
            <v>1350</v>
          </cell>
          <cell r="M170">
            <v>1270</v>
          </cell>
          <cell r="N170">
            <v>1080</v>
          </cell>
          <cell r="O170">
            <v>950</v>
          </cell>
          <cell r="P170">
            <v>1000</v>
          </cell>
          <cell r="Q170">
            <v>1130</v>
          </cell>
          <cell r="R170">
            <v>1400</v>
          </cell>
        </row>
        <row r="171">
          <cell r="A171" t="str">
            <v>Peru</v>
          </cell>
          <cell r="B171">
            <v>770</v>
          </cell>
          <cell r="C171">
            <v>1140</v>
          </cell>
          <cell r="D171">
            <v>1440</v>
          </cell>
          <cell r="E171">
            <v>1560</v>
          </cell>
          <cell r="F171">
            <v>1790</v>
          </cell>
          <cell r="G171">
            <v>2000</v>
          </cell>
          <cell r="H171">
            <v>2200</v>
          </cell>
          <cell r="I171">
            <v>2350</v>
          </cell>
          <cell r="J171">
            <v>2230</v>
          </cell>
          <cell r="K171">
            <v>2100</v>
          </cell>
          <cell r="L171">
            <v>2060</v>
          </cell>
          <cell r="M171">
            <v>1980</v>
          </cell>
          <cell r="N171">
            <v>2040</v>
          </cell>
          <cell r="O171">
            <v>2170</v>
          </cell>
          <cell r="P171">
            <v>2390</v>
          </cell>
          <cell r="Q171">
            <v>2640</v>
          </cell>
          <cell r="R171">
            <v>2920</v>
          </cell>
        </row>
        <row r="172">
          <cell r="A172" t="str">
            <v>Philippines</v>
          </cell>
          <cell r="B172">
            <v>740</v>
          </cell>
          <cell r="C172">
            <v>740</v>
          </cell>
          <cell r="D172">
            <v>790</v>
          </cell>
          <cell r="E172">
            <v>840</v>
          </cell>
          <cell r="F172">
            <v>940</v>
          </cell>
          <cell r="G172">
            <v>1040</v>
          </cell>
          <cell r="H172">
            <v>1190</v>
          </cell>
          <cell r="I172">
            <v>1240</v>
          </cell>
          <cell r="J172">
            <v>1090</v>
          </cell>
          <cell r="K172">
            <v>1050</v>
          </cell>
          <cell r="L172">
            <v>1060</v>
          </cell>
          <cell r="M172">
            <v>1050</v>
          </cell>
          <cell r="N172">
            <v>1030</v>
          </cell>
          <cell r="O172">
            <v>1080</v>
          </cell>
          <cell r="P172">
            <v>1200</v>
          </cell>
          <cell r="Q172">
            <v>1290</v>
          </cell>
          <cell r="R172">
            <v>1420</v>
          </cell>
        </row>
        <row r="173">
          <cell r="A173" t="str">
            <v>Poland</v>
          </cell>
          <cell r="B173" t="str">
            <v>..</v>
          </cell>
          <cell r="C173" t="str">
            <v>..</v>
          </cell>
          <cell r="D173">
            <v>1910</v>
          </cell>
          <cell r="E173">
            <v>2270</v>
          </cell>
          <cell r="F173">
            <v>2450</v>
          </cell>
          <cell r="G173">
            <v>2970</v>
          </cell>
          <cell r="H173">
            <v>3620</v>
          </cell>
          <cell r="I173">
            <v>4180</v>
          </cell>
          <cell r="J173">
            <v>4300</v>
          </cell>
          <cell r="K173">
            <v>4380</v>
          </cell>
          <cell r="L173">
            <v>4570</v>
          </cell>
          <cell r="M173">
            <v>4650</v>
          </cell>
          <cell r="N173">
            <v>4820</v>
          </cell>
          <cell r="O173">
            <v>5440</v>
          </cell>
          <cell r="P173">
            <v>6150</v>
          </cell>
          <cell r="Q173">
            <v>7150</v>
          </cell>
          <cell r="R173">
            <v>8190</v>
          </cell>
        </row>
        <row r="174">
          <cell r="A174" t="str">
            <v>Portugal</v>
          </cell>
          <cell r="B174">
            <v>6810</v>
          </cell>
          <cell r="C174">
            <v>7760</v>
          </cell>
          <cell r="D174">
            <v>9320</v>
          </cell>
          <cell r="E174">
            <v>9540</v>
          </cell>
          <cell r="F174">
            <v>9880</v>
          </cell>
          <cell r="G174">
            <v>10610</v>
          </cell>
          <cell r="H174">
            <v>11470</v>
          </cell>
          <cell r="I174">
            <v>11720</v>
          </cell>
          <cell r="J174">
            <v>11550</v>
          </cell>
          <cell r="K174">
            <v>11600</v>
          </cell>
          <cell r="L174">
            <v>11590</v>
          </cell>
          <cell r="M174">
            <v>11250</v>
          </cell>
          <cell r="N174">
            <v>11210</v>
          </cell>
          <cell r="O174">
            <v>12560</v>
          </cell>
          <cell r="P174">
            <v>15150</v>
          </cell>
          <cell r="Q174">
            <v>17190</v>
          </cell>
          <cell r="R174">
            <v>18100</v>
          </cell>
        </row>
        <row r="175">
          <cell r="A175" t="str">
            <v>Puerto Rico</v>
          </cell>
          <cell r="B175">
            <v>6220</v>
          </cell>
          <cell r="C175">
            <v>6440</v>
          </cell>
          <cell r="D175">
            <v>6740</v>
          </cell>
          <cell r="E175">
            <v>7080</v>
          </cell>
          <cell r="F175">
            <v>7360</v>
          </cell>
          <cell r="G175">
            <v>7830</v>
          </cell>
          <cell r="H175">
            <v>8170</v>
          </cell>
          <cell r="I175">
            <v>8560</v>
          </cell>
          <cell r="J175">
            <v>8730</v>
          </cell>
          <cell r="K175">
            <v>9620</v>
          </cell>
          <cell r="L175">
            <v>10560</v>
          </cell>
          <cell r="M175">
            <v>10950</v>
          </cell>
          <cell r="N175" t="str">
            <v>..</v>
          </cell>
          <cell r="O175" t="str">
            <v>..</v>
          </cell>
          <cell r="P175" t="str">
            <v>..</v>
          </cell>
          <cell r="Q175" t="str">
            <v>..</v>
          </cell>
          <cell r="R175" t="str">
            <v>..</v>
          </cell>
        </row>
        <row r="176">
          <cell r="A176" t="str">
            <v>Qatar</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row>
        <row r="177">
          <cell r="A177" t="str">
            <v>Romania</v>
          </cell>
          <cell r="B177">
            <v>1730</v>
          </cell>
          <cell r="C177">
            <v>1430</v>
          </cell>
          <cell r="D177">
            <v>1240</v>
          </cell>
          <cell r="E177">
            <v>1190</v>
          </cell>
          <cell r="F177">
            <v>1270</v>
          </cell>
          <cell r="G177">
            <v>1470</v>
          </cell>
          <cell r="H177">
            <v>1600</v>
          </cell>
          <cell r="I177">
            <v>1520</v>
          </cell>
          <cell r="J177">
            <v>1520</v>
          </cell>
          <cell r="K177">
            <v>1580</v>
          </cell>
          <cell r="L177">
            <v>1690</v>
          </cell>
          <cell r="M177">
            <v>1750</v>
          </cell>
          <cell r="N177">
            <v>1930</v>
          </cell>
          <cell r="O177">
            <v>2290</v>
          </cell>
          <cell r="P177">
            <v>2950</v>
          </cell>
          <cell r="Q177">
            <v>3830</v>
          </cell>
          <cell r="R177">
            <v>4850</v>
          </cell>
        </row>
        <row r="178">
          <cell r="A178" t="str">
            <v>Russian Federation</v>
          </cell>
          <cell r="B178" t="str">
            <v>..</v>
          </cell>
          <cell r="C178">
            <v>3420</v>
          </cell>
          <cell r="D178">
            <v>3070</v>
          </cell>
          <cell r="E178">
            <v>2900</v>
          </cell>
          <cell r="F178">
            <v>2650</v>
          </cell>
          <cell r="G178">
            <v>2650</v>
          </cell>
          <cell r="H178">
            <v>2610</v>
          </cell>
          <cell r="I178">
            <v>2660</v>
          </cell>
          <cell r="J178">
            <v>2140</v>
          </cell>
          <cell r="K178">
            <v>1760</v>
          </cell>
          <cell r="L178">
            <v>1710</v>
          </cell>
          <cell r="M178">
            <v>1780</v>
          </cell>
          <cell r="N178">
            <v>2100</v>
          </cell>
          <cell r="O178">
            <v>2590</v>
          </cell>
          <cell r="P178">
            <v>3420</v>
          </cell>
          <cell r="Q178">
            <v>4470</v>
          </cell>
          <cell r="R178">
            <v>5780</v>
          </cell>
        </row>
        <row r="179">
          <cell r="A179" t="str">
            <v>Rwanda</v>
          </cell>
          <cell r="B179">
            <v>360</v>
          </cell>
          <cell r="C179">
            <v>330</v>
          </cell>
          <cell r="D179">
            <v>360</v>
          </cell>
          <cell r="E179">
            <v>330</v>
          </cell>
          <cell r="F179">
            <v>160</v>
          </cell>
          <cell r="G179">
            <v>230</v>
          </cell>
          <cell r="H179">
            <v>240</v>
          </cell>
          <cell r="I179">
            <v>270</v>
          </cell>
          <cell r="J179">
            <v>270</v>
          </cell>
          <cell r="K179">
            <v>270</v>
          </cell>
          <cell r="L179">
            <v>250</v>
          </cell>
          <cell r="M179">
            <v>230</v>
          </cell>
          <cell r="N179">
            <v>210</v>
          </cell>
          <cell r="O179">
            <v>200</v>
          </cell>
          <cell r="P179">
            <v>210</v>
          </cell>
          <cell r="Q179">
            <v>230</v>
          </cell>
          <cell r="R179">
            <v>250</v>
          </cell>
        </row>
        <row r="180">
          <cell r="A180" t="str">
            <v>Samoa</v>
          </cell>
          <cell r="B180">
            <v>1070</v>
          </cell>
          <cell r="C180">
            <v>1000</v>
          </cell>
          <cell r="D180">
            <v>1010</v>
          </cell>
          <cell r="E180">
            <v>1070</v>
          </cell>
          <cell r="F180">
            <v>810</v>
          </cell>
          <cell r="G180">
            <v>1010</v>
          </cell>
          <cell r="H180">
            <v>1360</v>
          </cell>
          <cell r="I180">
            <v>1350</v>
          </cell>
          <cell r="J180">
            <v>1330</v>
          </cell>
          <cell r="K180">
            <v>1330</v>
          </cell>
          <cell r="L180">
            <v>1350</v>
          </cell>
          <cell r="M180">
            <v>1370</v>
          </cell>
          <cell r="N180">
            <v>1390</v>
          </cell>
          <cell r="O180">
            <v>1500</v>
          </cell>
          <cell r="P180">
            <v>1760</v>
          </cell>
          <cell r="Q180">
            <v>2020</v>
          </cell>
          <cell r="R180">
            <v>2270</v>
          </cell>
        </row>
        <row r="181">
          <cell r="A181" t="str">
            <v>San Marino</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t="str">
            <v>..</v>
          </cell>
          <cell r="O181" t="str">
            <v>..</v>
          </cell>
          <cell r="P181" t="str">
            <v>..</v>
          </cell>
          <cell r="Q181" t="str">
            <v>..</v>
          </cell>
          <cell r="R181" t="str">
            <v>..</v>
          </cell>
        </row>
        <row r="182">
          <cell r="A182" t="str">
            <v>Sao Tome and Principe</v>
          </cell>
          <cell r="B182" t="str">
            <v>..</v>
          </cell>
          <cell r="C182" t="str">
            <v>..</v>
          </cell>
          <cell r="D182" t="str">
            <v>..</v>
          </cell>
          <cell r="E182" t="str">
            <v>..</v>
          </cell>
          <cell r="F182" t="str">
            <v>..</v>
          </cell>
          <cell r="G182" t="str">
            <v>..</v>
          </cell>
          <cell r="H182" t="str">
            <v>..</v>
          </cell>
          <cell r="I182" t="str">
            <v>..</v>
          </cell>
          <cell r="J182" t="str">
            <v>..</v>
          </cell>
          <cell r="K182" t="str">
            <v>..</v>
          </cell>
          <cell r="L182" t="str">
            <v>..</v>
          </cell>
          <cell r="M182" t="str">
            <v>..</v>
          </cell>
          <cell r="N182" t="str">
            <v>..</v>
          </cell>
          <cell r="O182" t="str">
            <v>..</v>
          </cell>
          <cell r="P182" t="str">
            <v>..</v>
          </cell>
          <cell r="Q182" t="str">
            <v>..</v>
          </cell>
          <cell r="R182">
            <v>780</v>
          </cell>
        </row>
        <row r="183">
          <cell r="A183" t="str">
            <v>Saudi Arabia</v>
          </cell>
          <cell r="B183">
            <v>7220</v>
          </cell>
          <cell r="C183">
            <v>8000</v>
          </cell>
          <cell r="D183">
            <v>8740</v>
          </cell>
          <cell r="E183">
            <v>8280</v>
          </cell>
          <cell r="F183">
            <v>7840</v>
          </cell>
          <cell r="G183">
            <v>7850</v>
          </cell>
          <cell r="H183">
            <v>8170</v>
          </cell>
          <cell r="I183">
            <v>8410</v>
          </cell>
          <cell r="J183">
            <v>8030</v>
          </cell>
          <cell r="K183">
            <v>7800</v>
          </cell>
          <cell r="L183">
            <v>8140</v>
          </cell>
          <cell r="M183">
            <v>8480</v>
          </cell>
          <cell r="N183">
            <v>8560</v>
          </cell>
          <cell r="O183">
            <v>9400</v>
          </cell>
          <cell r="P183">
            <v>10810</v>
          </cell>
          <cell r="Q183">
            <v>12510</v>
          </cell>
          <cell r="R183" t="str">
            <v>..</v>
          </cell>
        </row>
        <row r="184">
          <cell r="A184" t="str">
            <v>Senegal</v>
          </cell>
          <cell r="B184">
            <v>660</v>
          </cell>
          <cell r="C184">
            <v>650</v>
          </cell>
          <cell r="D184">
            <v>710</v>
          </cell>
          <cell r="E184">
            <v>650</v>
          </cell>
          <cell r="F184">
            <v>540</v>
          </cell>
          <cell r="G184">
            <v>500</v>
          </cell>
          <cell r="H184">
            <v>480</v>
          </cell>
          <cell r="I184">
            <v>480</v>
          </cell>
          <cell r="J184">
            <v>470</v>
          </cell>
          <cell r="K184">
            <v>460</v>
          </cell>
          <cell r="L184">
            <v>450</v>
          </cell>
          <cell r="M184">
            <v>440</v>
          </cell>
          <cell r="N184">
            <v>420</v>
          </cell>
          <cell r="O184">
            <v>490</v>
          </cell>
          <cell r="P184">
            <v>600</v>
          </cell>
          <cell r="Q184">
            <v>700</v>
          </cell>
          <cell r="R184">
            <v>750</v>
          </cell>
        </row>
        <row r="185">
          <cell r="A185" t="str">
            <v>Serbia</v>
          </cell>
          <cell r="B185" t="str">
            <v>..</v>
          </cell>
          <cell r="C185" t="str">
            <v>..</v>
          </cell>
          <cell r="D185" t="str">
            <v>..</v>
          </cell>
          <cell r="E185" t="str">
            <v>..</v>
          </cell>
          <cell r="F185" t="str">
            <v>..</v>
          </cell>
          <cell r="G185" t="str">
            <v>..</v>
          </cell>
          <cell r="H185" t="str">
            <v>..</v>
          </cell>
          <cell r="I185" t="str">
            <v>..</v>
          </cell>
          <cell r="J185" t="str">
            <v>..</v>
          </cell>
          <cell r="K185" t="str">
            <v>..</v>
          </cell>
          <cell r="L185" t="str">
            <v>..</v>
          </cell>
          <cell r="M185" t="str">
            <v>..</v>
          </cell>
          <cell r="N185">
            <v>1370</v>
          </cell>
          <cell r="O185">
            <v>2190</v>
          </cell>
          <cell r="P185">
            <v>3070</v>
          </cell>
          <cell r="Q185">
            <v>3490</v>
          </cell>
          <cell r="R185">
            <v>3910</v>
          </cell>
        </row>
        <row r="186">
          <cell r="A186" t="str">
            <v>Serbia and Montenegro</v>
          </cell>
          <cell r="B186" t="str">
            <v>..</v>
          </cell>
          <cell r="C186" t="str">
            <v>..</v>
          </cell>
          <cell r="D186" t="str">
            <v>..</v>
          </cell>
          <cell r="E186" t="str">
            <v>..</v>
          </cell>
          <cell r="F186" t="str">
            <v>..</v>
          </cell>
          <cell r="G186" t="str">
            <v>..</v>
          </cell>
          <cell r="H186" t="str">
            <v>..</v>
          </cell>
          <cell r="I186">
            <v>1540</v>
          </cell>
          <cell r="J186">
            <v>1430</v>
          </cell>
          <cell r="K186">
            <v>1070</v>
          </cell>
          <cell r="L186">
            <v>1250</v>
          </cell>
          <cell r="M186">
            <v>1290</v>
          </cell>
          <cell r="N186">
            <v>1430</v>
          </cell>
          <cell r="O186">
            <v>1930</v>
          </cell>
          <cell r="P186">
            <v>2700</v>
          </cell>
          <cell r="Q186">
            <v>3220</v>
          </cell>
          <cell r="R186" t="str">
            <v>..</v>
          </cell>
        </row>
        <row r="187">
          <cell r="A187" t="str">
            <v>Seychelles</v>
          </cell>
          <cell r="B187">
            <v>5020</v>
          </cell>
          <cell r="C187">
            <v>5200</v>
          </cell>
          <cell r="D187">
            <v>5930</v>
          </cell>
          <cell r="E187">
            <v>6350</v>
          </cell>
          <cell r="F187">
            <v>6560</v>
          </cell>
          <cell r="G187">
            <v>6460</v>
          </cell>
          <cell r="H187">
            <v>6740</v>
          </cell>
          <cell r="I187">
            <v>7330</v>
          </cell>
          <cell r="J187">
            <v>7320</v>
          </cell>
          <cell r="K187">
            <v>7290</v>
          </cell>
          <cell r="L187">
            <v>7440</v>
          </cell>
          <cell r="M187">
            <v>7380</v>
          </cell>
          <cell r="N187">
            <v>6840</v>
          </cell>
          <cell r="O187">
            <v>7480</v>
          </cell>
          <cell r="P187">
            <v>8130</v>
          </cell>
          <cell r="Q187">
            <v>8390</v>
          </cell>
          <cell r="R187">
            <v>8650</v>
          </cell>
        </row>
        <row r="188">
          <cell r="A188" t="str">
            <v>Sierra Leone</v>
          </cell>
          <cell r="B188">
            <v>200</v>
          </cell>
          <cell r="C188">
            <v>180</v>
          </cell>
          <cell r="D188">
            <v>130</v>
          </cell>
          <cell r="E188">
            <v>160</v>
          </cell>
          <cell r="F188">
            <v>170</v>
          </cell>
          <cell r="G188">
            <v>190</v>
          </cell>
          <cell r="H188">
            <v>220</v>
          </cell>
          <cell r="I188">
            <v>190</v>
          </cell>
          <cell r="J188">
            <v>160</v>
          </cell>
          <cell r="K188">
            <v>150</v>
          </cell>
          <cell r="L188">
            <v>140</v>
          </cell>
          <cell r="M188">
            <v>160</v>
          </cell>
          <cell r="N188">
            <v>190</v>
          </cell>
          <cell r="O188">
            <v>200</v>
          </cell>
          <cell r="P188">
            <v>210</v>
          </cell>
          <cell r="Q188">
            <v>220</v>
          </cell>
          <cell r="R188">
            <v>240</v>
          </cell>
        </row>
        <row r="189">
          <cell r="A189" t="str">
            <v>Singapore</v>
          </cell>
          <cell r="B189">
            <v>11860</v>
          </cell>
          <cell r="C189">
            <v>13180</v>
          </cell>
          <cell r="D189">
            <v>15300</v>
          </cell>
          <cell r="E189">
            <v>17330</v>
          </cell>
          <cell r="F189">
            <v>20370</v>
          </cell>
          <cell r="G189">
            <v>23250</v>
          </cell>
          <cell r="H189">
            <v>25140</v>
          </cell>
          <cell r="I189">
            <v>27180</v>
          </cell>
          <cell r="J189">
            <v>23520</v>
          </cell>
          <cell r="K189">
            <v>22920</v>
          </cell>
          <cell r="L189">
            <v>23030</v>
          </cell>
          <cell r="M189">
            <v>21290</v>
          </cell>
          <cell r="N189">
            <v>21050</v>
          </cell>
          <cell r="O189">
            <v>21750</v>
          </cell>
          <cell r="P189">
            <v>25030</v>
          </cell>
          <cell r="Q189">
            <v>26620</v>
          </cell>
          <cell r="R189">
            <v>29320</v>
          </cell>
        </row>
        <row r="190">
          <cell r="A190" t="str">
            <v>Slovak Republic</v>
          </cell>
          <cell r="B190">
            <v>3340</v>
          </cell>
          <cell r="C190">
            <v>2490</v>
          </cell>
          <cell r="D190">
            <v>2230</v>
          </cell>
          <cell r="E190">
            <v>2220</v>
          </cell>
          <cell r="F190">
            <v>2680</v>
          </cell>
          <cell r="G190">
            <v>3310</v>
          </cell>
          <cell r="H190">
            <v>3860</v>
          </cell>
          <cell r="I190">
            <v>4150</v>
          </cell>
          <cell r="J190">
            <v>4100</v>
          </cell>
          <cell r="K190">
            <v>3910</v>
          </cell>
          <cell r="L190">
            <v>3860</v>
          </cell>
          <cell r="M190">
            <v>3860</v>
          </cell>
          <cell r="N190">
            <v>4100</v>
          </cell>
          <cell r="O190">
            <v>5010</v>
          </cell>
          <cell r="P190">
            <v>6570</v>
          </cell>
          <cell r="Q190">
            <v>8100</v>
          </cell>
          <cell r="R190">
            <v>9870</v>
          </cell>
        </row>
        <row r="191">
          <cell r="A191" t="str">
            <v>Slovenia</v>
          </cell>
          <cell r="B191" t="str">
            <v>..</v>
          </cell>
          <cell r="C191" t="str">
            <v>..</v>
          </cell>
          <cell r="D191">
            <v>6790</v>
          </cell>
          <cell r="E191">
            <v>6660</v>
          </cell>
          <cell r="F191" t="str">
            <v>..</v>
          </cell>
          <cell r="G191">
            <v>8450</v>
          </cell>
          <cell r="H191">
            <v>9770</v>
          </cell>
          <cell r="I191">
            <v>10740</v>
          </cell>
          <cell r="J191">
            <v>10530</v>
          </cell>
          <cell r="K191">
            <v>10810</v>
          </cell>
          <cell r="L191">
            <v>10780</v>
          </cell>
          <cell r="M191">
            <v>10400</v>
          </cell>
          <cell r="N191">
            <v>10360</v>
          </cell>
          <cell r="O191">
            <v>11990</v>
          </cell>
          <cell r="P191">
            <v>14880</v>
          </cell>
          <cell r="Q191">
            <v>17430</v>
          </cell>
          <cell r="R191">
            <v>18890</v>
          </cell>
        </row>
        <row r="192">
          <cell r="A192" t="str">
            <v>Solomon Islands</v>
          </cell>
          <cell r="B192">
            <v>740</v>
          </cell>
          <cell r="C192">
            <v>720</v>
          </cell>
          <cell r="D192">
            <v>780</v>
          </cell>
          <cell r="E192">
            <v>780</v>
          </cell>
          <cell r="F192">
            <v>820</v>
          </cell>
          <cell r="G192">
            <v>880</v>
          </cell>
          <cell r="H192">
            <v>890</v>
          </cell>
          <cell r="I192">
            <v>920</v>
          </cell>
          <cell r="J192">
            <v>870</v>
          </cell>
          <cell r="K192">
            <v>820</v>
          </cell>
          <cell r="L192">
            <v>680</v>
          </cell>
          <cell r="M192">
            <v>620</v>
          </cell>
          <cell r="N192">
            <v>550</v>
          </cell>
          <cell r="O192">
            <v>550</v>
          </cell>
          <cell r="P192">
            <v>590</v>
          </cell>
          <cell r="Q192">
            <v>620</v>
          </cell>
          <cell r="R192">
            <v>680</v>
          </cell>
        </row>
        <row r="193">
          <cell r="A193" t="str">
            <v>Somalia</v>
          </cell>
          <cell r="B193">
            <v>140</v>
          </cell>
          <cell r="C193" t="str">
            <v>..</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row>
        <row r="194">
          <cell r="A194" t="str">
            <v>South Africa</v>
          </cell>
          <cell r="B194">
            <v>3390</v>
          </cell>
          <cell r="C194">
            <v>3320</v>
          </cell>
          <cell r="D194">
            <v>3320</v>
          </cell>
          <cell r="E194">
            <v>3460</v>
          </cell>
          <cell r="F194">
            <v>3610</v>
          </cell>
          <cell r="G194">
            <v>3740</v>
          </cell>
          <cell r="H194">
            <v>3760</v>
          </cell>
          <cell r="I194">
            <v>3680</v>
          </cell>
          <cell r="J194">
            <v>3280</v>
          </cell>
          <cell r="K194">
            <v>3150</v>
          </cell>
          <cell r="L194">
            <v>3050</v>
          </cell>
          <cell r="M194">
            <v>2830</v>
          </cell>
          <cell r="N194">
            <v>2640</v>
          </cell>
          <cell r="O194">
            <v>2870</v>
          </cell>
          <cell r="P194">
            <v>3630</v>
          </cell>
          <cell r="Q194">
            <v>4820</v>
          </cell>
          <cell r="R194">
            <v>5390</v>
          </cell>
        </row>
        <row r="195">
          <cell r="A195" t="str">
            <v>South Asia</v>
          </cell>
          <cell r="B195">
            <v>379.63</v>
          </cell>
          <cell r="C195">
            <v>351.65</v>
          </cell>
          <cell r="D195">
            <v>338.26</v>
          </cell>
          <cell r="E195">
            <v>326.97000000000003</v>
          </cell>
          <cell r="F195">
            <v>342.15</v>
          </cell>
          <cell r="G195">
            <v>381.09</v>
          </cell>
          <cell r="H195">
            <v>410.71</v>
          </cell>
          <cell r="I195">
            <v>418.94</v>
          </cell>
          <cell r="J195">
            <v>417.94</v>
          </cell>
          <cell r="K195">
            <v>434.85</v>
          </cell>
          <cell r="L195">
            <v>444.27</v>
          </cell>
          <cell r="M195">
            <v>455.26</v>
          </cell>
          <cell r="N195">
            <v>458.97</v>
          </cell>
          <cell r="O195">
            <v>513.94000000000005</v>
          </cell>
          <cell r="P195">
            <v>599.9</v>
          </cell>
          <cell r="Q195">
            <v>692.64</v>
          </cell>
          <cell r="R195">
            <v>765.61</v>
          </cell>
        </row>
        <row r="196">
          <cell r="A196" t="str">
            <v>Spain</v>
          </cell>
          <cell r="B196">
            <v>12100</v>
          </cell>
          <cell r="C196">
            <v>13570</v>
          </cell>
          <cell r="D196">
            <v>15490</v>
          </cell>
          <cell r="E196">
            <v>14930</v>
          </cell>
          <cell r="F196">
            <v>14420</v>
          </cell>
          <cell r="G196">
            <v>14800</v>
          </cell>
          <cell r="H196">
            <v>15570</v>
          </cell>
          <cell r="I196">
            <v>15820</v>
          </cell>
          <cell r="J196">
            <v>15400</v>
          </cell>
          <cell r="K196">
            <v>15360</v>
          </cell>
          <cell r="L196">
            <v>15420</v>
          </cell>
          <cell r="M196">
            <v>15050</v>
          </cell>
          <cell r="N196">
            <v>15100</v>
          </cell>
          <cell r="O196">
            <v>17490</v>
          </cell>
          <cell r="P196">
            <v>21450</v>
          </cell>
          <cell r="Q196">
            <v>25250</v>
          </cell>
          <cell r="R196">
            <v>27570</v>
          </cell>
        </row>
        <row r="197">
          <cell r="A197" t="str">
            <v>Sri Lanka</v>
          </cell>
          <cell r="B197">
            <v>470</v>
          </cell>
          <cell r="C197">
            <v>500</v>
          </cell>
          <cell r="D197">
            <v>550</v>
          </cell>
          <cell r="E197">
            <v>600</v>
          </cell>
          <cell r="F197">
            <v>640</v>
          </cell>
          <cell r="G197">
            <v>700</v>
          </cell>
          <cell r="H197">
            <v>740</v>
          </cell>
          <cell r="I197">
            <v>790</v>
          </cell>
          <cell r="J197">
            <v>810</v>
          </cell>
          <cell r="K197">
            <v>820</v>
          </cell>
          <cell r="L197">
            <v>810</v>
          </cell>
          <cell r="M197">
            <v>840</v>
          </cell>
          <cell r="N197">
            <v>850</v>
          </cell>
          <cell r="O197">
            <v>930</v>
          </cell>
          <cell r="P197">
            <v>1040</v>
          </cell>
          <cell r="Q197">
            <v>1170</v>
          </cell>
          <cell r="R197">
            <v>1300</v>
          </cell>
        </row>
        <row r="198">
          <cell r="A198" t="str">
            <v>St. Kitts and Nevis</v>
          </cell>
          <cell r="B198">
            <v>3610</v>
          </cell>
          <cell r="C198">
            <v>3750</v>
          </cell>
          <cell r="D198">
            <v>4110</v>
          </cell>
          <cell r="E198">
            <v>4520</v>
          </cell>
          <cell r="F198">
            <v>5010</v>
          </cell>
          <cell r="G198">
            <v>5460</v>
          </cell>
          <cell r="H198">
            <v>5670</v>
          </cell>
          <cell r="I198">
            <v>6000</v>
          </cell>
          <cell r="J198">
            <v>6020</v>
          </cell>
          <cell r="K198">
            <v>6320</v>
          </cell>
          <cell r="L198">
            <v>6490</v>
          </cell>
          <cell r="M198">
            <v>6330</v>
          </cell>
          <cell r="N198">
            <v>6380</v>
          </cell>
          <cell r="O198">
            <v>6820</v>
          </cell>
          <cell r="P198">
            <v>7840</v>
          </cell>
          <cell r="Q198">
            <v>8250</v>
          </cell>
          <cell r="R198">
            <v>8840</v>
          </cell>
        </row>
        <row r="199">
          <cell r="A199" t="str">
            <v>St. Lucia</v>
          </cell>
          <cell r="B199">
            <v>2810</v>
          </cell>
          <cell r="C199">
            <v>2910</v>
          </cell>
          <cell r="D199">
            <v>3290</v>
          </cell>
          <cell r="E199">
            <v>3360</v>
          </cell>
          <cell r="F199">
            <v>3430</v>
          </cell>
          <cell r="G199">
            <v>3570</v>
          </cell>
          <cell r="H199">
            <v>3680</v>
          </cell>
          <cell r="I199">
            <v>3620</v>
          </cell>
          <cell r="J199">
            <v>3690</v>
          </cell>
          <cell r="K199">
            <v>3910</v>
          </cell>
          <cell r="L199">
            <v>4140</v>
          </cell>
          <cell r="M199">
            <v>3860</v>
          </cell>
          <cell r="N199">
            <v>3980</v>
          </cell>
          <cell r="O199">
            <v>4170</v>
          </cell>
          <cell r="P199">
            <v>4580</v>
          </cell>
          <cell r="Q199">
            <v>4920</v>
          </cell>
          <cell r="R199">
            <v>5110</v>
          </cell>
        </row>
        <row r="200">
          <cell r="A200" t="str">
            <v>St. Vincent and the Grenadines</v>
          </cell>
          <cell r="B200">
            <v>1710</v>
          </cell>
          <cell r="C200">
            <v>1790</v>
          </cell>
          <cell r="D200">
            <v>2070</v>
          </cell>
          <cell r="E200">
            <v>2100</v>
          </cell>
          <cell r="F200">
            <v>2050</v>
          </cell>
          <cell r="G200">
            <v>2190</v>
          </cell>
          <cell r="H200">
            <v>2330</v>
          </cell>
          <cell r="I200">
            <v>2440</v>
          </cell>
          <cell r="J200">
            <v>2550</v>
          </cell>
          <cell r="K200">
            <v>2610</v>
          </cell>
          <cell r="L200">
            <v>2730</v>
          </cell>
          <cell r="M200">
            <v>2750</v>
          </cell>
          <cell r="N200">
            <v>2820</v>
          </cell>
          <cell r="O200">
            <v>2970</v>
          </cell>
          <cell r="P200">
            <v>3460</v>
          </cell>
          <cell r="Q200">
            <v>3530</v>
          </cell>
          <cell r="R200">
            <v>3930</v>
          </cell>
        </row>
        <row r="201">
          <cell r="A201" t="str">
            <v>Sub-Saharan Africa</v>
          </cell>
          <cell r="B201">
            <v>582.11</v>
          </cell>
          <cell r="C201">
            <v>569.71</v>
          </cell>
          <cell r="D201">
            <v>553.11</v>
          </cell>
          <cell r="E201">
            <v>537.1</v>
          </cell>
          <cell r="F201">
            <v>512.75</v>
          </cell>
          <cell r="G201">
            <v>520.19000000000005</v>
          </cell>
          <cell r="H201">
            <v>537.20000000000005</v>
          </cell>
          <cell r="I201">
            <v>548.63</v>
          </cell>
          <cell r="J201">
            <v>516.69000000000005</v>
          </cell>
          <cell r="K201">
            <v>500.15</v>
          </cell>
          <cell r="L201">
            <v>485.06</v>
          </cell>
          <cell r="M201">
            <v>476.87</v>
          </cell>
          <cell r="N201">
            <v>467.38</v>
          </cell>
          <cell r="O201">
            <v>508.96</v>
          </cell>
          <cell r="P201">
            <v>602.64</v>
          </cell>
          <cell r="Q201">
            <v>742.94</v>
          </cell>
          <cell r="R201">
            <v>841.8</v>
          </cell>
        </row>
        <row r="202">
          <cell r="A202" t="str">
            <v>Sudan</v>
          </cell>
          <cell r="B202">
            <v>550</v>
          </cell>
          <cell r="C202">
            <v>490</v>
          </cell>
          <cell r="D202">
            <v>320</v>
          </cell>
          <cell r="E202">
            <v>280</v>
          </cell>
          <cell r="F202">
            <v>240</v>
          </cell>
          <cell r="G202">
            <v>250</v>
          </cell>
          <cell r="H202">
            <v>260</v>
          </cell>
          <cell r="I202">
            <v>280</v>
          </cell>
          <cell r="J202">
            <v>310</v>
          </cell>
          <cell r="K202">
            <v>320</v>
          </cell>
          <cell r="L202">
            <v>310</v>
          </cell>
          <cell r="M202">
            <v>340</v>
          </cell>
          <cell r="N202">
            <v>380</v>
          </cell>
          <cell r="O202">
            <v>440</v>
          </cell>
          <cell r="P202">
            <v>520</v>
          </cell>
          <cell r="Q202">
            <v>650</v>
          </cell>
          <cell r="R202">
            <v>810</v>
          </cell>
        </row>
        <row r="203">
          <cell r="A203" t="str">
            <v>Suriname</v>
          </cell>
          <cell r="B203">
            <v>1510</v>
          </cell>
          <cell r="C203">
            <v>1160</v>
          </cell>
          <cell r="D203">
            <v>1050</v>
          </cell>
          <cell r="E203" t="str">
            <v>..</v>
          </cell>
          <cell r="F203">
            <v>1160</v>
          </cell>
          <cell r="G203">
            <v>1430</v>
          </cell>
          <cell r="H203">
            <v>1780</v>
          </cell>
          <cell r="I203">
            <v>2020</v>
          </cell>
          <cell r="J203">
            <v>2510</v>
          </cell>
          <cell r="K203">
            <v>1730</v>
          </cell>
          <cell r="L203">
            <v>2070</v>
          </cell>
          <cell r="M203">
            <v>1770</v>
          </cell>
          <cell r="N203">
            <v>1900</v>
          </cell>
          <cell r="O203">
            <v>2060</v>
          </cell>
          <cell r="P203">
            <v>2260</v>
          </cell>
          <cell r="Q203">
            <v>2540</v>
          </cell>
          <cell r="R203">
            <v>3200</v>
          </cell>
        </row>
        <row r="204">
          <cell r="A204" t="str">
            <v>Swaziland</v>
          </cell>
          <cell r="B204">
            <v>1200</v>
          </cell>
          <cell r="C204">
            <v>1220</v>
          </cell>
          <cell r="D204">
            <v>1310</v>
          </cell>
          <cell r="E204">
            <v>1310</v>
          </cell>
          <cell r="F204">
            <v>1300</v>
          </cell>
          <cell r="G204">
            <v>1500</v>
          </cell>
          <cell r="H204">
            <v>1620</v>
          </cell>
          <cell r="I204">
            <v>1650</v>
          </cell>
          <cell r="J204">
            <v>1460</v>
          </cell>
          <cell r="K204">
            <v>1470</v>
          </cell>
          <cell r="L204">
            <v>1370</v>
          </cell>
          <cell r="M204">
            <v>1370</v>
          </cell>
          <cell r="N204">
            <v>1180</v>
          </cell>
          <cell r="O204">
            <v>1320</v>
          </cell>
          <cell r="P204">
            <v>1670</v>
          </cell>
          <cell r="Q204">
            <v>2210</v>
          </cell>
          <cell r="R204">
            <v>2430</v>
          </cell>
        </row>
        <row r="205">
          <cell r="A205" t="str">
            <v>Sweden</v>
          </cell>
          <cell r="B205">
            <v>26070</v>
          </cell>
          <cell r="C205">
            <v>27330</v>
          </cell>
          <cell r="D205">
            <v>29400</v>
          </cell>
          <cell r="E205">
            <v>26610</v>
          </cell>
          <cell r="F205">
            <v>26180</v>
          </cell>
          <cell r="G205">
            <v>26450</v>
          </cell>
          <cell r="H205">
            <v>28570</v>
          </cell>
          <cell r="I205">
            <v>29280</v>
          </cell>
          <cell r="J205">
            <v>28930</v>
          </cell>
          <cell r="K205">
            <v>28750</v>
          </cell>
          <cell r="L205">
            <v>28870</v>
          </cell>
          <cell r="M205">
            <v>26950</v>
          </cell>
          <cell r="N205">
            <v>26410</v>
          </cell>
          <cell r="O205">
            <v>29520</v>
          </cell>
          <cell r="P205">
            <v>35740</v>
          </cell>
          <cell r="Q205">
            <v>40910</v>
          </cell>
          <cell r="R205">
            <v>43580</v>
          </cell>
        </row>
        <row r="206">
          <cell r="A206" t="str">
            <v>Switzerland</v>
          </cell>
          <cell r="B206">
            <v>34230</v>
          </cell>
          <cell r="C206">
            <v>34740</v>
          </cell>
          <cell r="D206">
            <v>37870</v>
          </cell>
          <cell r="E206">
            <v>37770</v>
          </cell>
          <cell r="F206">
            <v>38730</v>
          </cell>
          <cell r="G206">
            <v>42030</v>
          </cell>
          <cell r="H206">
            <v>44790</v>
          </cell>
          <cell r="I206">
            <v>44440</v>
          </cell>
          <cell r="J206">
            <v>41560</v>
          </cell>
          <cell r="K206">
            <v>39850</v>
          </cell>
          <cell r="L206">
            <v>40110</v>
          </cell>
          <cell r="M206">
            <v>37530</v>
          </cell>
          <cell r="N206">
            <v>36280</v>
          </cell>
          <cell r="O206">
            <v>41930</v>
          </cell>
          <cell r="P206">
            <v>49860</v>
          </cell>
          <cell r="Q206">
            <v>55320</v>
          </cell>
          <cell r="R206">
            <v>57230</v>
          </cell>
        </row>
        <row r="207">
          <cell r="A207" t="str">
            <v>Syrian Arab Republic</v>
          </cell>
          <cell r="B207">
            <v>880</v>
          </cell>
          <cell r="C207">
            <v>960</v>
          </cell>
          <cell r="D207">
            <v>1070</v>
          </cell>
          <cell r="E207">
            <v>1040</v>
          </cell>
          <cell r="F207">
            <v>940</v>
          </cell>
          <cell r="G207">
            <v>880</v>
          </cell>
          <cell r="H207">
            <v>830</v>
          </cell>
          <cell r="I207">
            <v>830</v>
          </cell>
          <cell r="J207">
            <v>900</v>
          </cell>
          <cell r="K207">
            <v>870</v>
          </cell>
          <cell r="L207">
            <v>950</v>
          </cell>
          <cell r="M207">
            <v>1080</v>
          </cell>
          <cell r="N207">
            <v>1150</v>
          </cell>
          <cell r="O207">
            <v>1210</v>
          </cell>
          <cell r="P207">
            <v>1310</v>
          </cell>
          <cell r="Q207">
            <v>1420</v>
          </cell>
          <cell r="R207">
            <v>1570</v>
          </cell>
        </row>
        <row r="208">
          <cell r="A208" t="str">
            <v>Taiwan, China</v>
          </cell>
          <cell r="B208">
            <v>8140</v>
          </cell>
          <cell r="C208">
            <v>9060</v>
          </cell>
          <cell r="D208">
            <v>10190</v>
          </cell>
          <cell r="E208">
            <v>11130</v>
          </cell>
          <cell r="F208">
            <v>12160</v>
          </cell>
          <cell r="G208">
            <v>12950</v>
          </cell>
          <cell r="H208">
            <v>13630</v>
          </cell>
          <cell r="I208">
            <v>13950</v>
          </cell>
          <cell r="J208">
            <v>13260</v>
          </cell>
          <cell r="K208">
            <v>13320</v>
          </cell>
          <cell r="L208">
            <v>13870</v>
          </cell>
          <cell r="M208">
            <v>13840</v>
          </cell>
          <cell r="N208">
            <v>13950</v>
          </cell>
          <cell r="O208">
            <v>14290</v>
          </cell>
          <cell r="P208">
            <v>15660</v>
          </cell>
          <cell r="Q208">
            <v>16630</v>
          </cell>
          <cell r="R208">
            <v>17230</v>
          </cell>
        </row>
        <row r="209">
          <cell r="A209" t="str">
            <v>Tajikistan</v>
          </cell>
          <cell r="B209" t="str">
            <v>..</v>
          </cell>
          <cell r="C209" t="str">
            <v>..</v>
          </cell>
          <cell r="D209">
            <v>350</v>
          </cell>
          <cell r="E209">
            <v>290</v>
          </cell>
          <cell r="F209">
            <v>230</v>
          </cell>
          <cell r="G209">
            <v>210</v>
          </cell>
          <cell r="H209">
            <v>170</v>
          </cell>
          <cell r="I209">
            <v>160</v>
          </cell>
          <cell r="J209">
            <v>170</v>
          </cell>
          <cell r="K209">
            <v>170</v>
          </cell>
          <cell r="L209">
            <v>180</v>
          </cell>
          <cell r="M209">
            <v>180</v>
          </cell>
          <cell r="N209">
            <v>180</v>
          </cell>
          <cell r="O209">
            <v>210</v>
          </cell>
          <cell r="P209">
            <v>280</v>
          </cell>
          <cell r="Q209">
            <v>330</v>
          </cell>
          <cell r="R209">
            <v>390</v>
          </cell>
        </row>
        <row r="210">
          <cell r="A210" t="str">
            <v>Tanzania</v>
          </cell>
          <cell r="B210">
            <v>180</v>
          </cell>
          <cell r="C210">
            <v>170</v>
          </cell>
          <cell r="D210">
            <v>170</v>
          </cell>
          <cell r="E210">
            <v>160</v>
          </cell>
          <cell r="F210">
            <v>150</v>
          </cell>
          <cell r="G210">
            <v>160</v>
          </cell>
          <cell r="H210">
            <v>180</v>
          </cell>
          <cell r="I210">
            <v>200</v>
          </cell>
          <cell r="J210">
            <v>220</v>
          </cell>
          <cell r="K210">
            <v>240</v>
          </cell>
          <cell r="L210">
            <v>270</v>
          </cell>
          <cell r="M210">
            <v>280</v>
          </cell>
          <cell r="N210">
            <v>280</v>
          </cell>
          <cell r="O210">
            <v>300</v>
          </cell>
          <cell r="P210">
            <v>320</v>
          </cell>
          <cell r="Q210">
            <v>340</v>
          </cell>
          <cell r="R210">
            <v>350</v>
          </cell>
        </row>
        <row r="211">
          <cell r="A211" t="str">
            <v>Thailand</v>
          </cell>
          <cell r="B211">
            <v>1540</v>
          </cell>
          <cell r="C211">
            <v>1720</v>
          </cell>
          <cell r="D211">
            <v>1940</v>
          </cell>
          <cell r="E211">
            <v>2170</v>
          </cell>
          <cell r="F211">
            <v>2430</v>
          </cell>
          <cell r="G211">
            <v>2780</v>
          </cell>
          <cell r="H211">
            <v>3000</v>
          </cell>
          <cell r="I211">
            <v>2760</v>
          </cell>
          <cell r="J211">
            <v>2090</v>
          </cell>
          <cell r="K211">
            <v>1980</v>
          </cell>
          <cell r="L211">
            <v>1990</v>
          </cell>
          <cell r="M211">
            <v>1950</v>
          </cell>
          <cell r="N211">
            <v>1970</v>
          </cell>
          <cell r="O211">
            <v>2150</v>
          </cell>
          <cell r="P211">
            <v>2490</v>
          </cell>
          <cell r="Q211">
            <v>2720</v>
          </cell>
          <cell r="R211">
            <v>2990</v>
          </cell>
        </row>
        <row r="212">
          <cell r="A212" t="str">
            <v>Timor-Leste</v>
          </cell>
          <cell r="B212" t="str">
            <v>..</v>
          </cell>
          <cell r="C212" t="str">
            <v>..</v>
          </cell>
          <cell r="D212" t="str">
            <v>..</v>
          </cell>
          <cell r="E212" t="str">
            <v>..</v>
          </cell>
          <cell r="F212" t="str">
            <v>..</v>
          </cell>
          <cell r="G212" t="str">
            <v>..</v>
          </cell>
          <cell r="H212" t="str">
            <v>..</v>
          </cell>
          <cell r="I212" t="str">
            <v>..</v>
          </cell>
          <cell r="J212" t="str">
            <v>..</v>
          </cell>
          <cell r="K212" t="str">
            <v>..</v>
          </cell>
          <cell r="L212" t="str">
            <v>..</v>
          </cell>
          <cell r="M212" t="str">
            <v>..</v>
          </cell>
          <cell r="N212">
            <v>420</v>
          </cell>
          <cell r="O212">
            <v>390</v>
          </cell>
          <cell r="P212">
            <v>580</v>
          </cell>
          <cell r="Q212">
            <v>750</v>
          </cell>
          <cell r="R212">
            <v>840</v>
          </cell>
        </row>
        <row r="213">
          <cell r="A213" t="str">
            <v>Togo</v>
          </cell>
          <cell r="B213">
            <v>380</v>
          </cell>
          <cell r="C213">
            <v>380</v>
          </cell>
          <cell r="D213">
            <v>400</v>
          </cell>
          <cell r="E213">
            <v>320</v>
          </cell>
          <cell r="F213">
            <v>290</v>
          </cell>
          <cell r="G213">
            <v>280</v>
          </cell>
          <cell r="H213">
            <v>290</v>
          </cell>
          <cell r="I213">
            <v>330</v>
          </cell>
          <cell r="J213">
            <v>300</v>
          </cell>
          <cell r="K213">
            <v>290</v>
          </cell>
          <cell r="L213">
            <v>270</v>
          </cell>
          <cell r="M213">
            <v>250</v>
          </cell>
          <cell r="N213">
            <v>240</v>
          </cell>
          <cell r="O213">
            <v>270</v>
          </cell>
          <cell r="P213">
            <v>310</v>
          </cell>
          <cell r="Q213">
            <v>350</v>
          </cell>
          <cell r="R213">
            <v>350</v>
          </cell>
        </row>
        <row r="214">
          <cell r="A214" t="str">
            <v>Tonga</v>
          </cell>
          <cell r="B214">
            <v>1230</v>
          </cell>
          <cell r="C214">
            <v>1350</v>
          </cell>
          <cell r="D214">
            <v>1450</v>
          </cell>
          <cell r="E214">
            <v>1530</v>
          </cell>
          <cell r="F214">
            <v>1680</v>
          </cell>
          <cell r="G214">
            <v>1730</v>
          </cell>
          <cell r="H214">
            <v>1840</v>
          </cell>
          <cell r="I214">
            <v>1840</v>
          </cell>
          <cell r="J214">
            <v>1700</v>
          </cell>
          <cell r="K214">
            <v>1690</v>
          </cell>
          <cell r="L214">
            <v>1560</v>
          </cell>
          <cell r="M214">
            <v>1460</v>
          </cell>
          <cell r="N214">
            <v>1440</v>
          </cell>
          <cell r="O214">
            <v>1520</v>
          </cell>
          <cell r="P214">
            <v>1750</v>
          </cell>
          <cell r="Q214">
            <v>1970</v>
          </cell>
          <cell r="R214">
            <v>2170</v>
          </cell>
        </row>
        <row r="215">
          <cell r="A215" t="str">
            <v>Trinidad and Tobago</v>
          </cell>
          <cell r="B215">
            <v>3730</v>
          </cell>
          <cell r="C215">
            <v>3920</v>
          </cell>
          <cell r="D215">
            <v>4160</v>
          </cell>
          <cell r="E215">
            <v>3930</v>
          </cell>
          <cell r="F215">
            <v>3860</v>
          </cell>
          <cell r="G215">
            <v>3880</v>
          </cell>
          <cell r="H215">
            <v>4120</v>
          </cell>
          <cell r="I215">
            <v>4290</v>
          </cell>
          <cell r="J215">
            <v>4490</v>
          </cell>
          <cell r="K215">
            <v>4710</v>
          </cell>
          <cell r="L215">
            <v>5230</v>
          </cell>
          <cell r="M215">
            <v>5970</v>
          </cell>
          <cell r="N215">
            <v>6680</v>
          </cell>
          <cell r="O215">
            <v>7750</v>
          </cell>
          <cell r="P215">
            <v>9010</v>
          </cell>
          <cell r="Q215">
            <v>10870</v>
          </cell>
          <cell r="R215">
            <v>13340</v>
          </cell>
        </row>
        <row r="216">
          <cell r="A216" t="str">
            <v>Tunisia</v>
          </cell>
          <cell r="B216">
            <v>1430</v>
          </cell>
          <cell r="C216">
            <v>1480</v>
          </cell>
          <cell r="D216">
            <v>1700</v>
          </cell>
          <cell r="E216">
            <v>1680</v>
          </cell>
          <cell r="F216">
            <v>1740</v>
          </cell>
          <cell r="G216">
            <v>1820</v>
          </cell>
          <cell r="H216">
            <v>2010</v>
          </cell>
          <cell r="I216">
            <v>2080</v>
          </cell>
          <cell r="J216">
            <v>2050</v>
          </cell>
          <cell r="K216">
            <v>2090</v>
          </cell>
          <cell r="L216">
            <v>2090</v>
          </cell>
          <cell r="M216">
            <v>2060</v>
          </cell>
          <cell r="N216">
            <v>2000</v>
          </cell>
          <cell r="O216">
            <v>2260</v>
          </cell>
          <cell r="P216">
            <v>2650</v>
          </cell>
          <cell r="Q216">
            <v>2880</v>
          </cell>
          <cell r="R216">
            <v>2970</v>
          </cell>
        </row>
        <row r="217">
          <cell r="A217" t="str">
            <v>Turkey</v>
          </cell>
          <cell r="B217">
            <v>2270</v>
          </cell>
          <cell r="C217">
            <v>2540</v>
          </cell>
          <cell r="D217">
            <v>2900</v>
          </cell>
          <cell r="E217">
            <v>3080</v>
          </cell>
          <cell r="F217">
            <v>2600</v>
          </cell>
          <cell r="G217">
            <v>2750</v>
          </cell>
          <cell r="H217">
            <v>2820</v>
          </cell>
          <cell r="I217">
            <v>3100</v>
          </cell>
          <cell r="J217">
            <v>3060</v>
          </cell>
          <cell r="K217">
            <v>2800</v>
          </cell>
          <cell r="L217">
            <v>2980</v>
          </cell>
          <cell r="M217">
            <v>2420</v>
          </cell>
          <cell r="N217">
            <v>2510</v>
          </cell>
          <cell r="O217">
            <v>2800</v>
          </cell>
          <cell r="P217">
            <v>3780</v>
          </cell>
          <cell r="Q217">
            <v>4750</v>
          </cell>
          <cell r="R217">
            <v>5400</v>
          </cell>
        </row>
        <row r="218">
          <cell r="A218" t="str">
            <v>Turkmenistan</v>
          </cell>
          <cell r="B218">
            <v>880</v>
          </cell>
          <cell r="C218">
            <v>850</v>
          </cell>
          <cell r="D218">
            <v>820</v>
          </cell>
          <cell r="E218">
            <v>770</v>
          </cell>
          <cell r="F218">
            <v>660</v>
          </cell>
          <cell r="G218">
            <v>610</v>
          </cell>
          <cell r="H218">
            <v>560</v>
          </cell>
          <cell r="I218">
            <v>530</v>
          </cell>
          <cell r="J218">
            <v>560</v>
          </cell>
          <cell r="K218">
            <v>620</v>
          </cell>
          <cell r="L218">
            <v>650</v>
          </cell>
          <cell r="M218" t="str">
            <v>..</v>
          </cell>
          <cell r="N218" t="str">
            <v>..</v>
          </cell>
          <cell r="O218" t="str">
            <v>..</v>
          </cell>
          <cell r="P218" t="str">
            <v>..</v>
          </cell>
          <cell r="Q218" t="str">
            <v>..</v>
          </cell>
          <cell r="R218" t="str">
            <v>..</v>
          </cell>
        </row>
        <row r="219">
          <cell r="A219" t="str">
            <v>Uganda</v>
          </cell>
          <cell r="B219">
            <v>320</v>
          </cell>
          <cell r="C219">
            <v>240</v>
          </cell>
          <cell r="D219">
            <v>190</v>
          </cell>
          <cell r="E219">
            <v>170</v>
          </cell>
          <cell r="F219">
            <v>180</v>
          </cell>
          <cell r="G219">
            <v>230</v>
          </cell>
          <cell r="H219">
            <v>270</v>
          </cell>
          <cell r="I219">
            <v>290</v>
          </cell>
          <cell r="J219">
            <v>280</v>
          </cell>
          <cell r="K219">
            <v>280</v>
          </cell>
          <cell r="L219">
            <v>260</v>
          </cell>
          <cell r="M219">
            <v>240</v>
          </cell>
          <cell r="N219">
            <v>230</v>
          </cell>
          <cell r="O219">
            <v>230</v>
          </cell>
          <cell r="P219">
            <v>250</v>
          </cell>
          <cell r="Q219">
            <v>280</v>
          </cell>
          <cell r="R219">
            <v>300</v>
          </cell>
        </row>
        <row r="220">
          <cell r="A220" t="str">
            <v>Ukraine</v>
          </cell>
          <cell r="B220">
            <v>1610</v>
          </cell>
          <cell r="C220">
            <v>1520</v>
          </cell>
          <cell r="D220">
            <v>1420</v>
          </cell>
          <cell r="E220">
            <v>1230</v>
          </cell>
          <cell r="F220">
            <v>1010</v>
          </cell>
          <cell r="G220">
            <v>920</v>
          </cell>
          <cell r="H220">
            <v>860</v>
          </cell>
          <cell r="I220">
            <v>890</v>
          </cell>
          <cell r="J220">
            <v>850</v>
          </cell>
          <cell r="K220">
            <v>760</v>
          </cell>
          <cell r="L220">
            <v>700</v>
          </cell>
          <cell r="M220">
            <v>730</v>
          </cell>
          <cell r="N220">
            <v>790</v>
          </cell>
          <cell r="O220">
            <v>980</v>
          </cell>
          <cell r="P220">
            <v>1270</v>
          </cell>
          <cell r="Q220">
            <v>1540</v>
          </cell>
          <cell r="R220">
            <v>1950</v>
          </cell>
        </row>
        <row r="221">
          <cell r="A221" t="str">
            <v>United Arab Emirates</v>
          </cell>
          <cell r="B221">
            <v>21140</v>
          </cell>
          <cell r="C221">
            <v>19700</v>
          </cell>
          <cell r="D221">
            <v>19740</v>
          </cell>
          <cell r="E221">
            <v>18770</v>
          </cell>
          <cell r="F221">
            <v>19000</v>
          </cell>
          <cell r="G221">
            <v>19420</v>
          </cell>
          <cell r="H221">
            <v>20120</v>
          </cell>
          <cell r="I221">
            <v>20690</v>
          </cell>
          <cell r="J221">
            <v>20020</v>
          </cell>
          <cell r="K221">
            <v>18040</v>
          </cell>
          <cell r="L221">
            <v>19270</v>
          </cell>
          <cell r="M221">
            <v>20510</v>
          </cell>
          <cell r="N221">
            <v>19860</v>
          </cell>
          <cell r="O221">
            <v>21080</v>
          </cell>
          <cell r="P221">
            <v>23950</v>
          </cell>
          <cell r="Q221" t="str">
            <v>..</v>
          </cell>
          <cell r="R221" t="str">
            <v>..</v>
          </cell>
        </row>
        <row r="222">
          <cell r="A222" t="str">
            <v>United Kingdom</v>
          </cell>
          <cell r="B222">
            <v>16190</v>
          </cell>
          <cell r="C222">
            <v>16830</v>
          </cell>
          <cell r="D222">
            <v>18530</v>
          </cell>
          <cell r="E222">
            <v>18460</v>
          </cell>
          <cell r="F222">
            <v>18900</v>
          </cell>
          <cell r="G222">
            <v>19230</v>
          </cell>
          <cell r="H222">
            <v>20330</v>
          </cell>
          <cell r="I222">
            <v>21620</v>
          </cell>
          <cell r="J222">
            <v>22830</v>
          </cell>
          <cell r="K222">
            <v>24100</v>
          </cell>
          <cell r="L222">
            <v>25010</v>
          </cell>
          <cell r="M222">
            <v>25090</v>
          </cell>
          <cell r="N222">
            <v>25720</v>
          </cell>
          <cell r="O222">
            <v>28450</v>
          </cell>
          <cell r="P222">
            <v>33890</v>
          </cell>
          <cell r="Q222">
            <v>37750</v>
          </cell>
          <cell r="R222">
            <v>40180</v>
          </cell>
        </row>
        <row r="223">
          <cell r="A223" t="str">
            <v>United States</v>
          </cell>
          <cell r="B223">
            <v>23330</v>
          </cell>
          <cell r="C223">
            <v>23480</v>
          </cell>
          <cell r="D223">
            <v>24780</v>
          </cell>
          <cell r="E223">
            <v>25470</v>
          </cell>
          <cell r="F223">
            <v>26630</v>
          </cell>
          <cell r="G223">
            <v>27910</v>
          </cell>
          <cell r="H223">
            <v>28970</v>
          </cell>
          <cell r="I223">
            <v>29910</v>
          </cell>
          <cell r="J223">
            <v>30620</v>
          </cell>
          <cell r="K223">
            <v>32260</v>
          </cell>
          <cell r="L223">
            <v>34400</v>
          </cell>
          <cell r="M223">
            <v>34800</v>
          </cell>
          <cell r="N223">
            <v>35180</v>
          </cell>
          <cell r="O223">
            <v>37570</v>
          </cell>
          <cell r="P223">
            <v>41060</v>
          </cell>
          <cell r="Q223">
            <v>43560</v>
          </cell>
          <cell r="R223">
            <v>44970</v>
          </cell>
        </row>
        <row r="224">
          <cell r="A224" t="str">
            <v>Upper middle income</v>
          </cell>
          <cell r="B224">
            <v>2723.68</v>
          </cell>
          <cell r="C224">
            <v>2909.47</v>
          </cell>
          <cell r="D224">
            <v>3071.42</v>
          </cell>
          <cell r="E224">
            <v>3176.95</v>
          </cell>
          <cell r="F224">
            <v>3270.67</v>
          </cell>
          <cell r="G224">
            <v>3432.21</v>
          </cell>
          <cell r="H224">
            <v>3688.24</v>
          </cell>
          <cell r="I224">
            <v>3950.6</v>
          </cell>
          <cell r="J224">
            <v>3762.06</v>
          </cell>
          <cell r="K224">
            <v>3525.19</v>
          </cell>
          <cell r="L224">
            <v>3588.89</v>
          </cell>
          <cell r="M224">
            <v>3477.53</v>
          </cell>
          <cell r="N224">
            <v>3399.41</v>
          </cell>
          <cell r="O224">
            <v>3624.69</v>
          </cell>
          <cell r="P224">
            <v>4255.53</v>
          </cell>
          <cell r="Q224">
            <v>5053.28</v>
          </cell>
          <cell r="R224">
            <v>5912.97</v>
          </cell>
        </row>
        <row r="225">
          <cell r="A225" t="str">
            <v>Uruguay</v>
          </cell>
          <cell r="B225">
            <v>2870</v>
          </cell>
          <cell r="C225">
            <v>3220</v>
          </cell>
          <cell r="D225">
            <v>3850</v>
          </cell>
          <cell r="E225">
            <v>4290</v>
          </cell>
          <cell r="F225">
            <v>4860</v>
          </cell>
          <cell r="G225">
            <v>5230</v>
          </cell>
          <cell r="H225">
            <v>5930</v>
          </cell>
          <cell r="I225">
            <v>6460</v>
          </cell>
          <cell r="J225">
            <v>6610</v>
          </cell>
          <cell r="K225">
            <v>6360</v>
          </cell>
          <cell r="L225">
            <v>6220</v>
          </cell>
          <cell r="M225">
            <v>5760</v>
          </cell>
          <cell r="N225">
            <v>4480</v>
          </cell>
          <cell r="O225">
            <v>3860</v>
          </cell>
          <cell r="P225">
            <v>4040</v>
          </cell>
          <cell r="Q225">
            <v>4560</v>
          </cell>
          <cell r="R225">
            <v>5310</v>
          </cell>
        </row>
        <row r="226">
          <cell r="A226" t="str">
            <v>Uzbekistan</v>
          </cell>
          <cell r="B226" t="str">
            <v>..</v>
          </cell>
          <cell r="C226" t="str">
            <v>..</v>
          </cell>
          <cell r="D226">
            <v>600</v>
          </cell>
          <cell r="E226">
            <v>590</v>
          </cell>
          <cell r="F226">
            <v>570</v>
          </cell>
          <cell r="G226">
            <v>580</v>
          </cell>
          <cell r="H226">
            <v>600</v>
          </cell>
          <cell r="I226">
            <v>610</v>
          </cell>
          <cell r="J226">
            <v>620</v>
          </cell>
          <cell r="K226">
            <v>650</v>
          </cell>
          <cell r="L226">
            <v>630</v>
          </cell>
          <cell r="M226">
            <v>560</v>
          </cell>
          <cell r="N226">
            <v>450</v>
          </cell>
          <cell r="O226">
            <v>420</v>
          </cell>
          <cell r="P226">
            <v>460</v>
          </cell>
          <cell r="Q226">
            <v>530</v>
          </cell>
          <cell r="R226">
            <v>610</v>
          </cell>
        </row>
        <row r="227">
          <cell r="A227" t="str">
            <v>Vanuatu</v>
          </cell>
          <cell r="B227">
            <v>1120</v>
          </cell>
          <cell r="C227">
            <v>1100</v>
          </cell>
          <cell r="D227">
            <v>1150</v>
          </cell>
          <cell r="E227">
            <v>1220</v>
          </cell>
          <cell r="F227">
            <v>1160</v>
          </cell>
          <cell r="G227">
            <v>1230</v>
          </cell>
          <cell r="H227">
            <v>1250</v>
          </cell>
          <cell r="I227">
            <v>1290</v>
          </cell>
          <cell r="J227">
            <v>1290</v>
          </cell>
          <cell r="K227">
            <v>1260</v>
          </cell>
          <cell r="L227">
            <v>1240</v>
          </cell>
          <cell r="M227">
            <v>1210</v>
          </cell>
          <cell r="N227">
            <v>1060</v>
          </cell>
          <cell r="O227">
            <v>1170</v>
          </cell>
          <cell r="P227">
            <v>1410</v>
          </cell>
          <cell r="Q227">
            <v>1620</v>
          </cell>
          <cell r="R227">
            <v>1710</v>
          </cell>
        </row>
        <row r="228">
          <cell r="A228" t="str">
            <v>Venezuela, RB</v>
          </cell>
          <cell r="B228">
            <v>2570</v>
          </cell>
          <cell r="C228">
            <v>2590</v>
          </cell>
          <cell r="D228">
            <v>2760</v>
          </cell>
          <cell r="E228">
            <v>2740</v>
          </cell>
          <cell r="F228">
            <v>2640</v>
          </cell>
          <cell r="G228">
            <v>2930</v>
          </cell>
          <cell r="H228">
            <v>2980</v>
          </cell>
          <cell r="I228">
            <v>3370</v>
          </cell>
          <cell r="J228">
            <v>3360</v>
          </cell>
          <cell r="K228">
            <v>3550</v>
          </cell>
          <cell r="L228">
            <v>4100</v>
          </cell>
          <cell r="M228">
            <v>4580</v>
          </cell>
          <cell r="N228">
            <v>3970</v>
          </cell>
          <cell r="O228">
            <v>3470</v>
          </cell>
          <cell r="P228">
            <v>4080</v>
          </cell>
          <cell r="Q228">
            <v>4940</v>
          </cell>
          <cell r="R228">
            <v>6070</v>
          </cell>
        </row>
        <row r="229">
          <cell r="A229" t="str">
            <v>Vietnam</v>
          </cell>
          <cell r="B229">
            <v>130</v>
          </cell>
          <cell r="C229">
            <v>110</v>
          </cell>
          <cell r="D229">
            <v>130</v>
          </cell>
          <cell r="E229">
            <v>170</v>
          </cell>
          <cell r="F229">
            <v>200</v>
          </cell>
          <cell r="G229">
            <v>250</v>
          </cell>
          <cell r="H229">
            <v>300</v>
          </cell>
          <cell r="I229">
            <v>340</v>
          </cell>
          <cell r="J229">
            <v>350</v>
          </cell>
          <cell r="K229">
            <v>360</v>
          </cell>
          <cell r="L229">
            <v>390</v>
          </cell>
          <cell r="M229">
            <v>410</v>
          </cell>
          <cell r="N229">
            <v>430</v>
          </cell>
          <cell r="O229">
            <v>470</v>
          </cell>
          <cell r="P229">
            <v>540</v>
          </cell>
          <cell r="Q229">
            <v>620</v>
          </cell>
          <cell r="R229">
            <v>690</v>
          </cell>
        </row>
        <row r="230">
          <cell r="A230" t="str">
            <v>Virgin Islands (U.S.)</v>
          </cell>
          <cell r="B230" t="str">
            <v>..</v>
          </cell>
          <cell r="C230" t="str">
            <v>..</v>
          </cell>
          <cell r="D230" t="str">
            <v>..</v>
          </cell>
          <cell r="E230" t="str">
            <v>..</v>
          </cell>
          <cell r="F230" t="str">
            <v>..</v>
          </cell>
          <cell r="G230" t="str">
            <v>..</v>
          </cell>
          <cell r="H230" t="str">
            <v>..</v>
          </cell>
          <cell r="I230" t="str">
            <v>..</v>
          </cell>
          <cell r="J230" t="str">
            <v>..</v>
          </cell>
          <cell r="K230" t="str">
            <v>..</v>
          </cell>
          <cell r="L230" t="str">
            <v>..</v>
          </cell>
          <cell r="M230" t="str">
            <v>..</v>
          </cell>
          <cell r="N230" t="str">
            <v>..</v>
          </cell>
          <cell r="O230" t="str">
            <v>..</v>
          </cell>
          <cell r="P230" t="str">
            <v>..</v>
          </cell>
          <cell r="Q230" t="str">
            <v>..</v>
          </cell>
          <cell r="R230" t="str">
            <v>..</v>
          </cell>
        </row>
        <row r="231">
          <cell r="A231" t="str">
            <v>West Bank and Gaza</v>
          </cell>
          <cell r="B231" t="str">
            <v>..</v>
          </cell>
          <cell r="C231" t="str">
            <v>..</v>
          </cell>
          <cell r="D231" t="str">
            <v>..</v>
          </cell>
          <cell r="E231" t="str">
            <v>..</v>
          </cell>
          <cell r="F231" t="str">
            <v>..</v>
          </cell>
          <cell r="G231" t="str">
            <v>..</v>
          </cell>
          <cell r="H231">
            <v>1510</v>
          </cell>
          <cell r="I231">
            <v>1640</v>
          </cell>
          <cell r="J231">
            <v>1740</v>
          </cell>
          <cell r="K231">
            <v>1760</v>
          </cell>
          <cell r="L231">
            <v>1580</v>
          </cell>
          <cell r="M231">
            <v>1220</v>
          </cell>
          <cell r="N231">
            <v>1020</v>
          </cell>
          <cell r="O231">
            <v>1060</v>
          </cell>
          <cell r="P231">
            <v>1130</v>
          </cell>
          <cell r="Q231">
            <v>1230</v>
          </cell>
          <cell r="R231" t="str">
            <v>..</v>
          </cell>
        </row>
        <row r="232">
          <cell r="A232" t="str">
            <v>World</v>
          </cell>
          <cell r="B232">
            <v>4083.72</v>
          </cell>
          <cell r="C232">
            <v>4200.38</v>
          </cell>
          <cell r="D232">
            <v>4500.3999999999996</v>
          </cell>
          <cell r="E232">
            <v>4580.78</v>
          </cell>
          <cell r="F232">
            <v>4766.9399999999996</v>
          </cell>
          <cell r="G232">
            <v>5058.55</v>
          </cell>
          <cell r="H232">
            <v>5297.47</v>
          </cell>
          <cell r="I232">
            <v>5337.87</v>
          </cell>
          <cell r="J232">
            <v>5089.13</v>
          </cell>
          <cell r="K232">
            <v>5087.1099999999997</v>
          </cell>
          <cell r="L232">
            <v>5250.82</v>
          </cell>
          <cell r="M232">
            <v>5215.6000000000004</v>
          </cell>
          <cell r="N232">
            <v>5167.84</v>
          </cell>
          <cell r="O232">
            <v>5562.69</v>
          </cell>
          <cell r="P232">
            <v>6338.29</v>
          </cell>
          <cell r="Q232">
            <v>7015.51</v>
          </cell>
          <cell r="R232">
            <v>7438.61</v>
          </cell>
        </row>
        <row r="233">
          <cell r="A233" t="str">
            <v>Yemen, Rep.</v>
          </cell>
          <cell r="B233" t="str">
            <v>..</v>
          </cell>
          <cell r="C233" t="str">
            <v>..</v>
          </cell>
          <cell r="D233">
            <v>410</v>
          </cell>
          <cell r="E233">
            <v>380</v>
          </cell>
          <cell r="F233">
            <v>290</v>
          </cell>
          <cell r="G233">
            <v>270</v>
          </cell>
          <cell r="H233">
            <v>280</v>
          </cell>
          <cell r="I233">
            <v>330</v>
          </cell>
          <cell r="J233">
            <v>380</v>
          </cell>
          <cell r="K233">
            <v>380</v>
          </cell>
          <cell r="L233">
            <v>410</v>
          </cell>
          <cell r="M233">
            <v>450</v>
          </cell>
          <cell r="N233">
            <v>470</v>
          </cell>
          <cell r="O233">
            <v>490</v>
          </cell>
          <cell r="P233">
            <v>560</v>
          </cell>
          <cell r="Q233">
            <v>660</v>
          </cell>
          <cell r="R233">
            <v>760</v>
          </cell>
        </row>
        <row r="234">
          <cell r="A234" t="str">
            <v>Zambia</v>
          </cell>
          <cell r="B234">
            <v>420</v>
          </cell>
          <cell r="C234">
            <v>380</v>
          </cell>
          <cell r="D234">
            <v>350</v>
          </cell>
          <cell r="E234">
            <v>360</v>
          </cell>
          <cell r="F234">
            <v>320</v>
          </cell>
          <cell r="G234">
            <v>320</v>
          </cell>
          <cell r="H234">
            <v>340</v>
          </cell>
          <cell r="I234">
            <v>350</v>
          </cell>
          <cell r="J234">
            <v>310</v>
          </cell>
          <cell r="K234">
            <v>310</v>
          </cell>
          <cell r="L234">
            <v>290</v>
          </cell>
          <cell r="M234">
            <v>300</v>
          </cell>
          <cell r="N234">
            <v>310</v>
          </cell>
          <cell r="O234">
            <v>350</v>
          </cell>
          <cell r="P234">
            <v>400</v>
          </cell>
          <cell r="Q234">
            <v>500</v>
          </cell>
          <cell r="R234">
            <v>630</v>
          </cell>
        </row>
        <row r="235">
          <cell r="A235" t="str">
            <v>Zimbabwe</v>
          </cell>
          <cell r="B235">
            <v>850</v>
          </cell>
          <cell r="C235">
            <v>840</v>
          </cell>
          <cell r="D235">
            <v>690</v>
          </cell>
          <cell r="E235">
            <v>620</v>
          </cell>
          <cell r="F235">
            <v>610</v>
          </cell>
          <cell r="G235">
            <v>590</v>
          </cell>
          <cell r="H235">
            <v>660</v>
          </cell>
          <cell r="I235">
            <v>660</v>
          </cell>
          <cell r="J235">
            <v>570</v>
          </cell>
          <cell r="K235">
            <v>500</v>
          </cell>
          <cell r="L235">
            <v>460</v>
          </cell>
          <cell r="M235">
            <v>540</v>
          </cell>
          <cell r="N235">
            <v>780</v>
          </cell>
          <cell r="O235">
            <v>770</v>
          </cell>
          <cell r="P235">
            <v>570</v>
          </cell>
          <cell r="Q235">
            <v>340</v>
          </cell>
          <cell r="R235" t="str">
            <v>..</v>
          </cell>
        </row>
      </sheetData>
      <sheetData sheetId="3">
        <row r="2">
          <cell r="A2">
            <v>1994</v>
          </cell>
          <cell r="B2">
            <v>725</v>
          </cell>
        </row>
        <row r="3">
          <cell r="A3">
            <v>1995</v>
          </cell>
          <cell r="B3">
            <v>765</v>
          </cell>
        </row>
        <row r="4">
          <cell r="A4">
            <v>1996</v>
          </cell>
          <cell r="B4">
            <v>785</v>
          </cell>
        </row>
        <row r="5">
          <cell r="A5">
            <v>1997</v>
          </cell>
          <cell r="B5">
            <v>785</v>
          </cell>
        </row>
        <row r="6">
          <cell r="A6">
            <v>1998</v>
          </cell>
          <cell r="B6">
            <v>760</v>
          </cell>
        </row>
        <row r="7">
          <cell r="A7">
            <v>1999</v>
          </cell>
          <cell r="B7">
            <v>755</v>
          </cell>
        </row>
        <row r="8">
          <cell r="A8">
            <v>2000</v>
          </cell>
          <cell r="B8">
            <v>755</v>
          </cell>
        </row>
        <row r="9">
          <cell r="A9">
            <v>2001</v>
          </cell>
          <cell r="B9">
            <v>745</v>
          </cell>
        </row>
        <row r="10">
          <cell r="A10">
            <v>2002</v>
          </cell>
          <cell r="B10">
            <v>735</v>
          </cell>
        </row>
        <row r="11">
          <cell r="A11">
            <v>2003</v>
          </cell>
          <cell r="B11">
            <v>765</v>
          </cell>
        </row>
        <row r="12">
          <cell r="A12">
            <v>2004</v>
          </cell>
          <cell r="B12">
            <v>825</v>
          </cell>
        </row>
        <row r="13">
          <cell r="A13">
            <v>2005</v>
          </cell>
          <cell r="B13">
            <v>875</v>
          </cell>
        </row>
        <row r="14">
          <cell r="A14">
            <v>2006</v>
          </cell>
          <cell r="B14">
            <v>905</v>
          </cell>
        </row>
        <row r="15">
          <cell r="A15">
            <v>2007</v>
          </cell>
          <cell r="B15">
            <v>905</v>
          </cell>
        </row>
      </sheetData>
      <sheetData sheetId="4" refreshError="1"/>
      <sheetData sheetId="5"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Gold"/>
      <sheetName val="Nickel"/>
      <sheetName val="Coal"/>
      <sheetName val="PGold"/>
      <sheetName val="PNickel"/>
      <sheetName val="PCoal"/>
    </sheetNames>
    <sheetDataSet>
      <sheetData sheetId="0"/>
      <sheetData sheetId="1">
        <row r="583">
          <cell r="B583">
            <v>1725.1</v>
          </cell>
          <cell r="C583">
            <v>1727.5</v>
          </cell>
          <cell r="D583">
            <v>1729.5</v>
          </cell>
          <cell r="E583">
            <v>1731.1</v>
          </cell>
          <cell r="F583">
            <v>1732.9</v>
          </cell>
          <cell r="G583">
            <v>1734.9</v>
          </cell>
          <cell r="H583">
            <v>1736.5</v>
          </cell>
          <cell r="I583">
            <v>1737.8</v>
          </cell>
          <cell r="J583">
            <v>1739.3</v>
          </cell>
          <cell r="K583">
            <v>1742.3</v>
          </cell>
          <cell r="L583">
            <v>1744.4</v>
          </cell>
          <cell r="M583">
            <v>1817.2</v>
          </cell>
          <cell r="N583">
            <v>1753.8</v>
          </cell>
          <cell r="O583">
            <v>1763.1</v>
          </cell>
          <cell r="P583">
            <v>1785</v>
          </cell>
          <cell r="Q583">
            <v>1806.5</v>
          </cell>
          <cell r="R583">
            <v>1827.7</v>
          </cell>
          <cell r="S583">
            <v>1849.2</v>
          </cell>
          <cell r="T583">
            <v>1859.2</v>
          </cell>
          <cell r="U583">
            <v>1869.2</v>
          </cell>
        </row>
      </sheetData>
      <sheetData sheetId="2">
        <row r="583">
          <cell r="B583">
            <v>16434</v>
          </cell>
          <cell r="C583">
            <v>16449.25</v>
          </cell>
          <cell r="D583">
            <v>16461.25</v>
          </cell>
          <cell r="E583">
            <v>16473.75</v>
          </cell>
          <cell r="F583">
            <v>16478.75</v>
          </cell>
          <cell r="G583">
            <v>16486</v>
          </cell>
          <cell r="H583">
            <v>16489.75</v>
          </cell>
          <cell r="I583">
            <v>16493.5</v>
          </cell>
          <cell r="J583">
            <v>16497.25</v>
          </cell>
          <cell r="K583">
            <v>16505.25</v>
          </cell>
          <cell r="L583">
            <v>16513.25</v>
          </cell>
          <cell r="M583">
            <v>16521.25</v>
          </cell>
          <cell r="N583">
            <v>16529.25</v>
          </cell>
          <cell r="O583">
            <v>16537.25</v>
          </cell>
          <cell r="P583">
            <v>16545.25</v>
          </cell>
          <cell r="Q583">
            <v>16562.25</v>
          </cell>
          <cell r="R583">
            <v>16579.25</v>
          </cell>
          <cell r="S583">
            <v>16596.25</v>
          </cell>
          <cell r="T583">
            <v>16613.25</v>
          </cell>
          <cell r="U583">
            <v>16630.25</v>
          </cell>
          <cell r="V583">
            <v>16647.25</v>
          </cell>
          <cell r="W583">
            <v>16658.25</v>
          </cell>
          <cell r="X583">
            <v>16669.25</v>
          </cell>
          <cell r="Y583">
            <v>16680.25</v>
          </cell>
          <cell r="Z583">
            <v>16691.25</v>
          </cell>
          <cell r="AA583">
            <v>16702.25</v>
          </cell>
          <cell r="AB583">
            <v>16713.25</v>
          </cell>
          <cell r="AC583">
            <v>16723.25</v>
          </cell>
          <cell r="AD583">
            <v>16733.25</v>
          </cell>
          <cell r="AE583">
            <v>16744.25</v>
          </cell>
          <cell r="AF583">
            <v>16755.25</v>
          </cell>
          <cell r="AG583">
            <v>16766.25</v>
          </cell>
          <cell r="AH583">
            <v>16777.25</v>
          </cell>
          <cell r="AI583">
            <v>16789.25</v>
          </cell>
          <cell r="AJ583">
            <v>16801.25</v>
          </cell>
          <cell r="AK583">
            <v>16813.25</v>
          </cell>
          <cell r="AL583">
            <v>16825.25</v>
          </cell>
          <cell r="AM583">
            <v>16837.25</v>
          </cell>
          <cell r="AN583">
            <v>16849.25</v>
          </cell>
          <cell r="AO583">
            <v>16861.25</v>
          </cell>
          <cell r="AP583">
            <v>16873.25</v>
          </cell>
          <cell r="AQ583">
            <v>16884.25</v>
          </cell>
          <cell r="AR583">
            <v>16895.25</v>
          </cell>
          <cell r="AS583">
            <v>16906.25</v>
          </cell>
          <cell r="AT583">
            <v>16917.25</v>
          </cell>
          <cell r="AU583">
            <v>16925.25</v>
          </cell>
          <cell r="AV583">
            <v>16933.25</v>
          </cell>
          <cell r="AW583">
            <v>16941.25</v>
          </cell>
          <cell r="AX583">
            <v>16949.25</v>
          </cell>
          <cell r="AY583">
            <v>16957.25</v>
          </cell>
          <cell r="AZ583">
            <v>16965.25</v>
          </cell>
          <cell r="BA583">
            <v>16973.25</v>
          </cell>
          <cell r="BB583">
            <v>16981.25</v>
          </cell>
          <cell r="BC583">
            <v>16990.25</v>
          </cell>
          <cell r="BD583">
            <v>16999.25</v>
          </cell>
          <cell r="BE583">
            <v>17008.25</v>
          </cell>
          <cell r="BF583">
            <v>17017.25</v>
          </cell>
        </row>
      </sheetData>
      <sheetData sheetId="3">
        <row r="583">
          <cell r="B583">
            <v>68.45</v>
          </cell>
          <cell r="C583">
            <v>69.900000000000006</v>
          </cell>
          <cell r="D583">
            <v>69.8</v>
          </cell>
          <cell r="E583">
            <v>70.099999999999994</v>
          </cell>
          <cell r="F583">
            <v>70.400000000000006</v>
          </cell>
          <cell r="G583">
            <v>70.7</v>
          </cell>
          <cell r="H583">
            <v>71.25</v>
          </cell>
          <cell r="I583">
            <v>71.8</v>
          </cell>
          <cell r="J583">
            <v>72.3</v>
          </cell>
          <cell r="K583">
            <v>72.5</v>
          </cell>
          <cell r="L583">
            <v>72.650000000000006</v>
          </cell>
          <cell r="M583">
            <v>72.849999999999994</v>
          </cell>
          <cell r="N583">
            <v>72.7</v>
          </cell>
          <cell r="O583">
            <v>72.55</v>
          </cell>
          <cell r="P583">
            <v>72.400000000000006</v>
          </cell>
          <cell r="Q583">
            <v>72.25</v>
          </cell>
          <cell r="R583">
            <v>72.05</v>
          </cell>
          <cell r="S583">
            <v>71.900000000000006</v>
          </cell>
          <cell r="T583">
            <v>71.75</v>
          </cell>
          <cell r="U583">
            <v>71.599999999999994</v>
          </cell>
          <cell r="V583">
            <v>71.5</v>
          </cell>
          <cell r="W583">
            <v>71.400000000000006</v>
          </cell>
          <cell r="X583">
            <v>71.3</v>
          </cell>
          <cell r="Y583">
            <v>71.25</v>
          </cell>
          <cell r="Z583">
            <v>71.150000000000006</v>
          </cell>
          <cell r="AA583">
            <v>71.05</v>
          </cell>
          <cell r="AB583">
            <v>71</v>
          </cell>
          <cell r="AC583">
            <v>70.900000000000006</v>
          </cell>
          <cell r="AD583">
            <v>70.900000000000006</v>
          </cell>
          <cell r="AE583">
            <v>70.849999999999994</v>
          </cell>
          <cell r="AF583">
            <v>70.849999999999994</v>
          </cell>
          <cell r="AG583">
            <v>70.8</v>
          </cell>
          <cell r="AH583">
            <v>70.8</v>
          </cell>
          <cell r="AI583">
            <v>70.8</v>
          </cell>
          <cell r="AJ583">
            <v>70.75</v>
          </cell>
          <cell r="AK583">
            <v>70.75</v>
          </cell>
          <cell r="AL583">
            <v>70.75</v>
          </cell>
          <cell r="AM583">
            <v>70.7</v>
          </cell>
          <cell r="AN583">
            <v>70.7</v>
          </cell>
          <cell r="AO583">
            <v>70.650000000000006</v>
          </cell>
          <cell r="AP583">
            <v>70.650000000000006</v>
          </cell>
          <cell r="AQ583">
            <v>70.650000000000006</v>
          </cell>
          <cell r="AR583">
            <v>70.599999999999994</v>
          </cell>
          <cell r="AS583">
            <v>70.599999999999994</v>
          </cell>
          <cell r="AT583">
            <v>70.599999999999994</v>
          </cell>
          <cell r="AU583">
            <v>70.55</v>
          </cell>
          <cell r="AV583">
            <v>70.55</v>
          </cell>
          <cell r="AW583">
            <v>70.5</v>
          </cell>
          <cell r="AX583">
            <v>70.5</v>
          </cell>
        </row>
      </sheetData>
      <sheetData sheetId="4"/>
      <sheetData sheetId="5"/>
      <sheetData sheetId="6"/>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Q"/>
      <sheetName val="M"/>
      <sheetName val="ROE"/>
      <sheetName val="Current"/>
      <sheetName val="Sheet2"/>
      <sheetName val="x Tasa Int "/>
      <sheetName val="EVOLUCION Y SITUACION"/>
      <sheetName val="Historico Probabilidad"/>
      <sheetName val="graf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s"/>
      <sheetName val="Tablas"/>
      <sheetName val="Resumen-Estadisticas"/>
      <sheetName val="Graficos"/>
    </sheetNames>
    <sheetDataSet>
      <sheetData sheetId="0"/>
      <sheetData sheetId="1">
        <row r="1">
          <cell r="IV1" t="str">
            <v>updated</v>
          </cell>
        </row>
      </sheetData>
      <sheetData sheetId="2"/>
      <sheetData sheetId="3"/>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 val="DATABANCARIA"/>
      <sheetName val="DA"/>
      <sheetName val="Q6"/>
      <sheetName val="Q7"/>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4">
          <cell r="B134" t="str">
            <v>24.- Grado de Dependencia de Spread de Tasas (10/12)</v>
          </cell>
        </row>
        <row r="136">
          <cell r="B136" t="str">
            <v>25.- Grado de Dependencia de la Brecha (11/12)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4">
          <cell r="B134" t="str">
            <v>24.- Grado de Dependencia de Spread de Tasas (10/12)</v>
          </cell>
        </row>
        <row r="136">
          <cell r="B136" t="str">
            <v>25.- Grado de Dependencia de la Brecha (11/12)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44792-279B-428D-B254-F2786F583BCA}">
  <sheetPr>
    <pageSetUpPr autoPageBreaks="0"/>
  </sheetPr>
  <dimension ref="A1:F36"/>
  <sheetViews>
    <sheetView showGridLines="0" tabSelected="1" zoomScaleNormal="100" workbookViewId="0">
      <selection activeCell="G14" sqref="G14"/>
    </sheetView>
  </sheetViews>
  <sheetFormatPr baseColWidth="10" defaultColWidth="11.44140625" defaultRowHeight="14.4"/>
  <cols>
    <col min="1" max="1" width="12.44140625" customWidth="1"/>
    <col min="2" max="2" width="21.5546875" customWidth="1"/>
    <col min="3" max="3" width="40.88671875" customWidth="1"/>
    <col min="4" max="4" width="19.44140625" bestFit="1" customWidth="1"/>
    <col min="5" max="5" width="20.109375" customWidth="1"/>
    <col min="6" max="6" width="27" customWidth="1"/>
  </cols>
  <sheetData>
    <row r="1" spans="1:6" ht="28.5" customHeight="1">
      <c r="A1" s="211" t="s">
        <v>0</v>
      </c>
      <c r="B1" s="211"/>
      <c r="C1" s="211"/>
      <c r="D1" s="211"/>
      <c r="E1" s="211"/>
      <c r="F1" s="211"/>
    </row>
    <row r="2" spans="1:6" ht="21" customHeight="1">
      <c r="A2" s="212" t="s">
        <v>1</v>
      </c>
      <c r="B2" s="212"/>
      <c r="C2" s="212"/>
      <c r="D2" s="212"/>
      <c r="E2" s="212"/>
      <c r="F2" s="212"/>
    </row>
    <row r="3" spans="1:6" s="56" customFormat="1" ht="28.5" customHeight="1">
      <c r="A3" s="213" t="s">
        <v>2</v>
      </c>
      <c r="B3" s="213"/>
      <c r="C3" s="213"/>
      <c r="D3" s="213"/>
      <c r="E3" s="213"/>
      <c r="F3" s="213"/>
    </row>
    <row r="4" spans="1:6" ht="18.75" customHeight="1">
      <c r="A4" s="214" t="s">
        <v>3</v>
      </c>
      <c r="B4" s="214"/>
      <c r="C4" s="214"/>
      <c r="D4" s="214"/>
      <c r="E4" s="214"/>
      <c r="F4" s="214"/>
    </row>
    <row r="5" spans="1:6" ht="18.75" customHeight="1">
      <c r="A5" s="214" t="s">
        <v>4</v>
      </c>
      <c r="B5" s="214"/>
      <c r="C5" s="214"/>
      <c r="D5" s="214"/>
      <c r="E5" s="214"/>
      <c r="F5" s="214"/>
    </row>
    <row r="6" spans="1:6" ht="18">
      <c r="A6" s="215" t="s">
        <v>4052</v>
      </c>
      <c r="B6" s="215"/>
      <c r="C6" s="215"/>
      <c r="D6" s="215"/>
      <c r="E6" s="215"/>
      <c r="F6" s="215"/>
    </row>
    <row r="7" spans="1:6" ht="15.6">
      <c r="A7" s="216" t="s">
        <v>5</v>
      </c>
      <c r="B7" s="216"/>
      <c r="C7" s="216"/>
      <c r="D7" s="216"/>
      <c r="E7" s="216"/>
      <c r="F7" s="216"/>
    </row>
    <row r="8" spans="1:6" ht="15.6">
      <c r="A8" s="55"/>
      <c r="B8" s="55"/>
      <c r="C8" s="55"/>
      <c r="D8" s="55"/>
      <c r="E8" s="55"/>
      <c r="F8" s="55"/>
    </row>
    <row r="9" spans="1:6" ht="15" customHeight="1">
      <c r="C9" s="217" t="s">
        <v>6</v>
      </c>
      <c r="D9" s="50" t="s">
        <v>7</v>
      </c>
      <c r="E9" s="218" t="s">
        <v>8</v>
      </c>
    </row>
    <row r="10" spans="1:6">
      <c r="C10" s="217"/>
      <c r="D10" s="50" t="s">
        <v>3067</v>
      </c>
      <c r="E10" s="218"/>
    </row>
    <row r="12" spans="1:6">
      <c r="C12" s="57" t="s">
        <v>9</v>
      </c>
      <c r="D12" s="58">
        <f>SUM(D13:D16)</f>
        <v>1187374.4024359998</v>
      </c>
      <c r="E12" s="115">
        <f>SUM(E13:E16)</f>
        <v>518960.89999999997</v>
      </c>
    </row>
    <row r="13" spans="1:6">
      <c r="C13" s="59" t="s">
        <v>10</v>
      </c>
      <c r="D13" s="60">
        <v>1173750.340817</v>
      </c>
      <c r="E13" s="60">
        <v>516078.3</v>
      </c>
      <c r="F13" s="85"/>
    </row>
    <row r="14" spans="1:6">
      <c r="C14" s="17" t="s">
        <v>11</v>
      </c>
      <c r="D14" s="60">
        <v>793.93865800000003</v>
      </c>
      <c r="E14" s="60">
        <v>185.7</v>
      </c>
      <c r="F14" s="11"/>
    </row>
    <row r="15" spans="1:6">
      <c r="C15" s="59" t="s">
        <v>12</v>
      </c>
      <c r="D15" s="60">
        <v>11875.275</v>
      </c>
      <c r="E15" s="60">
        <v>2660.3</v>
      </c>
      <c r="F15" s="62"/>
    </row>
    <row r="16" spans="1:6">
      <c r="C16" s="17" t="s">
        <v>13</v>
      </c>
      <c r="D16" s="60">
        <v>954.84796100000005</v>
      </c>
      <c r="E16" s="60">
        <v>36.6</v>
      </c>
      <c r="F16" s="61" t="s">
        <v>3704</v>
      </c>
    </row>
    <row r="17" spans="3:6">
      <c r="C17" s="57" t="s">
        <v>14</v>
      </c>
      <c r="D17" s="58">
        <f>D18+D20</f>
        <v>1418686.51495</v>
      </c>
      <c r="E17" s="115">
        <f>E18+E20</f>
        <v>576176.27396782977</v>
      </c>
      <c r="F17" s="12"/>
    </row>
    <row r="18" spans="3:6">
      <c r="C18" s="59" t="s">
        <v>15</v>
      </c>
      <c r="D18" s="60">
        <v>1217765.8743179999</v>
      </c>
      <c r="E18" s="60">
        <v>512862.87472816976</v>
      </c>
    </row>
    <row r="19" spans="3:6">
      <c r="C19" s="17" t="s">
        <v>16</v>
      </c>
      <c r="D19" s="60">
        <v>263816.79430499999</v>
      </c>
      <c r="E19" s="60">
        <v>110046.48442338999</v>
      </c>
    </row>
    <row r="20" spans="3:6">
      <c r="C20" s="59" t="s">
        <v>17</v>
      </c>
      <c r="D20" s="60">
        <v>200920.640632</v>
      </c>
      <c r="E20" s="60">
        <v>63313.399239660037</v>
      </c>
      <c r="F20" s="63"/>
    </row>
    <row r="21" spans="3:6">
      <c r="C21" s="64" t="s">
        <v>18</v>
      </c>
      <c r="D21" s="64"/>
      <c r="E21" s="127"/>
    </row>
    <row r="22" spans="3:6">
      <c r="C22" s="65" t="s">
        <v>19</v>
      </c>
      <c r="D22" s="66">
        <f>(D13+D14)-D18</f>
        <v>-43221.594842999941</v>
      </c>
      <c r="E22" s="108">
        <f>(E13+E14)-E18</f>
        <v>3401.1252718302421</v>
      </c>
    </row>
    <row r="23" spans="3:6">
      <c r="C23" s="65" t="s">
        <v>20</v>
      </c>
      <c r="D23" s="66">
        <f>(D15+D16)-D20</f>
        <v>-188090.51767100001</v>
      </c>
      <c r="E23" s="108">
        <f>(E15+E16)-E20</f>
        <v>-60616.499239660036</v>
      </c>
      <c r="F23" s="62"/>
    </row>
    <row r="24" spans="3:6">
      <c r="C24" s="65" t="s">
        <v>21</v>
      </c>
      <c r="D24" s="66">
        <f>(D12-(D17-D19))</f>
        <v>32504.681790999835</v>
      </c>
      <c r="E24" s="108">
        <f>(E12-(E17-E19))</f>
        <v>52831.110455560207</v>
      </c>
      <c r="F24" s="11"/>
    </row>
    <row r="25" spans="3:6">
      <c r="C25" s="65" t="s">
        <v>22</v>
      </c>
      <c r="D25" s="66">
        <f>D12-D17</f>
        <v>-231312.11251400015</v>
      </c>
      <c r="E25" s="108">
        <f>E12-E17</f>
        <v>-57215.373967829801</v>
      </c>
    </row>
    <row r="26" spans="3:6">
      <c r="C26" s="64" t="s">
        <v>23</v>
      </c>
      <c r="D26" s="67">
        <f>D28-D30</f>
        <v>231312.11251400004</v>
      </c>
      <c r="E26" s="67">
        <f>E28-E30</f>
        <v>77923.777526590013</v>
      </c>
      <c r="F26" s="12"/>
    </row>
    <row r="27" spans="3:6">
      <c r="C27" s="68"/>
      <c r="D27" s="68"/>
      <c r="E27" s="128"/>
    </row>
    <row r="28" spans="3:6" ht="17.25" customHeight="1">
      <c r="C28" s="99" t="s">
        <v>24</v>
      </c>
      <c r="D28" s="19">
        <v>344980.21211800002</v>
      </c>
      <c r="E28" s="129">
        <v>131121.70000000001</v>
      </c>
    </row>
    <row r="29" spans="3:6">
      <c r="C29" s="69"/>
      <c r="D29" s="70"/>
      <c r="E29" s="71"/>
      <c r="F29" s="12"/>
    </row>
    <row r="30" spans="3:6">
      <c r="C30" s="57" t="s">
        <v>25</v>
      </c>
      <c r="D30" s="19">
        <v>113668.099604</v>
      </c>
      <c r="E30" s="129">
        <v>53197.922473409999</v>
      </c>
    </row>
    <row r="31" spans="3:6">
      <c r="C31" s="72" t="s">
        <v>26</v>
      </c>
      <c r="D31" s="73"/>
      <c r="E31" s="73"/>
      <c r="F31" s="7"/>
    </row>
    <row r="32" spans="3:6" ht="34.950000000000003" customHeight="1">
      <c r="C32" s="209" t="s">
        <v>4053</v>
      </c>
      <c r="D32" s="209"/>
      <c r="E32" s="209"/>
      <c r="F32" s="7"/>
    </row>
    <row r="33" spans="3:6" ht="19.2" customHeight="1">
      <c r="C33" s="209" t="s">
        <v>27</v>
      </c>
      <c r="D33" s="209"/>
      <c r="E33" s="209"/>
      <c r="F33" s="7"/>
    </row>
    <row r="34" spans="3:6">
      <c r="C34" s="210" t="s">
        <v>28</v>
      </c>
      <c r="D34" s="210"/>
      <c r="E34" s="210"/>
      <c r="F34" s="7"/>
    </row>
    <row r="35" spans="3:6" ht="25.5" customHeight="1">
      <c r="C35" s="209"/>
      <c r="D35" s="209"/>
      <c r="E35" s="209"/>
    </row>
    <row r="36" spans="3:6" ht="25.5" customHeight="1">
      <c r="C36" s="209"/>
      <c r="D36" s="209"/>
      <c r="E36" s="209"/>
    </row>
  </sheetData>
  <mergeCells count="13">
    <mergeCell ref="C35:E36"/>
    <mergeCell ref="C34:E34"/>
    <mergeCell ref="A1:F1"/>
    <mergeCell ref="A2:F2"/>
    <mergeCell ref="A3:F3"/>
    <mergeCell ref="A4:F4"/>
    <mergeCell ref="A5:F5"/>
    <mergeCell ref="A6:F6"/>
    <mergeCell ref="A7:F7"/>
    <mergeCell ref="C9:C10"/>
    <mergeCell ref="E9:E10"/>
    <mergeCell ref="C32:E32"/>
    <mergeCell ref="C33:E33"/>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57D7A-6E66-48CB-BB98-771B2494BA3B}">
  <dimension ref="A1:F166"/>
  <sheetViews>
    <sheetView showGridLines="0" zoomScale="90" zoomScaleNormal="90" workbookViewId="0">
      <selection activeCell="F19" sqref="F19"/>
    </sheetView>
  </sheetViews>
  <sheetFormatPr baseColWidth="10" defaultColWidth="11.44140625" defaultRowHeight="14.4"/>
  <cols>
    <col min="1" max="1" width="17.109375" customWidth="1"/>
    <col min="2" max="2" width="185.109375" customWidth="1"/>
    <col min="3" max="3" width="17.88671875" customWidth="1"/>
    <col min="4" max="4" width="16.5546875" customWidth="1"/>
    <col min="5" max="5" width="16.6640625" customWidth="1"/>
    <col min="6" max="6" width="190.109375" bestFit="1" customWidth="1"/>
    <col min="7" max="8" width="18.33203125" bestFit="1" customWidth="1"/>
  </cols>
  <sheetData>
    <row r="1" spans="1:6" ht="28.5" customHeight="1">
      <c r="A1" s="211" t="s">
        <v>0</v>
      </c>
      <c r="B1" s="211"/>
      <c r="C1" s="211"/>
      <c r="D1" s="211"/>
      <c r="E1" s="211"/>
    </row>
    <row r="2" spans="1:6" ht="21" customHeight="1">
      <c r="A2" s="212" t="s">
        <v>1</v>
      </c>
      <c r="B2" s="212"/>
      <c r="C2" s="212"/>
      <c r="D2" s="212"/>
      <c r="E2" s="212"/>
    </row>
    <row r="3" spans="1:6" ht="15" customHeight="1">
      <c r="A3" s="219" t="s">
        <v>2</v>
      </c>
      <c r="B3" s="219"/>
      <c r="C3" s="219"/>
      <c r="D3" s="219"/>
      <c r="E3" s="219"/>
    </row>
    <row r="5" spans="1:6" ht="18.75" customHeight="1">
      <c r="A5" s="221" t="s">
        <v>29</v>
      </c>
      <c r="B5" s="221"/>
      <c r="C5" s="221"/>
      <c r="D5" s="221"/>
      <c r="E5" s="221"/>
      <c r="F5" s="4"/>
    </row>
    <row r="6" spans="1:6" ht="39" customHeight="1">
      <c r="A6" s="221" t="s">
        <v>4035</v>
      </c>
      <c r="B6" s="220"/>
      <c r="C6" s="220"/>
      <c r="D6" s="220"/>
      <c r="E6" s="220"/>
    </row>
    <row r="7" spans="1:6" ht="18">
      <c r="A7" s="215" t="s">
        <v>4052</v>
      </c>
      <c r="B7" s="215"/>
      <c r="C7" s="215"/>
      <c r="D7" s="215"/>
      <c r="E7" s="215"/>
    </row>
    <row r="8" spans="1:6" ht="15.6">
      <c r="A8" s="223" t="s">
        <v>5</v>
      </c>
      <c r="B8" s="223"/>
      <c r="C8" s="223"/>
      <c r="D8" s="223"/>
      <c r="E8" s="223"/>
    </row>
    <row r="11" spans="1:6" ht="15" customHeight="1">
      <c r="B11" s="222" t="s">
        <v>6</v>
      </c>
      <c r="C11" s="222" t="s">
        <v>4017</v>
      </c>
      <c r="D11" s="224" t="s">
        <v>8</v>
      </c>
    </row>
    <row r="12" spans="1:6" ht="15.75" customHeight="1">
      <c r="B12" s="222"/>
      <c r="C12" s="222"/>
      <c r="D12" s="224"/>
    </row>
    <row r="13" spans="1:6">
      <c r="B13" s="22" t="s">
        <v>278</v>
      </c>
      <c r="C13" s="199">
        <v>46693750000</v>
      </c>
      <c r="D13" s="199">
        <v>18146994459.93</v>
      </c>
    </row>
    <row r="14" spans="1:6">
      <c r="B14" s="84" t="s">
        <v>4018</v>
      </c>
      <c r="C14" s="200">
        <v>2169853125</v>
      </c>
      <c r="D14" s="200">
        <v>689072970.39999998</v>
      </c>
      <c r="E14" s="96"/>
    </row>
    <row r="15" spans="1:6">
      <c r="B15" s="206" t="s">
        <v>55</v>
      </c>
      <c r="C15" s="197">
        <v>600000000</v>
      </c>
      <c r="D15" s="197">
        <v>389072970.39999998</v>
      </c>
      <c r="E15" s="96"/>
    </row>
    <row r="16" spans="1:6">
      <c r="B16" s="207" t="s">
        <v>4019</v>
      </c>
      <c r="C16" s="196">
        <v>600000000</v>
      </c>
      <c r="D16" s="196">
        <v>389072970.39999998</v>
      </c>
      <c r="E16" s="96"/>
    </row>
    <row r="17" spans="2:5">
      <c r="B17" s="206" t="s">
        <v>58</v>
      </c>
      <c r="C17" s="197">
        <v>1000000000</v>
      </c>
      <c r="D17" s="197">
        <v>0</v>
      </c>
      <c r="E17" s="96"/>
    </row>
    <row r="18" spans="2:5">
      <c r="B18" s="207" t="s">
        <v>4020</v>
      </c>
      <c r="C18" s="196">
        <v>1000000000</v>
      </c>
      <c r="D18" s="196">
        <v>0</v>
      </c>
      <c r="E18" s="96"/>
    </row>
    <row r="19" spans="2:5">
      <c r="B19" s="206" t="s">
        <v>61</v>
      </c>
      <c r="C19" s="197">
        <v>300000000</v>
      </c>
      <c r="D19" s="197">
        <v>300000000</v>
      </c>
      <c r="E19" s="96"/>
    </row>
    <row r="20" spans="2:5">
      <c r="B20" s="207" t="s">
        <v>4044</v>
      </c>
      <c r="C20" s="196">
        <v>300000000</v>
      </c>
      <c r="D20" s="196">
        <v>300000000</v>
      </c>
      <c r="E20" s="96"/>
    </row>
    <row r="21" spans="2:5">
      <c r="B21" s="206" t="s">
        <v>63</v>
      </c>
      <c r="C21" s="197">
        <v>24000000</v>
      </c>
      <c r="D21" s="197">
        <v>0</v>
      </c>
      <c r="E21" s="195"/>
    </row>
    <row r="22" spans="2:5">
      <c r="B22" s="207" t="s">
        <v>4021</v>
      </c>
      <c r="C22" s="196">
        <v>24000000</v>
      </c>
      <c r="D22" s="196">
        <v>0</v>
      </c>
      <c r="E22" s="96"/>
    </row>
    <row r="23" spans="2:5">
      <c r="B23" s="206" t="s">
        <v>76</v>
      </c>
      <c r="C23" s="197">
        <v>245853125</v>
      </c>
      <c r="D23" s="197">
        <v>0</v>
      </c>
      <c r="E23" s="96"/>
    </row>
    <row r="24" spans="2:5">
      <c r="B24" s="207" t="s">
        <v>4020</v>
      </c>
      <c r="C24" s="196">
        <v>245853125</v>
      </c>
      <c r="D24" s="196">
        <v>0</v>
      </c>
      <c r="E24" s="96"/>
    </row>
    <row r="25" spans="2:5">
      <c r="B25" s="84" t="s">
        <v>4022</v>
      </c>
      <c r="C25" s="200">
        <v>44523896875</v>
      </c>
      <c r="D25" s="200">
        <v>17457921489.529999</v>
      </c>
      <c r="E25" s="96"/>
    </row>
    <row r="26" spans="2:5">
      <c r="B26" s="206" t="s">
        <v>52</v>
      </c>
      <c r="C26" s="197">
        <v>8000000000</v>
      </c>
      <c r="D26" s="197">
        <v>8000000000</v>
      </c>
      <c r="E26" s="96"/>
    </row>
    <row r="27" spans="2:5">
      <c r="B27" s="207" t="s">
        <v>4020</v>
      </c>
      <c r="C27" s="196">
        <v>8000000000</v>
      </c>
      <c r="D27" s="196">
        <v>8000000000</v>
      </c>
      <c r="E27" s="96"/>
    </row>
    <row r="28" spans="2:5">
      <c r="B28" s="206" t="s">
        <v>61</v>
      </c>
      <c r="C28" s="197">
        <v>200000000</v>
      </c>
      <c r="D28" s="197">
        <v>0</v>
      </c>
      <c r="E28" s="96"/>
    </row>
    <row r="29" spans="2:5">
      <c r="B29" s="207" t="s">
        <v>4023</v>
      </c>
      <c r="C29" s="196">
        <v>200000000</v>
      </c>
      <c r="D29" s="196">
        <v>0</v>
      </c>
      <c r="E29" s="96"/>
    </row>
    <row r="30" spans="2:5">
      <c r="B30" s="206" t="s">
        <v>62</v>
      </c>
      <c r="C30" s="197">
        <v>35823896874.999992</v>
      </c>
      <c r="D30" s="197">
        <v>8957921489.5299988</v>
      </c>
      <c r="E30" s="96"/>
    </row>
    <row r="31" spans="2:5">
      <c r="B31" s="207" t="s">
        <v>4024</v>
      </c>
      <c r="C31" s="196">
        <v>13753635117</v>
      </c>
      <c r="D31" s="196">
        <v>1039176687.27</v>
      </c>
      <c r="E31" s="96"/>
    </row>
    <row r="32" spans="2:5">
      <c r="B32" s="208" t="s">
        <v>958</v>
      </c>
      <c r="C32" s="197">
        <v>69219728</v>
      </c>
      <c r="D32" s="197">
        <v>0</v>
      </c>
      <c r="E32" s="96"/>
    </row>
    <row r="33" spans="2:5">
      <c r="B33" s="208" t="s">
        <v>1050</v>
      </c>
      <c r="C33" s="197">
        <v>150000000</v>
      </c>
      <c r="D33" s="197">
        <v>143117005.66999999</v>
      </c>
      <c r="E33" s="96"/>
    </row>
    <row r="34" spans="2:5">
      <c r="B34" s="208" t="s">
        <v>710</v>
      </c>
      <c r="C34" s="197">
        <v>70000000</v>
      </c>
      <c r="D34" s="197">
        <v>29140711.579999998</v>
      </c>
      <c r="E34" s="96"/>
    </row>
    <row r="35" spans="2:5">
      <c r="B35" s="208" t="s">
        <v>3365</v>
      </c>
      <c r="C35" s="197">
        <v>1953000000</v>
      </c>
      <c r="D35" s="197">
        <v>866918970.01999998</v>
      </c>
      <c r="E35" s="96"/>
    </row>
    <row r="36" spans="2:5">
      <c r="B36" s="208" t="s">
        <v>4036</v>
      </c>
      <c r="C36" s="197">
        <v>11511415389</v>
      </c>
      <c r="D36" s="197">
        <v>0</v>
      </c>
      <c r="E36" s="96"/>
    </row>
    <row r="37" spans="2:5">
      <c r="B37" s="207" t="s">
        <v>4025</v>
      </c>
      <c r="C37" s="196">
        <v>15044823266</v>
      </c>
      <c r="D37" s="196">
        <v>5550470535.2700005</v>
      </c>
      <c r="E37" s="96"/>
    </row>
    <row r="38" spans="2:5">
      <c r="B38" s="208" t="s">
        <v>829</v>
      </c>
      <c r="C38" s="197">
        <v>165405713</v>
      </c>
      <c r="D38" s="197">
        <v>87615608.340000004</v>
      </c>
      <c r="E38" s="96"/>
    </row>
    <row r="39" spans="2:5">
      <c r="B39" s="208" t="s">
        <v>856</v>
      </c>
      <c r="C39" s="197">
        <v>174093174</v>
      </c>
      <c r="D39" s="197">
        <v>168165472.03999999</v>
      </c>
      <c r="E39" s="96"/>
    </row>
    <row r="40" spans="2:5">
      <c r="B40" s="208" t="s">
        <v>858</v>
      </c>
      <c r="C40" s="197">
        <v>48368948</v>
      </c>
      <c r="D40" s="197">
        <v>26898765.59</v>
      </c>
      <c r="E40" s="96"/>
    </row>
    <row r="41" spans="2:5">
      <c r="B41" s="208" t="s">
        <v>700</v>
      </c>
      <c r="C41" s="197">
        <v>146192519</v>
      </c>
      <c r="D41" s="197">
        <v>121354493.94</v>
      </c>
      <c r="E41" s="96"/>
    </row>
    <row r="42" spans="2:5">
      <c r="B42" s="208" t="s">
        <v>650</v>
      </c>
      <c r="C42" s="197">
        <v>455745192</v>
      </c>
      <c r="D42" s="197">
        <v>78837766.5</v>
      </c>
      <c r="E42" s="96"/>
    </row>
    <row r="43" spans="2:5">
      <c r="B43" s="208" t="s">
        <v>641</v>
      </c>
      <c r="C43" s="197">
        <v>1068194063</v>
      </c>
      <c r="D43" s="197">
        <v>370964758.68999994</v>
      </c>
      <c r="E43" s="96"/>
    </row>
    <row r="44" spans="2:5">
      <c r="B44" s="208" t="s">
        <v>1102</v>
      </c>
      <c r="C44" s="197">
        <v>1677973</v>
      </c>
      <c r="D44" s="197">
        <v>0</v>
      </c>
      <c r="E44" s="96"/>
    </row>
    <row r="45" spans="2:5">
      <c r="B45" s="208" t="s">
        <v>1121</v>
      </c>
      <c r="C45" s="197">
        <v>1609905750</v>
      </c>
      <c r="D45" s="197">
        <v>1233705226.71</v>
      </c>
      <c r="E45" s="96"/>
    </row>
    <row r="46" spans="2:5">
      <c r="B46" s="208" t="s">
        <v>1109</v>
      </c>
      <c r="C46" s="197">
        <v>27475541</v>
      </c>
      <c r="D46" s="197">
        <v>6430386.0599999996</v>
      </c>
      <c r="E46" s="96"/>
    </row>
    <row r="47" spans="2:5">
      <c r="B47" s="208" t="s">
        <v>1104</v>
      </c>
      <c r="C47" s="197">
        <v>47371209</v>
      </c>
      <c r="D47" s="197">
        <v>23370556.140000001</v>
      </c>
      <c r="E47" s="96"/>
    </row>
    <row r="48" spans="2:5">
      <c r="B48" s="208" t="s">
        <v>1100</v>
      </c>
      <c r="C48" s="197">
        <v>60482337</v>
      </c>
      <c r="D48" s="197">
        <v>50174592.420000002</v>
      </c>
      <c r="E48" s="96"/>
    </row>
    <row r="49" spans="2:5">
      <c r="B49" s="208" t="s">
        <v>1123</v>
      </c>
      <c r="C49" s="197">
        <v>776359292</v>
      </c>
      <c r="D49" s="197">
        <v>275732657.09000003</v>
      </c>
      <c r="E49" s="96"/>
    </row>
    <row r="50" spans="2:5">
      <c r="B50" s="208" t="s">
        <v>1068</v>
      </c>
      <c r="C50" s="197">
        <v>902513596</v>
      </c>
      <c r="D50" s="197">
        <v>210151271.20999998</v>
      </c>
      <c r="E50" s="96"/>
    </row>
    <row r="51" spans="2:5">
      <c r="B51" s="208" t="s">
        <v>1124</v>
      </c>
      <c r="C51" s="197">
        <v>298973167</v>
      </c>
      <c r="D51" s="197">
        <v>140685222.38</v>
      </c>
      <c r="E51" s="96"/>
    </row>
    <row r="52" spans="2:5">
      <c r="B52" s="208" t="s">
        <v>1126</v>
      </c>
      <c r="C52" s="197">
        <v>287971278</v>
      </c>
      <c r="D52" s="197">
        <v>68988299.99000001</v>
      </c>
      <c r="E52" s="96"/>
    </row>
    <row r="53" spans="2:5">
      <c r="B53" s="208" t="s">
        <v>1127</v>
      </c>
      <c r="C53" s="197">
        <v>312623289</v>
      </c>
      <c r="D53" s="197">
        <v>107943310.40000001</v>
      </c>
      <c r="E53" s="96"/>
    </row>
    <row r="54" spans="2:5">
      <c r="B54" s="208" t="s">
        <v>1078</v>
      </c>
      <c r="C54" s="197">
        <v>103146989</v>
      </c>
      <c r="D54" s="197">
        <v>82953336.420000002</v>
      </c>
      <c r="E54" s="96"/>
    </row>
    <row r="55" spans="2:5">
      <c r="B55" s="208" t="s">
        <v>1129</v>
      </c>
      <c r="C55" s="197">
        <v>435636908</v>
      </c>
      <c r="D55" s="197">
        <v>107900403.55000001</v>
      </c>
      <c r="E55" s="96"/>
    </row>
    <row r="56" spans="2:5">
      <c r="B56" s="208" t="s">
        <v>1120</v>
      </c>
      <c r="C56" s="197">
        <v>5369782230.0599995</v>
      </c>
      <c r="D56" s="197">
        <v>585510151.26999998</v>
      </c>
      <c r="E56" s="96"/>
    </row>
    <row r="57" spans="2:5">
      <c r="B57" s="208" t="s">
        <v>2686</v>
      </c>
      <c r="C57" s="197">
        <v>108369312</v>
      </c>
      <c r="D57" s="197">
        <v>54000000</v>
      </c>
      <c r="E57" s="96"/>
    </row>
    <row r="58" spans="2:5">
      <c r="B58" s="208" t="s">
        <v>2688</v>
      </c>
      <c r="C58" s="197">
        <v>74238564</v>
      </c>
      <c r="D58" s="197">
        <v>71534995.530000001</v>
      </c>
      <c r="E58" s="96"/>
    </row>
    <row r="59" spans="2:5">
      <c r="B59" s="208" t="s">
        <v>2690</v>
      </c>
      <c r="C59" s="197">
        <v>72315609</v>
      </c>
      <c r="D59" s="197">
        <v>0</v>
      </c>
      <c r="E59" s="96"/>
    </row>
    <row r="60" spans="2:5">
      <c r="B60" s="208" t="s">
        <v>2610</v>
      </c>
      <c r="C60" s="197">
        <v>49592450</v>
      </c>
      <c r="D60" s="197">
        <v>40000000</v>
      </c>
      <c r="E60" s="96"/>
    </row>
    <row r="61" spans="2:5">
      <c r="B61" s="208" t="s">
        <v>2987</v>
      </c>
      <c r="C61" s="197">
        <v>50427416</v>
      </c>
      <c r="D61" s="197">
        <v>32000000</v>
      </c>
      <c r="E61" s="96"/>
    </row>
    <row r="62" spans="2:5">
      <c r="B62" s="208" t="s">
        <v>2691</v>
      </c>
      <c r="C62" s="197">
        <v>117354553</v>
      </c>
      <c r="D62" s="197">
        <v>40000000</v>
      </c>
      <c r="E62" s="96"/>
    </row>
    <row r="63" spans="2:5">
      <c r="B63" s="208" t="s">
        <v>3021</v>
      </c>
      <c r="C63" s="197">
        <v>127138214</v>
      </c>
      <c r="D63" s="197">
        <v>68000000</v>
      </c>
    </row>
    <row r="64" spans="2:5">
      <c r="B64" s="208" t="s">
        <v>2693</v>
      </c>
      <c r="C64" s="197">
        <v>15169538</v>
      </c>
      <c r="D64" s="197">
        <v>12986969.74</v>
      </c>
    </row>
    <row r="65" spans="2:4" ht="13.2" customHeight="1">
      <c r="B65" s="208" t="s">
        <v>3023</v>
      </c>
      <c r="C65" s="197">
        <v>32242984</v>
      </c>
      <c r="D65" s="197">
        <v>20000000</v>
      </c>
    </row>
    <row r="66" spans="2:4" ht="15" customHeight="1">
      <c r="B66" s="208" t="s">
        <v>2679</v>
      </c>
      <c r="C66" s="197">
        <v>41124141</v>
      </c>
      <c r="D66" s="197">
        <v>40000000</v>
      </c>
    </row>
    <row r="67" spans="2:4" ht="16.2" customHeight="1">
      <c r="B67" s="208" t="s">
        <v>2644</v>
      </c>
      <c r="C67" s="197">
        <v>52786180</v>
      </c>
      <c r="D67" s="197">
        <v>19709059.969999999</v>
      </c>
    </row>
    <row r="68" spans="2:4" ht="14.4" customHeight="1">
      <c r="B68" s="208" t="s">
        <v>2680</v>
      </c>
      <c r="C68" s="197">
        <v>24531943</v>
      </c>
      <c r="D68" s="197">
        <v>16000000</v>
      </c>
    </row>
    <row r="69" spans="2:4">
      <c r="B69" s="208" t="s">
        <v>3005</v>
      </c>
      <c r="C69" s="197">
        <v>37132916</v>
      </c>
      <c r="D69" s="197">
        <v>28073790.07</v>
      </c>
    </row>
    <row r="70" spans="2:4">
      <c r="B70" s="208" t="s">
        <v>2682</v>
      </c>
      <c r="C70" s="197">
        <v>65973892</v>
      </c>
      <c r="D70" s="197">
        <v>64972035</v>
      </c>
    </row>
    <row r="71" spans="2:4">
      <c r="B71" s="208" t="s">
        <v>2673</v>
      </c>
      <c r="C71" s="197">
        <v>344650178</v>
      </c>
      <c r="D71" s="197">
        <v>161959749.59</v>
      </c>
    </row>
    <row r="72" spans="2:4">
      <c r="B72" s="208" t="s">
        <v>2674</v>
      </c>
      <c r="C72" s="197">
        <v>68923219</v>
      </c>
      <c r="D72" s="197">
        <v>36925793.93</v>
      </c>
    </row>
    <row r="73" spans="2:4">
      <c r="B73" s="208" t="s">
        <v>3009</v>
      </c>
      <c r="C73" s="197">
        <v>36216053</v>
      </c>
      <c r="D73" s="197">
        <v>31441154.539999999</v>
      </c>
    </row>
    <row r="74" spans="2:4">
      <c r="B74" s="208" t="s">
        <v>3011</v>
      </c>
      <c r="C74" s="197">
        <v>55775779</v>
      </c>
      <c r="D74" s="197">
        <v>55000000</v>
      </c>
    </row>
    <row r="75" spans="2:4">
      <c r="B75" s="208" t="s">
        <v>2989</v>
      </c>
      <c r="C75" s="197">
        <v>39272261</v>
      </c>
      <c r="D75" s="197">
        <v>486252.89</v>
      </c>
    </row>
    <row r="76" spans="2:4">
      <c r="B76" s="208" t="s">
        <v>2613</v>
      </c>
      <c r="C76" s="197">
        <v>119701443</v>
      </c>
      <c r="D76" s="197">
        <v>82862214.129999995</v>
      </c>
    </row>
    <row r="77" spans="2:4">
      <c r="B77" s="208" t="s">
        <v>2615</v>
      </c>
      <c r="C77" s="197">
        <v>169161060</v>
      </c>
      <c r="D77" s="197">
        <v>43000000</v>
      </c>
    </row>
    <row r="78" spans="2:4">
      <c r="B78" s="208" t="s">
        <v>2692</v>
      </c>
      <c r="C78" s="197">
        <v>257485443</v>
      </c>
      <c r="D78" s="197">
        <v>92000000</v>
      </c>
    </row>
    <row r="79" spans="2:4">
      <c r="B79" s="208" t="s">
        <v>2983</v>
      </c>
      <c r="C79" s="197">
        <v>10836293</v>
      </c>
      <c r="D79" s="197">
        <v>10051584.199999999</v>
      </c>
    </row>
    <row r="80" spans="2:4">
      <c r="B80" s="208" t="s">
        <v>3438</v>
      </c>
      <c r="C80" s="197">
        <v>782484656.93999994</v>
      </c>
      <c r="D80" s="197">
        <v>782084656.93999994</v>
      </c>
    </row>
    <row r="81" spans="2:4">
      <c r="B81" s="207" t="s">
        <v>4026</v>
      </c>
      <c r="C81" s="196">
        <v>2492552070.1499996</v>
      </c>
      <c r="D81" s="196">
        <v>1796352140.0700002</v>
      </c>
    </row>
    <row r="82" spans="2:4">
      <c r="B82" s="208" t="s">
        <v>707</v>
      </c>
      <c r="C82" s="197">
        <v>266924973</v>
      </c>
      <c r="D82" s="197">
        <v>220692030.12</v>
      </c>
    </row>
    <row r="83" spans="2:4">
      <c r="B83" s="208" t="s">
        <v>941</v>
      </c>
      <c r="C83" s="197">
        <v>50125972</v>
      </c>
      <c r="D83" s="197">
        <v>48346601.380000003</v>
      </c>
    </row>
    <row r="84" spans="2:4">
      <c r="B84" s="208" t="s">
        <v>708</v>
      </c>
      <c r="C84" s="197">
        <v>102035793</v>
      </c>
      <c r="D84" s="197">
        <v>81893977.060000002</v>
      </c>
    </row>
    <row r="85" spans="2:4">
      <c r="B85" s="208" t="s">
        <v>771</v>
      </c>
      <c r="C85" s="197">
        <v>25000000</v>
      </c>
      <c r="D85" s="197">
        <v>23682386.5</v>
      </c>
    </row>
    <row r="86" spans="2:4">
      <c r="B86" s="208" t="s">
        <v>926</v>
      </c>
      <c r="C86" s="197">
        <v>279992952</v>
      </c>
      <c r="D86" s="197">
        <v>199135862.37</v>
      </c>
    </row>
    <row r="87" spans="2:4">
      <c r="B87" s="208" t="s">
        <v>1117</v>
      </c>
      <c r="C87" s="197">
        <v>324258309</v>
      </c>
      <c r="D87" s="197">
        <v>324258309</v>
      </c>
    </row>
    <row r="88" spans="2:4">
      <c r="B88" s="208" t="s">
        <v>1030</v>
      </c>
      <c r="C88" s="197">
        <v>9603433</v>
      </c>
      <c r="D88" s="197">
        <v>9603433</v>
      </c>
    </row>
    <row r="89" spans="2:4">
      <c r="B89" s="208" t="s">
        <v>2583</v>
      </c>
      <c r="C89" s="197">
        <v>250000000</v>
      </c>
      <c r="D89" s="197">
        <v>0</v>
      </c>
    </row>
    <row r="90" spans="2:4">
      <c r="B90" s="208" t="s">
        <v>3211</v>
      </c>
      <c r="C90" s="197">
        <v>60000000</v>
      </c>
      <c r="D90" s="197">
        <v>0</v>
      </c>
    </row>
    <row r="91" spans="2:4">
      <c r="B91" s="208" t="s">
        <v>3432</v>
      </c>
      <c r="C91" s="197">
        <v>62951107.869999997</v>
      </c>
      <c r="D91" s="197">
        <v>62951107.869999997</v>
      </c>
    </row>
    <row r="92" spans="2:4">
      <c r="B92" s="208" t="s">
        <v>3436</v>
      </c>
      <c r="C92" s="197">
        <v>231236955.62</v>
      </c>
      <c r="D92" s="197">
        <v>231236955.62</v>
      </c>
    </row>
    <row r="93" spans="2:4">
      <c r="B93" s="208" t="s">
        <v>3430</v>
      </c>
      <c r="C93" s="197">
        <v>541000000</v>
      </c>
      <c r="D93" s="197">
        <v>305128902.49000001</v>
      </c>
    </row>
    <row r="94" spans="2:4">
      <c r="B94" s="208" t="s">
        <v>3425</v>
      </c>
      <c r="C94" s="197">
        <v>14422574.66</v>
      </c>
      <c r="D94" s="197">
        <v>14422574.66</v>
      </c>
    </row>
    <row r="95" spans="2:4">
      <c r="B95" s="208" t="s">
        <v>1049</v>
      </c>
      <c r="C95" s="197">
        <v>275000000</v>
      </c>
      <c r="D95" s="197">
        <v>275000000</v>
      </c>
    </row>
    <row r="96" spans="2:4">
      <c r="B96" s="207" t="s">
        <v>4027</v>
      </c>
      <c r="C96" s="196">
        <v>782945146.84000003</v>
      </c>
      <c r="D96" s="196">
        <v>97315021.569999993</v>
      </c>
    </row>
    <row r="97" spans="2:4" ht="27" customHeight="1">
      <c r="B97" s="208" t="s">
        <v>1021</v>
      </c>
      <c r="C97" s="197">
        <v>7853337</v>
      </c>
      <c r="D97" s="197">
        <v>7853337</v>
      </c>
    </row>
    <row r="98" spans="2:4">
      <c r="B98" s="208" t="s">
        <v>1023</v>
      </c>
      <c r="C98" s="197">
        <v>13329593</v>
      </c>
      <c r="D98" s="197">
        <v>13329593</v>
      </c>
    </row>
    <row r="99" spans="2:4" ht="19.8" customHeight="1">
      <c r="B99" s="208" t="s">
        <v>1025</v>
      </c>
      <c r="C99" s="197">
        <v>19343374</v>
      </c>
      <c r="D99" s="197">
        <v>19343374</v>
      </c>
    </row>
    <row r="100" spans="2:4">
      <c r="B100" s="208" t="s">
        <v>1026</v>
      </c>
      <c r="C100" s="197">
        <v>5830571</v>
      </c>
      <c r="D100" s="197">
        <v>5830571</v>
      </c>
    </row>
    <row r="101" spans="2:4">
      <c r="B101" s="208" t="s">
        <v>2586</v>
      </c>
      <c r="C101" s="197">
        <v>300000000</v>
      </c>
      <c r="D101" s="197">
        <v>0</v>
      </c>
    </row>
    <row r="102" spans="2:4">
      <c r="B102" s="208" t="s">
        <v>3058</v>
      </c>
      <c r="C102" s="197">
        <v>25000000</v>
      </c>
      <c r="D102" s="197">
        <v>17000000</v>
      </c>
    </row>
    <row r="103" spans="2:4">
      <c r="B103" s="208" t="s">
        <v>3122</v>
      </c>
      <c r="C103" s="197">
        <v>30000000</v>
      </c>
      <c r="D103" s="197">
        <v>8507625.2400000002</v>
      </c>
    </row>
    <row r="104" spans="2:4">
      <c r="B104" s="208" t="s">
        <v>3215</v>
      </c>
      <c r="C104" s="197">
        <v>200000000</v>
      </c>
      <c r="D104" s="197">
        <v>0</v>
      </c>
    </row>
    <row r="105" spans="2:4">
      <c r="B105" s="208" t="s">
        <v>2647</v>
      </c>
      <c r="C105" s="197">
        <v>60000000</v>
      </c>
      <c r="D105" s="197">
        <v>25450521.329999998</v>
      </c>
    </row>
    <row r="106" spans="2:4">
      <c r="B106" s="208" t="s">
        <v>3427</v>
      </c>
      <c r="C106" s="197">
        <v>121588271.84</v>
      </c>
      <c r="D106" s="197">
        <v>0</v>
      </c>
    </row>
    <row r="107" spans="2:4">
      <c r="B107" s="207" t="s">
        <v>4028</v>
      </c>
      <c r="C107" s="196">
        <v>3258256630.02</v>
      </c>
      <c r="D107" s="196">
        <v>337856573.97000003</v>
      </c>
    </row>
    <row r="108" spans="2:4">
      <c r="B108" s="208" t="s">
        <v>1054</v>
      </c>
      <c r="C108" s="197">
        <v>7881779</v>
      </c>
      <c r="D108" s="197">
        <v>6305422.6500000004</v>
      </c>
    </row>
    <row r="109" spans="2:4">
      <c r="B109" s="208" t="s">
        <v>1925</v>
      </c>
      <c r="C109" s="197">
        <v>90242267</v>
      </c>
      <c r="D109" s="197">
        <v>90242266.400000006</v>
      </c>
    </row>
    <row r="110" spans="2:4">
      <c r="B110" s="208" t="s">
        <v>3283</v>
      </c>
      <c r="C110" s="197">
        <v>15000000</v>
      </c>
      <c r="D110" s="197">
        <v>0</v>
      </c>
    </row>
    <row r="111" spans="2:4">
      <c r="B111" s="208" t="s">
        <v>3193</v>
      </c>
      <c r="C111" s="197">
        <v>20000000</v>
      </c>
      <c r="D111" s="197">
        <v>0</v>
      </c>
    </row>
    <row r="112" spans="2:4">
      <c r="B112" s="208" t="s">
        <v>3312</v>
      </c>
      <c r="C112" s="197">
        <v>5877489</v>
      </c>
      <c r="D112" s="197">
        <v>0</v>
      </c>
    </row>
    <row r="113" spans="2:4">
      <c r="B113" s="208" t="s">
        <v>3195</v>
      </c>
      <c r="C113" s="197">
        <v>20000000</v>
      </c>
      <c r="D113" s="197">
        <v>0</v>
      </c>
    </row>
    <row r="114" spans="2:4">
      <c r="B114" s="208" t="s">
        <v>3050</v>
      </c>
      <c r="C114" s="197">
        <v>10000000</v>
      </c>
      <c r="D114" s="197">
        <v>10000000</v>
      </c>
    </row>
    <row r="115" spans="2:4">
      <c r="B115" s="208" t="s">
        <v>3245</v>
      </c>
      <c r="C115" s="197">
        <v>20000000</v>
      </c>
      <c r="D115" s="197">
        <v>16696073.539999999</v>
      </c>
    </row>
    <row r="116" spans="2:4">
      <c r="B116" s="208" t="s">
        <v>3285</v>
      </c>
      <c r="C116" s="197">
        <v>30000000</v>
      </c>
      <c r="D116" s="197">
        <v>0</v>
      </c>
    </row>
    <row r="117" spans="2:4">
      <c r="B117" s="208" t="s">
        <v>3316</v>
      </c>
      <c r="C117" s="197">
        <v>34108547</v>
      </c>
      <c r="D117" s="197">
        <v>0</v>
      </c>
    </row>
    <row r="118" spans="2:4">
      <c r="B118" s="208" t="s">
        <v>3084</v>
      </c>
      <c r="C118" s="197">
        <v>11000000</v>
      </c>
      <c r="D118" s="197">
        <v>0</v>
      </c>
    </row>
    <row r="119" spans="2:4">
      <c r="B119" s="208" t="s">
        <v>3360</v>
      </c>
      <c r="C119" s="197">
        <v>20000000</v>
      </c>
      <c r="D119" s="197">
        <v>10408062</v>
      </c>
    </row>
    <row r="120" spans="2:4">
      <c r="B120" s="208" t="s">
        <v>3287</v>
      </c>
      <c r="C120" s="197">
        <v>15000000</v>
      </c>
      <c r="D120" s="197">
        <v>0</v>
      </c>
    </row>
    <row r="121" spans="2:4">
      <c r="B121" s="208" t="s">
        <v>3201</v>
      </c>
      <c r="C121" s="197">
        <v>10000000</v>
      </c>
      <c r="D121" s="197">
        <v>0</v>
      </c>
    </row>
    <row r="122" spans="2:4">
      <c r="B122" s="208" t="s">
        <v>3247</v>
      </c>
      <c r="C122" s="197">
        <v>11600000</v>
      </c>
      <c r="D122" s="197">
        <v>11600000</v>
      </c>
    </row>
    <row r="123" spans="2:4">
      <c r="B123" s="208" t="s">
        <v>3251</v>
      </c>
      <c r="C123" s="197">
        <v>12300000</v>
      </c>
      <c r="D123" s="197">
        <v>12300000</v>
      </c>
    </row>
    <row r="124" spans="2:4">
      <c r="B124" s="208" t="s">
        <v>3105</v>
      </c>
      <c r="C124" s="197">
        <v>15000000</v>
      </c>
      <c r="D124" s="197">
        <v>0</v>
      </c>
    </row>
    <row r="125" spans="2:4">
      <c r="B125" s="208" t="s">
        <v>3239</v>
      </c>
      <c r="C125" s="197">
        <v>25433950</v>
      </c>
      <c r="D125" s="197">
        <v>0</v>
      </c>
    </row>
    <row r="126" spans="2:4">
      <c r="B126" s="208" t="s">
        <v>3241</v>
      </c>
      <c r="C126" s="197">
        <v>20000000</v>
      </c>
      <c r="D126" s="197">
        <v>0</v>
      </c>
    </row>
    <row r="127" spans="2:4">
      <c r="B127" s="208" t="s">
        <v>3207</v>
      </c>
      <c r="C127" s="197">
        <v>20000000</v>
      </c>
      <c r="D127" s="197">
        <v>0</v>
      </c>
    </row>
    <row r="128" spans="2:4">
      <c r="B128" s="208" t="s">
        <v>3298</v>
      </c>
      <c r="C128" s="197">
        <v>25000000</v>
      </c>
      <c r="D128" s="197">
        <v>0</v>
      </c>
    </row>
    <row r="129" spans="2:4">
      <c r="B129" s="208" t="s">
        <v>3427</v>
      </c>
      <c r="C129" s="197">
        <v>23879729.020000003</v>
      </c>
      <c r="D129" s="197">
        <v>0</v>
      </c>
    </row>
    <row r="130" spans="2:4">
      <c r="B130" s="208" t="s">
        <v>3391</v>
      </c>
      <c r="C130" s="197">
        <v>2225932869</v>
      </c>
      <c r="D130" s="197">
        <v>0</v>
      </c>
    </row>
    <row r="131" spans="2:4">
      <c r="B131" s="208" t="s">
        <v>3452</v>
      </c>
      <c r="C131" s="197">
        <v>270000000</v>
      </c>
      <c r="D131" s="197">
        <v>180304749.38</v>
      </c>
    </row>
    <row r="132" spans="2:4">
      <c r="B132" s="208" t="s">
        <v>3434</v>
      </c>
      <c r="C132" s="197">
        <v>300000000</v>
      </c>
      <c r="D132" s="197">
        <v>0</v>
      </c>
    </row>
    <row r="133" spans="2:4">
      <c r="B133" s="207" t="s">
        <v>4029</v>
      </c>
      <c r="C133" s="196">
        <v>491684644.99000001</v>
      </c>
      <c r="D133" s="196">
        <v>136750531.38</v>
      </c>
    </row>
    <row r="134" spans="2:4">
      <c r="B134" s="208" t="s">
        <v>635</v>
      </c>
      <c r="C134" s="197">
        <v>50861077</v>
      </c>
      <c r="D134" s="197">
        <v>11152396.65</v>
      </c>
    </row>
    <row r="135" spans="2:4">
      <c r="B135" s="208" t="s">
        <v>674</v>
      </c>
      <c r="C135" s="197">
        <v>100000000</v>
      </c>
      <c r="D135" s="197">
        <v>0</v>
      </c>
    </row>
    <row r="136" spans="2:4">
      <c r="B136" s="208" t="s">
        <v>1923</v>
      </c>
      <c r="C136" s="197">
        <v>37249052</v>
      </c>
      <c r="D136" s="197">
        <v>0</v>
      </c>
    </row>
    <row r="137" spans="2:4">
      <c r="B137" s="208" t="s">
        <v>2143</v>
      </c>
      <c r="C137" s="197">
        <v>7000000</v>
      </c>
      <c r="D137" s="197">
        <v>0</v>
      </c>
    </row>
    <row r="138" spans="2:4">
      <c r="B138" s="208" t="s">
        <v>1919</v>
      </c>
      <c r="C138" s="197">
        <v>39321294</v>
      </c>
      <c r="D138" s="197">
        <v>27200390.75</v>
      </c>
    </row>
    <row r="139" spans="2:4">
      <c r="B139" s="208" t="s">
        <v>922</v>
      </c>
      <c r="C139" s="197">
        <v>5000000</v>
      </c>
      <c r="D139" s="197">
        <v>0</v>
      </c>
    </row>
    <row r="140" spans="2:4">
      <c r="B140" s="208" t="s">
        <v>996</v>
      </c>
      <c r="C140" s="197">
        <v>8607582</v>
      </c>
      <c r="D140" s="197">
        <v>8607582</v>
      </c>
    </row>
    <row r="141" spans="2:4">
      <c r="B141" s="208" t="s">
        <v>646</v>
      </c>
      <c r="C141" s="197">
        <v>93603888</v>
      </c>
      <c r="D141" s="197">
        <v>82635243.599999994</v>
      </c>
    </row>
    <row r="142" spans="2:4">
      <c r="B142" s="208" t="s">
        <v>2582</v>
      </c>
      <c r="C142" s="197">
        <v>2676046</v>
      </c>
      <c r="D142" s="197">
        <v>0</v>
      </c>
    </row>
    <row r="143" spans="2:4">
      <c r="B143" s="208" t="s">
        <v>3442</v>
      </c>
      <c r="C143" s="197">
        <v>3153003.25</v>
      </c>
      <c r="D143" s="197">
        <v>2522402.6</v>
      </c>
    </row>
    <row r="144" spans="2:4">
      <c r="B144" s="208" t="s">
        <v>3450</v>
      </c>
      <c r="C144" s="197">
        <v>5790644.7199999997</v>
      </c>
      <c r="D144" s="197">
        <v>4632515.78</v>
      </c>
    </row>
    <row r="145" spans="2:4">
      <c r="B145" s="208" t="s">
        <v>3417</v>
      </c>
      <c r="C145" s="197">
        <v>20000000</v>
      </c>
      <c r="D145" s="197">
        <v>0</v>
      </c>
    </row>
    <row r="146" spans="2:4">
      <c r="B146" s="208" t="s">
        <v>3454</v>
      </c>
      <c r="C146" s="197">
        <v>9462000</v>
      </c>
      <c r="D146" s="197">
        <v>0</v>
      </c>
    </row>
    <row r="147" spans="2:4">
      <c r="B147" s="208" t="s">
        <v>3456</v>
      </c>
      <c r="C147" s="197">
        <v>9462000</v>
      </c>
      <c r="D147" s="197">
        <v>0</v>
      </c>
    </row>
    <row r="148" spans="2:4">
      <c r="B148" s="208" t="s">
        <v>3412</v>
      </c>
      <c r="C148" s="197">
        <v>9462000</v>
      </c>
      <c r="D148" s="197">
        <v>0</v>
      </c>
    </row>
    <row r="149" spans="2:4">
      <c r="B149" s="208" t="s">
        <v>3458</v>
      </c>
      <c r="C149" s="197">
        <v>9462000</v>
      </c>
      <c r="D149" s="197">
        <v>0</v>
      </c>
    </row>
    <row r="150" spans="2:4">
      <c r="B150" s="208" t="s">
        <v>3440</v>
      </c>
      <c r="C150" s="197">
        <v>9462000</v>
      </c>
      <c r="D150" s="197">
        <v>0</v>
      </c>
    </row>
    <row r="151" spans="2:4">
      <c r="B151" s="208" t="s">
        <v>3419</v>
      </c>
      <c r="C151" s="197">
        <v>9462000</v>
      </c>
      <c r="D151" s="197">
        <v>0</v>
      </c>
    </row>
    <row r="152" spans="2:4">
      <c r="B152" s="208" t="s">
        <v>3444</v>
      </c>
      <c r="C152" s="197">
        <v>9462000</v>
      </c>
      <c r="D152" s="197">
        <v>0</v>
      </c>
    </row>
    <row r="153" spans="2:4">
      <c r="B153" s="208" t="s">
        <v>3446</v>
      </c>
      <c r="C153" s="197">
        <v>9462000</v>
      </c>
      <c r="D153" s="197">
        <v>0</v>
      </c>
    </row>
    <row r="154" spans="2:4">
      <c r="B154" s="208" t="s">
        <v>3448</v>
      </c>
      <c r="C154" s="197">
        <v>9462000</v>
      </c>
      <c r="D154" s="197">
        <v>0</v>
      </c>
    </row>
    <row r="155" spans="2:4">
      <c r="B155" s="208" t="s">
        <v>3421</v>
      </c>
      <c r="C155" s="197">
        <v>9462000</v>
      </c>
      <c r="D155" s="197">
        <v>0</v>
      </c>
    </row>
    <row r="156" spans="2:4">
      <c r="B156" s="208" t="s">
        <v>3414</v>
      </c>
      <c r="C156" s="197">
        <v>9462000</v>
      </c>
      <c r="D156" s="197">
        <v>0</v>
      </c>
    </row>
    <row r="157" spans="2:4" ht="14.4" customHeight="1">
      <c r="B157" s="208" t="s">
        <v>3423</v>
      </c>
      <c r="C157" s="197">
        <v>14340058.02</v>
      </c>
      <c r="D157" s="197">
        <v>0</v>
      </c>
    </row>
    <row r="158" spans="2:4">
      <c r="B158" s="206" t="s">
        <v>74</v>
      </c>
      <c r="C158" s="197">
        <v>500000000</v>
      </c>
      <c r="D158" s="197">
        <v>500000000</v>
      </c>
    </row>
    <row r="159" spans="2:4">
      <c r="B159" s="207" t="s">
        <v>4030</v>
      </c>
      <c r="C159" s="196">
        <v>500000000</v>
      </c>
      <c r="D159" s="196">
        <v>500000000</v>
      </c>
    </row>
    <row r="160" spans="2:4">
      <c r="B160" s="208" t="s">
        <v>2534</v>
      </c>
      <c r="C160" s="197">
        <v>250000000</v>
      </c>
      <c r="D160" s="197">
        <v>250000000</v>
      </c>
    </row>
    <row r="161" spans="2:4">
      <c r="B161" s="208" t="s">
        <v>817</v>
      </c>
      <c r="C161" s="197">
        <v>250000000</v>
      </c>
      <c r="D161" s="197">
        <v>250000000</v>
      </c>
    </row>
    <row r="162" spans="2:4">
      <c r="B162" s="34" t="s">
        <v>614</v>
      </c>
      <c r="C162" s="198">
        <v>46693750000</v>
      </c>
      <c r="D162" s="198">
        <v>18146994459.93</v>
      </c>
    </row>
    <row r="163" spans="2:4">
      <c r="B163" s="15" t="s">
        <v>26</v>
      </c>
      <c r="C163" s="16"/>
      <c r="D163" s="16"/>
    </row>
    <row r="164" spans="2:4" ht="39" customHeight="1">
      <c r="B164" s="209" t="s">
        <v>4053</v>
      </c>
      <c r="C164" s="209"/>
      <c r="D164" s="209"/>
    </row>
    <row r="165" spans="2:4">
      <c r="B165" s="45" t="s">
        <v>4031</v>
      </c>
      <c r="C165" s="45"/>
      <c r="D165" s="45"/>
    </row>
    <row r="166" spans="2:4">
      <c r="B166" s="15" t="s">
        <v>46</v>
      </c>
      <c r="C166" s="45"/>
      <c r="D166" s="45"/>
    </row>
  </sheetData>
  <mergeCells count="11">
    <mergeCell ref="B164:D164"/>
    <mergeCell ref="A7:E7"/>
    <mergeCell ref="C11:C12"/>
    <mergeCell ref="A1:E1"/>
    <mergeCell ref="A2:E2"/>
    <mergeCell ref="A3:E3"/>
    <mergeCell ref="A6:E6"/>
    <mergeCell ref="A8:E8"/>
    <mergeCell ref="B11:B12"/>
    <mergeCell ref="D11:D12"/>
    <mergeCell ref="A5:E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6"/>
  <sheetViews>
    <sheetView showGridLines="0" zoomScale="110" zoomScaleNormal="110" workbookViewId="0">
      <selection activeCell="E22" sqref="E22"/>
    </sheetView>
  </sheetViews>
  <sheetFormatPr baseColWidth="10" defaultColWidth="11.44140625" defaultRowHeight="14.4"/>
  <cols>
    <col min="1" max="1" width="17.44140625" customWidth="1"/>
    <col min="2" max="2" width="66" customWidth="1"/>
    <col min="3" max="3" width="17.44140625" customWidth="1"/>
    <col min="4" max="4" width="20" customWidth="1"/>
    <col min="5" max="5" width="37.5546875" customWidth="1"/>
    <col min="6" max="6" width="18.88671875" customWidth="1"/>
    <col min="7" max="7" width="25.44140625" bestFit="1" customWidth="1"/>
    <col min="8" max="8" width="14.109375" bestFit="1" customWidth="1"/>
    <col min="9" max="9" width="21.88671875" bestFit="1" customWidth="1"/>
    <col min="10" max="11" width="20.44140625" bestFit="1" customWidth="1"/>
  </cols>
  <sheetData>
    <row r="1" spans="1:8" ht="28.5" customHeight="1">
      <c r="A1" s="211" t="s">
        <v>0</v>
      </c>
      <c r="B1" s="211"/>
      <c r="C1" s="211"/>
      <c r="D1" s="211"/>
      <c r="E1" s="211"/>
      <c r="F1" s="3"/>
      <c r="G1" s="3"/>
    </row>
    <row r="2" spans="1:8" ht="21" customHeight="1">
      <c r="A2" s="212" t="s">
        <v>1</v>
      </c>
      <c r="B2" s="212"/>
      <c r="C2" s="212"/>
      <c r="D2" s="212"/>
      <c r="E2" s="212"/>
      <c r="F2" s="2"/>
      <c r="G2" s="2"/>
    </row>
    <row r="3" spans="1:8" ht="15" customHeight="1">
      <c r="A3" s="219" t="s">
        <v>2</v>
      </c>
      <c r="B3" s="219"/>
      <c r="C3" s="219"/>
      <c r="D3" s="219"/>
      <c r="E3" s="219"/>
      <c r="F3" s="1"/>
      <c r="G3" s="76"/>
    </row>
    <row r="5" spans="1:8" ht="18">
      <c r="A5" s="220" t="s">
        <v>29</v>
      </c>
      <c r="B5" s="220"/>
      <c r="C5" s="220"/>
      <c r="D5" s="220"/>
      <c r="E5" s="220"/>
      <c r="F5" s="4"/>
      <c r="G5" s="52"/>
    </row>
    <row r="6" spans="1:8" ht="18.75" customHeight="1">
      <c r="A6" s="221" t="s">
        <v>30</v>
      </c>
      <c r="B6" s="221"/>
      <c r="C6" s="221"/>
      <c r="D6" s="221"/>
      <c r="E6" s="221"/>
      <c r="F6" s="4"/>
      <c r="G6" s="4"/>
    </row>
    <row r="7" spans="1:8" ht="18">
      <c r="A7" s="215" t="s">
        <v>4052</v>
      </c>
      <c r="B7" s="215"/>
      <c r="C7" s="215"/>
      <c r="D7" s="215"/>
      <c r="E7" s="215"/>
      <c r="F7" s="12"/>
      <c r="G7" s="53"/>
    </row>
    <row r="8" spans="1:8" ht="15.6">
      <c r="A8" s="223" t="s">
        <v>5</v>
      </c>
      <c r="B8" s="223"/>
      <c r="C8" s="223"/>
      <c r="D8" s="223"/>
      <c r="E8" s="223"/>
      <c r="F8" s="51"/>
      <c r="G8" s="6"/>
    </row>
    <row r="9" spans="1:8">
      <c r="F9" s="12"/>
    </row>
    <row r="10" spans="1:8">
      <c r="F10" s="12"/>
      <c r="G10" s="12"/>
    </row>
    <row r="11" spans="1:8" ht="15" customHeight="1">
      <c r="B11" s="222" t="s">
        <v>6</v>
      </c>
      <c r="C11" s="48" t="s">
        <v>7</v>
      </c>
      <c r="D11" s="218" t="s">
        <v>8</v>
      </c>
    </row>
    <row r="12" spans="1:8" ht="15" customHeight="1">
      <c r="B12" s="222"/>
      <c r="C12" s="50" t="s">
        <v>3067</v>
      </c>
      <c r="D12" s="218"/>
      <c r="E12" s="12"/>
      <c r="F12" s="12"/>
      <c r="G12" s="12"/>
      <c r="H12" s="12"/>
    </row>
    <row r="13" spans="1:8">
      <c r="B13" s="22" t="s">
        <v>14</v>
      </c>
      <c r="C13" s="20">
        <f>+C14+C21</f>
        <v>1418686.51495</v>
      </c>
      <c r="D13" s="115">
        <f>D14+D21</f>
        <v>576176.27396782977</v>
      </c>
      <c r="F13" s="12"/>
      <c r="G13" s="12"/>
      <c r="H13" s="12"/>
    </row>
    <row r="14" spans="1:8">
      <c r="B14" s="23" t="s">
        <v>15</v>
      </c>
      <c r="C14" s="88">
        <f>SUM(C15:C20)</f>
        <v>1217765.8743179999</v>
      </c>
      <c r="D14" s="116">
        <f>SUM(D15:D20)</f>
        <v>512862.8747281697</v>
      </c>
      <c r="F14" s="12"/>
      <c r="G14" s="12"/>
      <c r="H14" s="12"/>
    </row>
    <row r="15" spans="1:8" ht="12.75" customHeight="1">
      <c r="B15" s="24" t="s">
        <v>31</v>
      </c>
      <c r="C15" s="86">
        <v>486795.80974900001</v>
      </c>
      <c r="D15" s="114">
        <v>182843.57584836971</v>
      </c>
      <c r="E15" s="21"/>
      <c r="F15" s="12"/>
      <c r="G15" s="12"/>
      <c r="H15" s="12"/>
    </row>
    <row r="16" spans="1:8">
      <c r="B16" s="24" t="s">
        <v>32</v>
      </c>
      <c r="C16" s="86">
        <v>73535.970560999995</v>
      </c>
      <c r="D16" s="114">
        <v>29211.48229127</v>
      </c>
      <c r="E16" s="135"/>
      <c r="F16" s="12"/>
      <c r="G16" s="12"/>
    </row>
    <row r="17" spans="2:14">
      <c r="B17" s="24" t="s">
        <v>16</v>
      </c>
      <c r="C17" s="86">
        <v>263816.79430499999</v>
      </c>
      <c r="D17" s="114">
        <v>110046.48442338999</v>
      </c>
      <c r="E17" s="21"/>
      <c r="F17" s="12"/>
      <c r="G17" s="12"/>
    </row>
    <row r="18" spans="2:14">
      <c r="B18" s="24" t="s">
        <v>33</v>
      </c>
      <c r="C18" s="77">
        <v>14201.85</v>
      </c>
      <c r="D18" s="114">
        <v>11227.897061780001</v>
      </c>
      <c r="E18" s="74"/>
      <c r="F18" s="12"/>
      <c r="G18" s="12"/>
    </row>
    <row r="19" spans="2:14">
      <c r="B19" s="24" t="s">
        <v>34</v>
      </c>
      <c r="C19" s="86">
        <v>379413.09040300001</v>
      </c>
      <c r="D19" s="114">
        <v>179489.09011951002</v>
      </c>
      <c r="E19" s="21"/>
      <c r="F19" s="12"/>
      <c r="G19" s="12"/>
    </row>
    <row r="20" spans="2:14">
      <c r="B20" s="24" t="s">
        <v>35</v>
      </c>
      <c r="C20" s="86">
        <v>2.3593000000000002</v>
      </c>
      <c r="D20" s="114">
        <v>44.344983849999998</v>
      </c>
      <c r="E20" s="21"/>
      <c r="F20" s="12"/>
      <c r="G20" s="12"/>
      <c r="I20" s="12"/>
    </row>
    <row r="21" spans="2:14">
      <c r="B21" s="23" t="s">
        <v>17</v>
      </c>
      <c r="C21" s="88">
        <f>SUM(C22:C27)</f>
        <v>200920.640632</v>
      </c>
      <c r="D21" s="116">
        <f>SUM(D22:D27)</f>
        <v>63313.39923966003</v>
      </c>
      <c r="E21" s="21"/>
      <c r="F21" s="12"/>
      <c r="G21" s="12"/>
      <c r="H21" s="12"/>
    </row>
    <row r="22" spans="2:14">
      <c r="B22" s="24" t="s">
        <v>36</v>
      </c>
      <c r="C22" s="86">
        <v>75124.304564999999</v>
      </c>
      <c r="D22" s="114">
        <v>18975.491547640009</v>
      </c>
      <c r="E22" s="21"/>
      <c r="F22" s="12"/>
      <c r="G22" s="12"/>
      <c r="H22" s="44"/>
    </row>
    <row r="23" spans="2:14">
      <c r="B23" s="24" t="s">
        <v>37</v>
      </c>
      <c r="C23" s="86">
        <v>57840.512900000002</v>
      </c>
      <c r="D23" s="114">
        <v>16114.410905970015</v>
      </c>
      <c r="E23" s="21"/>
      <c r="F23" s="12"/>
      <c r="G23" s="12"/>
    </row>
    <row r="24" spans="2:14">
      <c r="B24" s="24" t="s">
        <v>38</v>
      </c>
      <c r="C24" s="86">
        <v>9.1426029999999994</v>
      </c>
      <c r="D24" s="114">
        <v>5.7385451099999996</v>
      </c>
      <c r="E24" s="21"/>
      <c r="F24" s="12"/>
      <c r="G24" s="12"/>
    </row>
    <row r="25" spans="2:14">
      <c r="B25" s="24" t="s">
        <v>39</v>
      </c>
      <c r="C25" s="86">
        <v>2087.679447</v>
      </c>
      <c r="D25" s="114">
        <v>1112.40627599</v>
      </c>
      <c r="E25" s="21"/>
      <c r="F25" s="12"/>
      <c r="G25" s="12"/>
    </row>
    <row r="26" spans="2:14">
      <c r="B26" s="24" t="s">
        <v>40</v>
      </c>
      <c r="C26" s="86">
        <v>64412.716842000002</v>
      </c>
      <c r="D26" s="114">
        <v>27105.351964950009</v>
      </c>
      <c r="E26" s="21"/>
      <c r="F26" s="12"/>
      <c r="G26" s="12"/>
    </row>
    <row r="27" spans="2:14">
      <c r="B27" s="24" t="s">
        <v>41</v>
      </c>
      <c r="C27" s="86">
        <v>1446.284275</v>
      </c>
      <c r="D27" s="114">
        <v>0</v>
      </c>
      <c r="E27" s="21"/>
      <c r="F27" s="12"/>
      <c r="G27" s="12"/>
    </row>
    <row r="28" spans="2:14">
      <c r="B28" s="22" t="s">
        <v>42</v>
      </c>
      <c r="C28" s="20">
        <f>C29</f>
        <v>113668.099604</v>
      </c>
      <c r="D28" s="115">
        <f>D29</f>
        <v>53197.922473409999</v>
      </c>
      <c r="E28" s="21"/>
      <c r="F28" s="12"/>
      <c r="G28" s="12"/>
    </row>
    <row r="29" spans="2:14">
      <c r="B29" s="23" t="s">
        <v>25</v>
      </c>
      <c r="C29" s="40">
        <f>SUM(C30:C31)</f>
        <v>113668.099604</v>
      </c>
      <c r="D29" s="116">
        <f>SUM(D30:D31)</f>
        <v>53197.922473409999</v>
      </c>
      <c r="E29" s="21"/>
      <c r="F29" s="12"/>
      <c r="G29" s="12"/>
    </row>
    <row r="30" spans="2:14">
      <c r="B30" s="24" t="s">
        <v>43</v>
      </c>
      <c r="C30" s="21">
        <v>4281.9326160000001</v>
      </c>
      <c r="D30" s="114">
        <v>225.51741000000001</v>
      </c>
      <c r="E30" s="21"/>
      <c r="F30" s="12"/>
      <c r="G30" s="12"/>
    </row>
    <row r="31" spans="2:14">
      <c r="B31" s="18" t="s">
        <v>44</v>
      </c>
      <c r="C31" s="21">
        <v>109386.166988</v>
      </c>
      <c r="D31" s="114">
        <v>52972.405063409999</v>
      </c>
      <c r="E31" s="21"/>
      <c r="F31" s="12"/>
      <c r="G31" s="12"/>
    </row>
    <row r="32" spans="2:14" ht="15" customHeight="1">
      <c r="B32" s="34" t="s">
        <v>45</v>
      </c>
      <c r="C32" s="30">
        <f>C13+C28</f>
        <v>1532354.6145540001</v>
      </c>
      <c r="D32" s="119">
        <f>D13+D28</f>
        <v>629374.19644123979</v>
      </c>
      <c r="G32" s="12"/>
      <c r="H32" s="8"/>
      <c r="I32" s="8"/>
      <c r="J32" s="8"/>
      <c r="K32" s="8"/>
      <c r="L32" s="8"/>
      <c r="M32" s="8"/>
      <c r="N32" s="8"/>
    </row>
    <row r="33" spans="2:19" ht="15" customHeight="1">
      <c r="B33" s="15" t="s">
        <v>26</v>
      </c>
      <c r="C33" s="15"/>
      <c r="D33" s="75"/>
      <c r="E33" s="8"/>
      <c r="H33" s="8"/>
      <c r="I33" s="8"/>
      <c r="J33" s="8"/>
      <c r="K33" s="8"/>
      <c r="L33" s="8"/>
      <c r="M33" s="8"/>
      <c r="N33" s="8"/>
      <c r="O33" s="8"/>
      <c r="P33" s="8"/>
      <c r="Q33" s="8"/>
      <c r="R33" s="8"/>
    </row>
    <row r="34" spans="2:19" ht="20.399999999999999" customHeight="1">
      <c r="B34" s="209" t="s">
        <v>4053</v>
      </c>
      <c r="C34" s="209"/>
      <c r="D34" s="209"/>
      <c r="E34" s="8"/>
      <c r="H34" s="8"/>
      <c r="I34" s="8"/>
      <c r="J34" s="8"/>
      <c r="K34" s="8"/>
      <c r="L34" s="8"/>
      <c r="M34" s="8"/>
      <c r="N34" s="8"/>
      <c r="O34" s="8"/>
      <c r="P34" s="8"/>
      <c r="Q34" s="8"/>
      <c r="R34" s="8"/>
      <c r="S34" s="8"/>
    </row>
    <row r="35" spans="2:19" ht="19.2" customHeight="1">
      <c r="B35" s="209" t="s">
        <v>46</v>
      </c>
      <c r="C35" s="209"/>
      <c r="D35" s="209"/>
      <c r="E35" s="8"/>
      <c r="G35" s="8"/>
      <c r="H35" s="8"/>
      <c r="I35" s="8"/>
      <c r="J35" s="8"/>
      <c r="K35" s="8"/>
      <c r="L35" s="8"/>
      <c r="M35" s="8"/>
      <c r="N35" s="8"/>
      <c r="O35" s="8"/>
      <c r="P35" s="8"/>
      <c r="Q35" s="8"/>
      <c r="R35" s="8"/>
      <c r="S35" s="8"/>
    </row>
    <row r="36" spans="2:19" ht="30.75" customHeight="1">
      <c r="B36" s="209"/>
      <c r="C36" s="209"/>
      <c r="D36" s="209"/>
      <c r="E36" s="8" t="s">
        <v>3704</v>
      </c>
      <c r="F36" s="8"/>
      <c r="G36" s="8"/>
      <c r="H36" s="8"/>
      <c r="I36" s="8"/>
      <c r="J36" s="8"/>
      <c r="K36" s="8"/>
      <c r="L36" s="8"/>
      <c r="M36" s="8"/>
      <c r="N36" s="8"/>
      <c r="O36" s="8"/>
      <c r="P36" s="8"/>
      <c r="Q36" s="8"/>
      <c r="R36" s="8"/>
      <c r="S36" s="8"/>
    </row>
    <row r="37" spans="2:19" ht="30.75" customHeight="1">
      <c r="B37" s="209"/>
      <c r="C37" s="209"/>
      <c r="D37" s="209"/>
      <c r="E37" s="8"/>
    </row>
    <row r="40" spans="2:19">
      <c r="D40" s="12"/>
    </row>
    <row r="46" spans="2:19">
      <c r="B46" s="12"/>
    </row>
  </sheetData>
  <mergeCells count="12">
    <mergeCell ref="B36:D37"/>
    <mergeCell ref="A7:E7"/>
    <mergeCell ref="A1:E1"/>
    <mergeCell ref="A2:E2"/>
    <mergeCell ref="A3:E3"/>
    <mergeCell ref="A5:E5"/>
    <mergeCell ref="A6:E6"/>
    <mergeCell ref="B35:D35"/>
    <mergeCell ref="B11:B12"/>
    <mergeCell ref="B34:D34"/>
    <mergeCell ref="D11:D12"/>
    <mergeCell ref="A8:E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4"/>
  <sheetViews>
    <sheetView showGridLines="0" topLeftCell="A22" zoomScale="90" zoomScaleNormal="90" workbookViewId="0">
      <selection activeCell="G25" sqref="G25"/>
    </sheetView>
  </sheetViews>
  <sheetFormatPr baseColWidth="10" defaultColWidth="11.44140625" defaultRowHeight="14.4"/>
  <cols>
    <col min="1" max="1" width="29.44140625" customWidth="1"/>
    <col min="2" max="2" width="59.109375" customWidth="1"/>
    <col min="3" max="3" width="19" customWidth="1"/>
    <col min="4" max="4" width="20.88671875" customWidth="1"/>
    <col min="5" max="5" width="14.109375" bestFit="1" customWidth="1"/>
    <col min="6" max="6" width="13.44140625" bestFit="1" customWidth="1"/>
    <col min="7" max="7" width="14.109375" bestFit="1" customWidth="1"/>
  </cols>
  <sheetData>
    <row r="1" spans="1:8" ht="28.5" customHeight="1">
      <c r="A1" s="211" t="s">
        <v>0</v>
      </c>
      <c r="B1" s="211"/>
      <c r="C1" s="211"/>
      <c r="D1" s="211"/>
      <c r="E1" s="211"/>
    </row>
    <row r="2" spans="1:8" ht="21" customHeight="1">
      <c r="A2" s="212" t="s">
        <v>1</v>
      </c>
      <c r="B2" s="212"/>
      <c r="C2" s="212"/>
      <c r="D2" s="212"/>
      <c r="E2" s="212"/>
    </row>
    <row r="3" spans="1:8" ht="15" customHeight="1">
      <c r="A3" s="219" t="s">
        <v>2</v>
      </c>
      <c r="B3" s="219"/>
      <c r="C3" s="219"/>
      <c r="D3" s="219"/>
      <c r="E3" s="219"/>
    </row>
    <row r="5" spans="1:8" ht="18.75" customHeight="1">
      <c r="A5" s="221" t="s">
        <v>29</v>
      </c>
      <c r="B5" s="221"/>
      <c r="C5" s="221"/>
      <c r="D5" s="221"/>
      <c r="E5" s="221"/>
    </row>
    <row r="6" spans="1:8" ht="18.75" customHeight="1">
      <c r="A6" s="221" t="s">
        <v>47</v>
      </c>
      <c r="B6" s="221"/>
      <c r="C6" s="221"/>
      <c r="D6" s="221"/>
      <c r="E6" s="221"/>
    </row>
    <row r="7" spans="1:8" ht="18">
      <c r="A7" s="215" t="s">
        <v>4052</v>
      </c>
      <c r="B7" s="215"/>
      <c r="C7" s="215"/>
      <c r="D7" s="215"/>
      <c r="E7" s="215"/>
    </row>
    <row r="8" spans="1:8" ht="15.6">
      <c r="A8" s="223" t="s">
        <v>5</v>
      </c>
      <c r="B8" s="223"/>
      <c r="C8" s="223"/>
      <c r="D8" s="223"/>
      <c r="E8" s="223"/>
    </row>
    <row r="10" spans="1:8">
      <c r="G10" s="44"/>
    </row>
    <row r="11" spans="1:8" ht="15" customHeight="1">
      <c r="B11" s="222" t="s">
        <v>6</v>
      </c>
      <c r="C11" s="49" t="s">
        <v>7</v>
      </c>
      <c r="D11" s="224" t="s">
        <v>8</v>
      </c>
    </row>
    <row r="12" spans="1:8">
      <c r="B12" s="222"/>
      <c r="C12" s="50" t="s">
        <v>3067</v>
      </c>
      <c r="D12" s="224"/>
    </row>
    <row r="13" spans="1:8">
      <c r="B13" s="25" t="s">
        <v>14</v>
      </c>
      <c r="C13" s="26">
        <f>C14+C17+C43+C45+C47+C49+C51+C53+C55</f>
        <v>1418686.5149499997</v>
      </c>
      <c r="D13" s="117">
        <f t="shared" ref="D13" si="0">D14+D17+D43+D45+D47+D49+D51+D53+D55</f>
        <v>576176.27396782988</v>
      </c>
      <c r="G13" s="12"/>
      <c r="H13" s="47"/>
    </row>
    <row r="14" spans="1:8">
      <c r="B14" s="31" t="s">
        <v>48</v>
      </c>
      <c r="C14" s="28">
        <f>SUM(C15:C16)</f>
        <v>8903.7198360000002</v>
      </c>
      <c r="D14" s="115">
        <f>SUM(D15:D16)</f>
        <v>4651.8592666700006</v>
      </c>
      <c r="G14" s="12"/>
    </row>
    <row r="15" spans="1:8">
      <c r="B15" s="32" t="s">
        <v>49</v>
      </c>
      <c r="C15" s="77">
        <v>3010.7791240000001</v>
      </c>
      <c r="D15" s="114">
        <v>1605.389494</v>
      </c>
      <c r="E15" s="29"/>
      <c r="G15" s="12"/>
    </row>
    <row r="16" spans="1:8">
      <c r="B16" s="32" t="s">
        <v>50</v>
      </c>
      <c r="C16" s="77">
        <v>5892.9407119999996</v>
      </c>
      <c r="D16" s="114">
        <v>3046.4697726700006</v>
      </c>
      <c r="E16" s="29"/>
      <c r="G16" s="12"/>
    </row>
    <row r="17" spans="2:9">
      <c r="B17" s="31" t="s">
        <v>51</v>
      </c>
      <c r="C17" s="28">
        <f>SUM(C18:C42)</f>
        <v>1383831.7541819999</v>
      </c>
      <c r="D17" s="115">
        <f>SUM(D18:D42)</f>
        <v>552359.70912426</v>
      </c>
      <c r="E17" s="29"/>
    </row>
    <row r="18" spans="2:9">
      <c r="B18" s="32" t="s">
        <v>52</v>
      </c>
      <c r="C18" s="77">
        <v>134574.460999</v>
      </c>
      <c r="D18" s="114">
        <v>48304.873754989982</v>
      </c>
      <c r="E18" s="91"/>
    </row>
    <row r="19" spans="2:9">
      <c r="B19" s="32" t="s">
        <v>53</v>
      </c>
      <c r="C19" s="77">
        <v>63356.076866000003</v>
      </c>
      <c r="D19" s="114">
        <v>25658.698174949994</v>
      </c>
      <c r="E19" s="91"/>
      <c r="F19" s="91"/>
    </row>
    <row r="20" spans="2:9">
      <c r="B20" s="32" t="s">
        <v>54</v>
      </c>
      <c r="C20" s="77">
        <v>58313.394674000003</v>
      </c>
      <c r="D20" s="114">
        <v>22540.918402069954</v>
      </c>
      <c r="E20" s="91"/>
      <c r="F20" s="91"/>
    </row>
    <row r="21" spans="2:9">
      <c r="B21" s="32" t="s">
        <v>55</v>
      </c>
      <c r="C21" s="77">
        <v>13587.977681</v>
      </c>
      <c r="D21" s="114">
        <v>5002.2839531100017</v>
      </c>
      <c r="E21" s="91"/>
      <c r="F21" s="91"/>
    </row>
    <row r="22" spans="2:9">
      <c r="B22" s="32" t="s">
        <v>56</v>
      </c>
      <c r="C22" s="77">
        <v>23351.049641000001</v>
      </c>
      <c r="D22" s="114">
        <v>9529.2557758099992</v>
      </c>
      <c r="E22" s="91"/>
      <c r="F22" s="91"/>
    </row>
    <row r="23" spans="2:9">
      <c r="B23" s="32" t="s">
        <v>57</v>
      </c>
      <c r="C23" s="77">
        <v>297041.5</v>
      </c>
      <c r="D23" s="114">
        <v>107931.61160285001</v>
      </c>
      <c r="E23" s="91"/>
      <c r="F23" s="91"/>
    </row>
    <row r="24" spans="2:9">
      <c r="B24" s="32" t="s">
        <v>58</v>
      </c>
      <c r="C24" s="77">
        <v>146276.98367799999</v>
      </c>
      <c r="D24" s="114">
        <v>63216.508925219983</v>
      </c>
      <c r="E24" s="91"/>
      <c r="F24" s="91"/>
    </row>
    <row r="25" spans="2:9">
      <c r="B25" s="33" t="s">
        <v>59</v>
      </c>
      <c r="C25" s="77">
        <v>3827.8653890000001</v>
      </c>
      <c r="D25" s="114">
        <v>1581.8819830299997</v>
      </c>
      <c r="E25" s="91"/>
      <c r="F25" s="91"/>
    </row>
    <row r="26" spans="2:9">
      <c r="B26" s="33" t="s">
        <v>60</v>
      </c>
      <c r="C26" s="77">
        <v>2838.7624080000001</v>
      </c>
      <c r="D26" s="114">
        <v>1130.60328454</v>
      </c>
      <c r="E26" s="91"/>
      <c r="F26" s="91"/>
      <c r="I26" s="77"/>
    </row>
    <row r="27" spans="2:9">
      <c r="B27" s="33" t="s">
        <v>61</v>
      </c>
      <c r="C27" s="77">
        <v>18541.650695</v>
      </c>
      <c r="D27" s="114">
        <v>7139.4555933699967</v>
      </c>
      <c r="E27" s="91"/>
      <c r="F27" s="91"/>
    </row>
    <row r="28" spans="2:9">
      <c r="B28" s="33" t="s">
        <v>62</v>
      </c>
      <c r="C28" s="77">
        <v>85145.723815999998</v>
      </c>
      <c r="D28" s="114">
        <v>25333.792208790048</v>
      </c>
      <c r="E28" s="91"/>
      <c r="F28" s="91"/>
    </row>
    <row r="29" spans="2:9">
      <c r="B29" s="33" t="s">
        <v>63</v>
      </c>
      <c r="C29" s="77">
        <v>22483.984637000001</v>
      </c>
      <c r="D29" s="114">
        <v>13556.879061000003</v>
      </c>
      <c r="E29" s="91"/>
      <c r="F29" s="91"/>
    </row>
    <row r="30" spans="2:9">
      <c r="B30" s="33" t="s">
        <v>64</v>
      </c>
      <c r="C30" s="77">
        <v>10076.578352</v>
      </c>
      <c r="D30" s="114">
        <v>2322.4190964499999</v>
      </c>
      <c r="E30" s="91"/>
      <c r="F30" s="91"/>
    </row>
    <row r="31" spans="2:9">
      <c r="B31" s="33" t="s">
        <v>65</v>
      </c>
      <c r="C31" s="77">
        <v>9648.5359410000001</v>
      </c>
      <c r="D31" s="114">
        <v>4824.8019974699992</v>
      </c>
      <c r="E31" s="91"/>
      <c r="F31" s="91"/>
    </row>
    <row r="32" spans="2:9">
      <c r="B32" s="33" t="s">
        <v>66</v>
      </c>
      <c r="C32" s="77">
        <v>1360.2491910000001</v>
      </c>
      <c r="D32" s="114">
        <v>460.54050579000005</v>
      </c>
      <c r="E32" s="91"/>
      <c r="F32" s="91"/>
    </row>
    <row r="33" spans="2:7">
      <c r="B33" s="33" t="s">
        <v>67</v>
      </c>
      <c r="C33" s="77">
        <v>4168.0412980000001</v>
      </c>
      <c r="D33" s="114">
        <v>1474.9241252900003</v>
      </c>
      <c r="E33" s="91"/>
      <c r="F33" s="91"/>
    </row>
    <row r="34" spans="2:7">
      <c r="B34" s="33" t="s">
        <v>68</v>
      </c>
      <c r="C34" s="77">
        <v>681.24267599999996</v>
      </c>
      <c r="D34" s="114">
        <v>274.19002504000002</v>
      </c>
      <c r="E34" s="91"/>
      <c r="F34" s="91"/>
    </row>
    <row r="35" spans="2:7">
      <c r="B35" s="33" t="s">
        <v>69</v>
      </c>
      <c r="C35" s="77">
        <v>15623.942767</v>
      </c>
      <c r="D35" s="114">
        <v>5783.1080157100014</v>
      </c>
      <c r="E35" s="91"/>
      <c r="F35" s="91"/>
    </row>
    <row r="36" spans="2:7">
      <c r="B36" s="33" t="s">
        <v>70</v>
      </c>
      <c r="C36" s="77">
        <v>20784.213876999998</v>
      </c>
      <c r="D36" s="114">
        <v>8619.1605520100002</v>
      </c>
      <c r="E36" s="91"/>
      <c r="F36" s="91"/>
    </row>
    <row r="37" spans="2:7">
      <c r="B37" s="33" t="s">
        <v>71</v>
      </c>
      <c r="C37" s="77">
        <v>3702.7130470000002</v>
      </c>
      <c r="D37" s="114">
        <v>1080.9974059499993</v>
      </c>
      <c r="E37" s="91"/>
      <c r="F37" s="91"/>
    </row>
    <row r="38" spans="2:7">
      <c r="B38" s="33" t="s">
        <v>72</v>
      </c>
      <c r="C38" s="77">
        <v>2541.4112580000001</v>
      </c>
      <c r="D38" s="114">
        <v>823.57908085000054</v>
      </c>
      <c r="E38" s="91"/>
      <c r="F38" s="91"/>
    </row>
    <row r="39" spans="2:7">
      <c r="B39" s="33" t="s">
        <v>73</v>
      </c>
      <c r="C39" s="77">
        <v>5610.5907100000004</v>
      </c>
      <c r="D39" s="114">
        <v>996.02622751999979</v>
      </c>
      <c r="E39" s="91"/>
      <c r="F39" s="91"/>
    </row>
    <row r="40" spans="2:7">
      <c r="B40" s="33" t="s">
        <v>74</v>
      </c>
      <c r="C40" s="77">
        <v>13772.254962000001</v>
      </c>
      <c r="D40" s="114">
        <v>7983.9516508100005</v>
      </c>
      <c r="E40" s="91"/>
      <c r="F40" s="91"/>
    </row>
    <row r="41" spans="2:7">
      <c r="B41" s="33" t="s">
        <v>75</v>
      </c>
      <c r="C41" s="77">
        <v>294634.03054200002</v>
      </c>
      <c r="D41" s="114">
        <v>125014.83408238999</v>
      </c>
      <c r="E41" s="91"/>
    </row>
    <row r="42" spans="2:7">
      <c r="B42" s="33" t="s">
        <v>76</v>
      </c>
      <c r="C42" s="77">
        <v>131888.519077</v>
      </c>
      <c r="D42" s="114">
        <v>61774.41363925</v>
      </c>
      <c r="E42" s="91"/>
    </row>
    <row r="43" spans="2:7">
      <c r="B43" s="31" t="s">
        <v>77</v>
      </c>
      <c r="C43" s="28">
        <f>C44</f>
        <v>8623.3245779999997</v>
      </c>
      <c r="D43" s="115">
        <f t="shared" ref="D43" si="1">D44</f>
        <v>4831.7969274899997</v>
      </c>
      <c r="E43" s="91"/>
    </row>
    <row r="44" spans="2:7">
      <c r="B44" s="32" t="s">
        <v>78</v>
      </c>
      <c r="C44" s="77">
        <v>8623.3245779999997</v>
      </c>
      <c r="D44" s="114">
        <v>4831.7969274899997</v>
      </c>
      <c r="E44" s="91"/>
    </row>
    <row r="45" spans="2:7">
      <c r="B45" s="31" t="s">
        <v>79</v>
      </c>
      <c r="C45" s="28">
        <f>C46</f>
        <v>11771.691736999999</v>
      </c>
      <c r="D45" s="115">
        <f>D46</f>
        <v>11713.865137999999</v>
      </c>
      <c r="E45" s="91"/>
    </row>
    <row r="46" spans="2:7">
      <c r="B46" s="32" t="s">
        <v>80</v>
      </c>
      <c r="C46" s="77">
        <v>11771.691736999999</v>
      </c>
      <c r="D46" s="114">
        <v>11713.865137999999</v>
      </c>
      <c r="E46" s="91"/>
      <c r="G46" s="77"/>
    </row>
    <row r="47" spans="2:7">
      <c r="B47" s="31" t="s">
        <v>81</v>
      </c>
      <c r="C47" s="28">
        <f>C48</f>
        <v>1524.2480869999999</v>
      </c>
      <c r="D47" s="115">
        <f>D48</f>
        <v>762.11116828999991</v>
      </c>
      <c r="E47" s="91"/>
    </row>
    <row r="48" spans="2:7">
      <c r="B48" s="32" t="s">
        <v>82</v>
      </c>
      <c r="C48" s="77">
        <v>1524.2480869999999</v>
      </c>
      <c r="D48" s="114">
        <v>762.11116828999991</v>
      </c>
      <c r="E48" s="91"/>
    </row>
    <row r="49" spans="2:7">
      <c r="B49" s="31" t="s">
        <v>83</v>
      </c>
      <c r="C49" s="28">
        <f>C50</f>
        <v>1825.371875</v>
      </c>
      <c r="D49" s="115">
        <f>D50</f>
        <v>912.68592567000007</v>
      </c>
      <c r="E49" s="91"/>
      <c r="F49" s="77"/>
      <c r="G49" s="77"/>
    </row>
    <row r="50" spans="2:7">
      <c r="B50" s="32" t="s">
        <v>84</v>
      </c>
      <c r="C50" s="77">
        <v>1825.371875</v>
      </c>
      <c r="D50" s="114">
        <v>912.68592567000007</v>
      </c>
      <c r="E50" s="91"/>
      <c r="F50" s="77"/>
    </row>
    <row r="51" spans="2:7">
      <c r="B51" s="31" t="s">
        <v>85</v>
      </c>
      <c r="C51" s="28">
        <f>C52</f>
        <v>337.728228</v>
      </c>
      <c r="D51" s="115">
        <f>D52</f>
        <v>144.85109643000001</v>
      </c>
      <c r="E51" s="91"/>
    </row>
    <row r="52" spans="2:7">
      <c r="B52" s="32" t="s">
        <v>86</v>
      </c>
      <c r="C52" s="77">
        <v>337.728228</v>
      </c>
      <c r="D52" s="114">
        <v>144.85109643000001</v>
      </c>
      <c r="E52" s="91"/>
    </row>
    <row r="53" spans="2:7">
      <c r="B53" s="31" t="s">
        <v>87</v>
      </c>
      <c r="C53" s="28">
        <f>C54</f>
        <v>1172.006944</v>
      </c>
      <c r="D53" s="115">
        <f t="shared" ref="D53" si="2">D54</f>
        <v>541.97841215999995</v>
      </c>
      <c r="E53" s="91"/>
    </row>
    <row r="54" spans="2:7">
      <c r="B54" s="32" t="s">
        <v>88</v>
      </c>
      <c r="C54" s="77">
        <v>1172.006944</v>
      </c>
      <c r="D54" s="114">
        <v>541.97841215999995</v>
      </c>
      <c r="E54" s="91"/>
      <c r="G54" s="77"/>
    </row>
    <row r="55" spans="2:7">
      <c r="B55" s="97" t="s">
        <v>89</v>
      </c>
      <c r="C55" s="28">
        <f>C56</f>
        <v>696.66948300000001</v>
      </c>
      <c r="D55" s="115">
        <f>D56</f>
        <v>257.41690885999998</v>
      </c>
      <c r="E55" s="91"/>
    </row>
    <row r="56" spans="2:7">
      <c r="B56" s="32" t="s">
        <v>3408</v>
      </c>
      <c r="C56" s="77">
        <v>696.66948300000001</v>
      </c>
      <c r="D56" s="114">
        <v>257.41690885999998</v>
      </c>
      <c r="E56" s="91"/>
    </row>
    <row r="57" spans="2:7">
      <c r="B57" s="98" t="s">
        <v>42</v>
      </c>
      <c r="C57" s="27">
        <f>C58</f>
        <v>113668.099604</v>
      </c>
      <c r="D57" s="117">
        <f>D58</f>
        <v>53197.922473409999</v>
      </c>
      <c r="E57" s="91"/>
    </row>
    <row r="58" spans="2:7">
      <c r="B58" s="31" t="s">
        <v>51</v>
      </c>
      <c r="C58" s="28">
        <f>SUM(C59:C61)</f>
        <v>113668.099604</v>
      </c>
      <c r="D58" s="115">
        <f>SUM(D59:D61)</f>
        <v>53197.922473409999</v>
      </c>
      <c r="E58" s="91"/>
      <c r="G58" s="77"/>
    </row>
    <row r="59" spans="2:7">
      <c r="B59" s="32" t="s">
        <v>71</v>
      </c>
      <c r="C59" s="29">
        <v>835.789266</v>
      </c>
      <c r="D59" s="114">
        <v>0</v>
      </c>
      <c r="E59" s="91"/>
      <c r="G59" s="77"/>
    </row>
    <row r="60" spans="2:7">
      <c r="B60" s="32" t="s">
        <v>75</v>
      </c>
      <c r="C60" s="29">
        <v>91550.686174999995</v>
      </c>
      <c r="D60" s="114">
        <v>49766.520308250001</v>
      </c>
      <c r="E60" s="91"/>
    </row>
    <row r="61" spans="2:7">
      <c r="B61" s="32" t="s">
        <v>76</v>
      </c>
      <c r="C61" s="29">
        <v>21281.624163</v>
      </c>
      <c r="D61" s="114">
        <v>3431.4021651599996</v>
      </c>
      <c r="E61" s="91"/>
    </row>
    <row r="62" spans="2:7">
      <c r="B62" s="34" t="s">
        <v>90</v>
      </c>
      <c r="C62" s="30">
        <f>C13+C57</f>
        <v>1532354.6145539999</v>
      </c>
      <c r="D62" s="119">
        <f>(D13+D57)</f>
        <v>629374.19644123991</v>
      </c>
    </row>
    <row r="63" spans="2:7">
      <c r="B63" s="15" t="s">
        <v>26</v>
      </c>
      <c r="C63" s="15"/>
      <c r="D63" s="16"/>
      <c r="E63" s="91"/>
    </row>
    <row r="64" spans="2:7" ht="30.6" customHeight="1">
      <c r="B64" s="209" t="s">
        <v>4053</v>
      </c>
      <c r="C64" s="209"/>
      <c r="D64" s="209"/>
      <c r="E64" s="91"/>
    </row>
    <row r="65" spans="2:5">
      <c r="B65" s="15" t="s">
        <v>46</v>
      </c>
      <c r="C65" s="45"/>
      <c r="D65" s="45"/>
      <c r="E65" s="91"/>
    </row>
    <row r="66" spans="2:5" ht="15.6" customHeight="1">
      <c r="B66" s="209"/>
      <c r="C66" s="209"/>
      <c r="D66" s="209"/>
      <c r="E66" s="91"/>
    </row>
    <row r="67" spans="2:5" ht="36" customHeight="1">
      <c r="B67" s="209"/>
      <c r="C67" s="209"/>
      <c r="D67" s="209"/>
      <c r="E67" s="91"/>
    </row>
    <row r="68" spans="2:5">
      <c r="B68" s="41"/>
      <c r="C68" s="41"/>
      <c r="D68" s="41"/>
    </row>
    <row r="69" spans="2:5">
      <c r="B69" s="41"/>
      <c r="C69" s="41"/>
      <c r="D69" s="41"/>
    </row>
    <row r="70" spans="2:5">
      <c r="B70" s="41"/>
      <c r="C70" s="41"/>
      <c r="D70" s="41"/>
    </row>
    <row r="72" spans="2:5">
      <c r="C72" s="11"/>
      <c r="D72" s="11"/>
    </row>
    <row r="73" spans="2:5">
      <c r="C73" s="11"/>
      <c r="D73" s="11"/>
    </row>
    <row r="74" spans="2:5">
      <c r="C74" s="11"/>
      <c r="D74" s="11"/>
    </row>
  </sheetData>
  <mergeCells count="11">
    <mergeCell ref="B66:D67"/>
    <mergeCell ref="A1:E1"/>
    <mergeCell ref="A2:E2"/>
    <mergeCell ref="A3:E3"/>
    <mergeCell ref="A5:E5"/>
    <mergeCell ref="A6:E6"/>
    <mergeCell ref="A8:E8"/>
    <mergeCell ref="B64:D64"/>
    <mergeCell ref="B11:B12"/>
    <mergeCell ref="D11:D12"/>
    <mergeCell ref="A7:E7"/>
  </mergeCells>
  <pageMargins left="0.7" right="0.7" top="0.75" bottom="0.75" header="0.3" footer="0.3"/>
  <pageSetup orientation="portrait" r:id="rId1"/>
  <ignoredErrors>
    <ignoredError sqref="D43 D53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F168"/>
  <sheetViews>
    <sheetView showGridLines="0" topLeftCell="A125" zoomScale="90" zoomScaleNormal="90" workbookViewId="0">
      <selection activeCell="F136" sqref="F136"/>
    </sheetView>
  </sheetViews>
  <sheetFormatPr baseColWidth="10" defaultColWidth="11.44140625" defaultRowHeight="14.4"/>
  <cols>
    <col min="1" max="1" width="15.5546875" customWidth="1"/>
    <col min="2" max="2" width="78.44140625" customWidth="1"/>
    <col min="3" max="3" width="17.109375" customWidth="1"/>
    <col min="4" max="4" width="19.33203125" customWidth="1"/>
    <col min="5" max="5" width="12.33203125" bestFit="1" customWidth="1"/>
    <col min="6" max="7" width="12.77734375" bestFit="1" customWidth="1"/>
  </cols>
  <sheetData>
    <row r="1" spans="1:4" ht="28.5" customHeight="1">
      <c r="A1" s="211" t="s">
        <v>0</v>
      </c>
      <c r="B1" s="211"/>
      <c r="C1" s="211"/>
      <c r="D1" s="211"/>
    </row>
    <row r="2" spans="1:4" ht="21" customHeight="1">
      <c r="A2" s="212" t="s">
        <v>1</v>
      </c>
      <c r="B2" s="212"/>
      <c r="C2" s="212"/>
      <c r="D2" s="212"/>
    </row>
    <row r="3" spans="1:4" ht="15" customHeight="1">
      <c r="A3" s="219" t="s">
        <v>2</v>
      </c>
      <c r="B3" s="219"/>
      <c r="C3" s="219"/>
      <c r="D3" s="219"/>
    </row>
    <row r="5" spans="1:4" ht="18.75" customHeight="1">
      <c r="A5" s="221" t="s">
        <v>29</v>
      </c>
      <c r="B5" s="221"/>
      <c r="C5" s="221"/>
      <c r="D5" s="221"/>
    </row>
    <row r="6" spans="1:4" ht="18.75" customHeight="1">
      <c r="A6" s="221" t="s">
        <v>91</v>
      </c>
      <c r="B6" s="221"/>
      <c r="C6" s="221"/>
      <c r="D6" s="221"/>
    </row>
    <row r="7" spans="1:4" ht="18">
      <c r="A7" s="215" t="s">
        <v>4052</v>
      </c>
      <c r="B7" s="215"/>
      <c r="C7" s="215"/>
      <c r="D7" s="215"/>
    </row>
    <row r="8" spans="1:4" ht="15.6">
      <c r="A8" s="223" t="s">
        <v>5</v>
      </c>
      <c r="B8" s="223"/>
      <c r="C8" s="223"/>
      <c r="D8" s="223"/>
    </row>
    <row r="11" spans="1:4" ht="15" customHeight="1">
      <c r="B11" s="222" t="s">
        <v>6</v>
      </c>
      <c r="C11" s="49" t="s">
        <v>7</v>
      </c>
      <c r="D11" s="224" t="s">
        <v>8</v>
      </c>
    </row>
    <row r="12" spans="1:4">
      <c r="B12" s="222"/>
      <c r="C12" s="50" t="s">
        <v>3067</v>
      </c>
      <c r="D12" s="224"/>
    </row>
    <row r="13" spans="1:4">
      <c r="B13" s="22" t="s">
        <v>14</v>
      </c>
      <c r="C13" s="19">
        <f>C14+C38+C73+C103+C149</f>
        <v>1418686.51495</v>
      </c>
      <c r="D13" s="115">
        <f>D14+D38+D73+D103+D149</f>
        <v>576176.27396783</v>
      </c>
    </row>
    <row r="14" spans="1:4" s="7" customFormat="1">
      <c r="B14" s="89" t="s">
        <v>92</v>
      </c>
      <c r="C14" s="79">
        <f>C15+C21+C24+C30</f>
        <v>219411.356799</v>
      </c>
      <c r="D14" s="118">
        <f>D15+D21+D24+D30</f>
        <v>97528.452950360021</v>
      </c>
    </row>
    <row r="15" spans="1:4" s="7" customFormat="1">
      <c r="B15" s="42" t="s">
        <v>93</v>
      </c>
      <c r="C15" s="78">
        <f>SUM(C16:C20)</f>
        <v>95815.120186999993</v>
      </c>
      <c r="D15" s="118">
        <f>SUM(D16:D20)</f>
        <v>47750.169677660007</v>
      </c>
    </row>
    <row r="16" spans="1:4" s="7" customFormat="1">
      <c r="B16" s="18" t="s">
        <v>94</v>
      </c>
      <c r="C16" s="77">
        <v>8026.720875</v>
      </c>
      <c r="D16" s="114">
        <v>4117.6448115000003</v>
      </c>
    </row>
    <row r="17" spans="2:4" s="7" customFormat="1">
      <c r="B17" s="18" t="s">
        <v>95</v>
      </c>
      <c r="C17" s="77">
        <v>51147.763555999998</v>
      </c>
      <c r="D17" s="114">
        <v>19669.621694330006</v>
      </c>
    </row>
    <row r="18" spans="2:4" s="7" customFormat="1">
      <c r="B18" s="18" t="s">
        <v>96</v>
      </c>
      <c r="C18" s="77">
        <v>24002.440665999999</v>
      </c>
      <c r="D18" s="114">
        <v>11990.529256690001</v>
      </c>
    </row>
    <row r="19" spans="2:4" s="7" customFormat="1">
      <c r="B19" s="18" t="s">
        <v>97</v>
      </c>
      <c r="C19" s="77">
        <v>11763.309937</v>
      </c>
      <c r="D19" s="114">
        <v>11710.007809000001</v>
      </c>
    </row>
    <row r="20" spans="2:4" s="7" customFormat="1">
      <c r="B20" s="18" t="s">
        <v>98</v>
      </c>
      <c r="C20" s="77">
        <v>874.88515299999995</v>
      </c>
      <c r="D20" s="114">
        <v>262.36610613999994</v>
      </c>
    </row>
    <row r="21" spans="2:4" s="7" customFormat="1">
      <c r="B21" s="42" t="s">
        <v>99</v>
      </c>
      <c r="C21" s="78">
        <f>SUM(C22:C23)</f>
        <v>13511.032861</v>
      </c>
      <c r="D21" s="118">
        <f>SUM(D22:D23)</f>
        <v>4990.9656525800001</v>
      </c>
    </row>
    <row r="22" spans="2:4" s="7" customFormat="1">
      <c r="B22" s="18" t="s">
        <v>100</v>
      </c>
      <c r="C22" s="77">
        <v>4815.7834160000002</v>
      </c>
      <c r="D22" s="114">
        <v>1514.1199515300004</v>
      </c>
    </row>
    <row r="23" spans="2:4" s="7" customFormat="1">
      <c r="B23" s="18" t="s">
        <v>101</v>
      </c>
      <c r="C23" s="77">
        <v>8695.2494449999995</v>
      </c>
      <c r="D23" s="114">
        <v>3476.8457010499992</v>
      </c>
    </row>
    <row r="24" spans="2:4" s="7" customFormat="1">
      <c r="B24" s="42" t="s">
        <v>102</v>
      </c>
      <c r="C24" s="78">
        <f>SUM(C25:C29)</f>
        <v>49384.238725999996</v>
      </c>
      <c r="D24" s="118">
        <f>SUM(D25:D29)</f>
        <v>19061.659161770018</v>
      </c>
    </row>
    <row r="25" spans="2:4" s="7" customFormat="1">
      <c r="B25" s="18" t="s">
        <v>103</v>
      </c>
      <c r="C25" s="77">
        <v>45493.198731999997</v>
      </c>
      <c r="D25" s="114">
        <v>17927.835041890015</v>
      </c>
    </row>
    <row r="26" spans="2:4" s="7" customFormat="1">
      <c r="B26" s="18" t="s">
        <v>104</v>
      </c>
      <c r="C26" s="77">
        <v>3641.4148620000001</v>
      </c>
      <c r="D26" s="114">
        <v>1022.7688347499994</v>
      </c>
    </row>
    <row r="27" spans="2:4" s="7" customFormat="1">
      <c r="B27" s="18" t="s">
        <v>3068</v>
      </c>
      <c r="C27" s="77">
        <v>1</v>
      </c>
      <c r="D27" s="114">
        <v>0</v>
      </c>
    </row>
    <row r="28" spans="2:4" s="7" customFormat="1">
      <c r="B28" s="18" t="s">
        <v>3069</v>
      </c>
      <c r="C28" s="77">
        <v>177.195695</v>
      </c>
      <c r="D28" s="114">
        <v>85.429781749999975</v>
      </c>
    </row>
    <row r="29" spans="2:4" s="7" customFormat="1">
      <c r="B29" s="18" t="s">
        <v>105</v>
      </c>
      <c r="C29" s="77">
        <v>71.429436999999993</v>
      </c>
      <c r="D29" s="114">
        <v>25.625503380000005</v>
      </c>
    </row>
    <row r="30" spans="2:4" s="7" customFormat="1">
      <c r="B30" s="42" t="s">
        <v>106</v>
      </c>
      <c r="C30" s="78">
        <f>SUM(C31:C37)</f>
        <v>60700.965024999998</v>
      </c>
      <c r="D30" s="118">
        <f>SUM(D31:D37)</f>
        <v>25725.658458350001</v>
      </c>
    </row>
    <row r="31" spans="2:4" s="7" customFormat="1">
      <c r="B31" s="18" t="s">
        <v>107</v>
      </c>
      <c r="C31" s="77">
        <v>30411.775911000001</v>
      </c>
      <c r="D31" s="114">
        <v>11286.337896150002</v>
      </c>
    </row>
    <row r="32" spans="2:4" s="7" customFormat="1">
      <c r="B32" s="18" t="s">
        <v>108</v>
      </c>
      <c r="C32" s="77">
        <v>1533.4254550000001</v>
      </c>
      <c r="D32" s="114">
        <v>413.04318603000002</v>
      </c>
    </row>
    <row r="33" spans="2:6" s="7" customFormat="1">
      <c r="B33" s="18" t="s">
        <v>109</v>
      </c>
      <c r="C33" s="77">
        <v>20384.001723000001</v>
      </c>
      <c r="D33" s="114">
        <v>10920.234888129999</v>
      </c>
    </row>
    <row r="34" spans="2:6" s="7" customFormat="1">
      <c r="B34" s="18" t="s">
        <v>110</v>
      </c>
      <c r="C34" s="77">
        <v>1357.523044</v>
      </c>
      <c r="D34" s="114">
        <v>698.76444655</v>
      </c>
    </row>
    <row r="35" spans="2:6" s="7" customFormat="1">
      <c r="B35" s="18" t="s">
        <v>111</v>
      </c>
      <c r="C35" s="77">
        <v>3043.332414</v>
      </c>
      <c r="D35" s="114">
        <v>950.73469687999989</v>
      </c>
    </row>
    <row r="36" spans="2:6" s="7" customFormat="1">
      <c r="B36" s="18" t="s">
        <v>112</v>
      </c>
      <c r="C36" s="77">
        <v>74.079167999999996</v>
      </c>
      <c r="D36" s="114">
        <v>34.742069999999998</v>
      </c>
    </row>
    <row r="37" spans="2:6" s="7" customFormat="1">
      <c r="B37" s="18" t="s">
        <v>113</v>
      </c>
      <c r="C37" s="77">
        <v>3896.8273100000001</v>
      </c>
      <c r="D37" s="114">
        <v>1421.8012746099998</v>
      </c>
    </row>
    <row r="38" spans="2:6" s="7" customFormat="1">
      <c r="B38" s="89" t="s">
        <v>114</v>
      </c>
      <c r="C38" s="78">
        <f>C39+C43+C49+C51+C56+C59+C65+C67+C69</f>
        <v>268623.884854</v>
      </c>
      <c r="D38" s="118">
        <f>D39+D43+D49+D51+D56+D59+D65+D67+D69</f>
        <v>105460.41441577999</v>
      </c>
    </row>
    <row r="39" spans="2:6" s="7" customFormat="1">
      <c r="B39" s="42" t="s">
        <v>115</v>
      </c>
      <c r="C39" s="78">
        <f>SUM(C40:C42)</f>
        <v>24181.094950000002</v>
      </c>
      <c r="D39" s="118">
        <f>SUM(D40:D42)</f>
        <v>14104.852058670003</v>
      </c>
    </row>
    <row r="40" spans="2:6" s="7" customFormat="1">
      <c r="B40" s="18" t="s">
        <v>116</v>
      </c>
      <c r="C40" s="77">
        <v>22306.765070000001</v>
      </c>
      <c r="D40" s="114">
        <v>13487.703987350003</v>
      </c>
    </row>
    <row r="41" spans="2:6">
      <c r="B41" s="18" t="s">
        <v>117</v>
      </c>
      <c r="C41" s="77">
        <v>1632.201836</v>
      </c>
      <c r="D41" s="114">
        <v>526.83717519999982</v>
      </c>
      <c r="E41" s="7"/>
      <c r="F41" s="7"/>
    </row>
    <row r="42" spans="2:6">
      <c r="B42" s="18" t="s">
        <v>118</v>
      </c>
      <c r="C42" s="77">
        <v>242.12804399999999</v>
      </c>
      <c r="D42" s="114">
        <v>90.310896119999995</v>
      </c>
      <c r="E42" s="7"/>
      <c r="F42" s="7"/>
    </row>
    <row r="43" spans="2:6">
      <c r="B43" s="42" t="s">
        <v>119</v>
      </c>
      <c r="C43" s="78">
        <f>SUM(C44:C48)</f>
        <v>18352.875264000002</v>
      </c>
      <c r="D43" s="118">
        <f>SUM(D44:D48)</f>
        <v>7029.8366384699984</v>
      </c>
      <c r="E43" s="7"/>
      <c r="F43" s="7"/>
    </row>
    <row r="44" spans="2:6">
      <c r="B44" s="18" t="s">
        <v>120</v>
      </c>
      <c r="C44" s="77">
        <v>10685.424905</v>
      </c>
      <c r="D44" s="114">
        <v>5133.6938753399982</v>
      </c>
      <c r="E44" s="7"/>
      <c r="F44" s="7"/>
    </row>
    <row r="45" spans="2:6">
      <c r="B45" s="18" t="s">
        <v>121</v>
      </c>
      <c r="C45" s="77">
        <v>186.316699</v>
      </c>
      <c r="D45" s="114">
        <v>71.600088</v>
      </c>
      <c r="E45" s="7"/>
      <c r="F45" s="7"/>
    </row>
    <row r="46" spans="2:6">
      <c r="B46" s="18" t="s">
        <v>3070</v>
      </c>
      <c r="C46" s="77">
        <v>168.7</v>
      </c>
      <c r="D46" s="114">
        <v>0</v>
      </c>
      <c r="E46" s="7"/>
      <c r="F46" s="7"/>
    </row>
    <row r="47" spans="2:6">
      <c r="B47" s="18" t="s">
        <v>122</v>
      </c>
      <c r="C47" s="77">
        <v>482.53408899999999</v>
      </c>
      <c r="D47" s="114">
        <v>91.224998859999985</v>
      </c>
      <c r="E47" s="7"/>
      <c r="F47" s="7"/>
    </row>
    <row r="48" spans="2:6">
      <c r="B48" s="18" t="s">
        <v>123</v>
      </c>
      <c r="C48" s="77">
        <v>6829.8995709999999</v>
      </c>
      <c r="D48" s="114">
        <v>1733.3176762700004</v>
      </c>
      <c r="E48" s="7"/>
      <c r="F48" s="7"/>
    </row>
    <row r="49" spans="2:6">
      <c r="B49" s="42" t="s">
        <v>124</v>
      </c>
      <c r="C49" s="78">
        <f>C50</f>
        <v>7309.9724660000002</v>
      </c>
      <c r="D49" s="118">
        <f>D50</f>
        <v>3122.20860984</v>
      </c>
      <c r="E49" s="7"/>
      <c r="F49" s="7"/>
    </row>
    <row r="50" spans="2:6">
      <c r="B50" s="18" t="s">
        <v>125</v>
      </c>
      <c r="C50" s="77">
        <v>7309.9724660000002</v>
      </c>
      <c r="D50" s="114">
        <v>3122.20860984</v>
      </c>
      <c r="E50" s="7"/>
      <c r="F50" s="7"/>
    </row>
    <row r="51" spans="2:6">
      <c r="B51" s="42" t="s">
        <v>126</v>
      </c>
      <c r="C51" s="78">
        <f>SUM(C52:C55)</f>
        <v>92264.417778000003</v>
      </c>
      <c r="D51" s="118">
        <f>SUM(D52:D55)</f>
        <v>44449.492323940001</v>
      </c>
      <c r="E51" s="7"/>
      <c r="F51" s="7"/>
    </row>
    <row r="52" spans="2:6">
      <c r="B52" s="18" t="s">
        <v>127</v>
      </c>
      <c r="C52" s="77">
        <v>612.76176499999997</v>
      </c>
      <c r="D52" s="114">
        <v>227.27918269000003</v>
      </c>
      <c r="E52" s="7"/>
      <c r="F52" s="7"/>
    </row>
    <row r="53" spans="2:6">
      <c r="B53" s="18" t="s">
        <v>128</v>
      </c>
      <c r="C53" s="77">
        <v>89379.551277999999</v>
      </c>
      <c r="D53" s="114">
        <v>43577.291836880002</v>
      </c>
      <c r="E53" s="7"/>
      <c r="F53" s="7"/>
    </row>
    <row r="54" spans="2:6">
      <c r="B54" s="18" t="s">
        <v>129</v>
      </c>
      <c r="C54" s="77">
        <v>3.4314740000000001</v>
      </c>
      <c r="D54" s="114">
        <v>34.831030630000001</v>
      </c>
      <c r="E54" s="7"/>
      <c r="F54" s="7"/>
    </row>
    <row r="55" spans="2:6">
      <c r="B55" s="18" t="s">
        <v>130</v>
      </c>
      <c r="C55" s="77">
        <v>2268.6732609999999</v>
      </c>
      <c r="D55" s="114">
        <v>610.09027374000004</v>
      </c>
      <c r="E55" s="7"/>
      <c r="F55" s="7"/>
    </row>
    <row r="56" spans="2:6">
      <c r="B56" s="42" t="s">
        <v>131</v>
      </c>
      <c r="C56" s="78">
        <f>SUM(C57:C58)</f>
        <v>762.08392100000003</v>
      </c>
      <c r="D56" s="118">
        <f>SUM(D57:D58)</f>
        <v>326.93136120999998</v>
      </c>
      <c r="E56" s="7"/>
      <c r="F56" s="7"/>
    </row>
    <row r="57" spans="2:6">
      <c r="B57" s="18" t="s">
        <v>132</v>
      </c>
      <c r="C57" s="77">
        <v>749.45083599999998</v>
      </c>
      <c r="D57" s="114">
        <v>326.93136120999998</v>
      </c>
      <c r="E57" s="7"/>
      <c r="F57" s="7"/>
    </row>
    <row r="58" spans="2:6">
      <c r="B58" s="18" t="s">
        <v>1134</v>
      </c>
      <c r="C58" s="77">
        <v>12.633084999999999</v>
      </c>
      <c r="D58" s="114">
        <v>0</v>
      </c>
      <c r="E58" s="7"/>
      <c r="F58" s="7"/>
    </row>
    <row r="59" spans="2:6">
      <c r="B59" s="42" t="s">
        <v>133</v>
      </c>
      <c r="C59" s="78">
        <f>SUM(C60:C64)</f>
        <v>115004.34796799999</v>
      </c>
      <c r="D59" s="118">
        <f>SUM(D60:D64)</f>
        <v>33671.985172079985</v>
      </c>
      <c r="E59" s="7"/>
      <c r="F59" s="7"/>
    </row>
    <row r="60" spans="2:6">
      <c r="B60" s="18" t="s">
        <v>134</v>
      </c>
      <c r="C60" s="77">
        <v>63779.679345999997</v>
      </c>
      <c r="D60" s="114">
        <v>18016.153789849992</v>
      </c>
      <c r="E60" s="7"/>
      <c r="F60" s="7"/>
    </row>
    <row r="61" spans="2:6">
      <c r="B61" s="18" t="s">
        <v>135</v>
      </c>
      <c r="C61" s="77">
        <v>91.082204000000004</v>
      </c>
      <c r="D61" s="114">
        <v>22.984604349999998</v>
      </c>
      <c r="E61" s="7"/>
      <c r="F61" s="7"/>
    </row>
    <row r="62" spans="2:6">
      <c r="B62" s="18" t="s">
        <v>136</v>
      </c>
      <c r="C62" s="77">
        <v>46244.887248999999</v>
      </c>
      <c r="D62" s="114">
        <v>13079.015349159996</v>
      </c>
      <c r="E62" s="7"/>
      <c r="F62" s="7"/>
    </row>
    <row r="63" spans="2:6">
      <c r="B63" s="18" t="s">
        <v>137</v>
      </c>
      <c r="C63" s="77">
        <v>905.37626499999999</v>
      </c>
      <c r="D63" s="114">
        <v>883.32188582999993</v>
      </c>
      <c r="E63" s="7"/>
      <c r="F63" s="7"/>
    </row>
    <row r="64" spans="2:6">
      <c r="B64" s="18" t="s">
        <v>138</v>
      </c>
      <c r="C64" s="77">
        <v>3983.3229040000001</v>
      </c>
      <c r="D64" s="114">
        <v>1670.5095428899997</v>
      </c>
      <c r="E64" s="7"/>
      <c r="F64" s="7"/>
    </row>
    <row r="65" spans="2:6">
      <c r="B65" s="42" t="s">
        <v>139</v>
      </c>
      <c r="C65" s="78">
        <f>C66</f>
        <v>2319.162116</v>
      </c>
      <c r="D65" s="118">
        <f>D66</f>
        <v>687.29020506000018</v>
      </c>
      <c r="E65" s="7"/>
      <c r="F65" s="7"/>
    </row>
    <row r="66" spans="2:6">
      <c r="B66" s="18" t="s">
        <v>140</v>
      </c>
      <c r="C66" s="77">
        <v>2319.162116</v>
      </c>
      <c r="D66" s="114">
        <v>687.29020506000018</v>
      </c>
      <c r="E66" s="7"/>
      <c r="F66" s="7"/>
    </row>
    <row r="67" spans="2:6">
      <c r="B67" s="42" t="s">
        <v>141</v>
      </c>
      <c r="C67" s="78">
        <f>C68</f>
        <v>149.70302000000001</v>
      </c>
      <c r="D67" s="118">
        <f>D68</f>
        <v>74.851510019999992</v>
      </c>
      <c r="E67" s="7"/>
      <c r="F67" s="7"/>
    </row>
    <row r="68" spans="2:6">
      <c r="B68" s="18" t="s">
        <v>142</v>
      </c>
      <c r="C68" s="77">
        <v>149.70302000000001</v>
      </c>
      <c r="D68" s="114">
        <v>74.851510019999992</v>
      </c>
      <c r="E68" s="7"/>
      <c r="F68" s="7"/>
    </row>
    <row r="69" spans="2:6">
      <c r="B69" s="42" t="s">
        <v>143</v>
      </c>
      <c r="C69" s="78">
        <f>SUM(C70:C72)</f>
        <v>8280.2273710000009</v>
      </c>
      <c r="D69" s="118">
        <f>SUM(D70:D72)</f>
        <v>1992.9665364900002</v>
      </c>
      <c r="E69" s="7"/>
      <c r="F69" s="7"/>
    </row>
    <row r="70" spans="2:6">
      <c r="B70" s="18" t="s">
        <v>997</v>
      </c>
      <c r="C70" s="77">
        <v>38.137005000000002</v>
      </c>
      <c r="D70" s="114">
        <v>27.20039075</v>
      </c>
      <c r="E70" s="7"/>
      <c r="F70" s="7"/>
    </row>
    <row r="71" spans="2:6">
      <c r="B71" s="18" t="s">
        <v>144</v>
      </c>
      <c r="C71" s="77">
        <v>8068.4191090000004</v>
      </c>
      <c r="D71" s="114">
        <v>1893.4031219900003</v>
      </c>
      <c r="E71" s="7"/>
      <c r="F71" s="7"/>
    </row>
    <row r="72" spans="2:6">
      <c r="B72" s="18" t="s">
        <v>3071</v>
      </c>
      <c r="C72" s="77">
        <v>173.671257</v>
      </c>
      <c r="D72" s="114">
        <v>72.363023749999996</v>
      </c>
      <c r="E72" s="7"/>
      <c r="F72" s="7"/>
    </row>
    <row r="73" spans="2:6">
      <c r="B73" s="89" t="s">
        <v>145</v>
      </c>
      <c r="C73" s="78">
        <f>C74+C79+C94</f>
        <v>9784.2454699999998</v>
      </c>
      <c r="D73" s="118">
        <f>D74+D79+D94</f>
        <v>3153.932897250002</v>
      </c>
      <c r="E73" s="7"/>
      <c r="F73" s="7"/>
    </row>
    <row r="74" spans="2:6">
      <c r="B74" s="42" t="s">
        <v>146</v>
      </c>
      <c r="C74" s="78">
        <f>SUM(C75:C78)</f>
        <v>900.97756499999991</v>
      </c>
      <c r="D74" s="118">
        <f>SUM(D75:D78)</f>
        <v>268.39176342000002</v>
      </c>
      <c r="E74" s="7"/>
      <c r="F74" s="7"/>
    </row>
    <row r="75" spans="2:6">
      <c r="B75" s="18" t="s">
        <v>147</v>
      </c>
      <c r="C75" s="77">
        <v>240.045174</v>
      </c>
      <c r="D75" s="114">
        <v>107.27644581</v>
      </c>
      <c r="E75" s="7"/>
      <c r="F75" s="7"/>
    </row>
    <row r="76" spans="2:6">
      <c r="B76" s="18" t="s">
        <v>148</v>
      </c>
      <c r="C76" s="77">
        <v>469.84194600000001</v>
      </c>
      <c r="D76" s="114">
        <v>134.98811431000001</v>
      </c>
      <c r="E76" s="7"/>
      <c r="F76" s="7"/>
    </row>
    <row r="77" spans="2:6">
      <c r="B77" s="18" t="s">
        <v>2577</v>
      </c>
      <c r="C77" s="77">
        <v>16.170945</v>
      </c>
      <c r="D77" s="114">
        <v>0</v>
      </c>
      <c r="E77" s="7"/>
      <c r="F77" s="7"/>
    </row>
    <row r="78" spans="2:6">
      <c r="B78" s="18" t="s">
        <v>149</v>
      </c>
      <c r="C78" s="77">
        <v>174.9195</v>
      </c>
      <c r="D78" s="114">
        <v>26.127203300000005</v>
      </c>
      <c r="E78" s="7"/>
      <c r="F78" s="7"/>
    </row>
    <row r="79" spans="2:6" ht="16.8" customHeight="1">
      <c r="B79" s="42" t="s">
        <v>150</v>
      </c>
      <c r="C79" s="78">
        <f>SUM(C80:C93)</f>
        <v>8164.3254500000003</v>
      </c>
      <c r="D79" s="118">
        <f>SUM(D80:D93)</f>
        <v>2645.8049635600019</v>
      </c>
      <c r="E79" s="79"/>
      <c r="F79" s="7"/>
    </row>
    <row r="80" spans="2:6">
      <c r="B80" s="18" t="s">
        <v>151</v>
      </c>
      <c r="C80" s="77">
        <v>973.79100200000005</v>
      </c>
      <c r="D80" s="114">
        <v>111.22563029999999</v>
      </c>
      <c r="E80" s="7"/>
      <c r="F80" s="7"/>
    </row>
    <row r="81" spans="2:6">
      <c r="B81" s="18" t="s">
        <v>3072</v>
      </c>
      <c r="C81" s="77">
        <v>0.79366499999999995</v>
      </c>
      <c r="D81" s="114">
        <v>1.9539839999999999</v>
      </c>
      <c r="E81" s="7"/>
      <c r="F81" s="7"/>
    </row>
    <row r="82" spans="2:6">
      <c r="B82" s="18" t="s">
        <v>152</v>
      </c>
      <c r="C82" s="77">
        <v>168.15633700000001</v>
      </c>
      <c r="D82" s="114">
        <v>82.171792369999991</v>
      </c>
      <c r="E82" s="7"/>
      <c r="F82" s="7"/>
    </row>
    <row r="83" spans="2:6">
      <c r="B83" s="18" t="s">
        <v>153</v>
      </c>
      <c r="C83" s="77">
        <v>8.5482440000000004</v>
      </c>
      <c r="D83" s="114">
        <v>0.11047197</v>
      </c>
      <c r="E83" s="7"/>
      <c r="F83" s="7"/>
    </row>
    <row r="84" spans="2:6">
      <c r="B84" s="18" t="s">
        <v>154</v>
      </c>
      <c r="C84" s="77">
        <v>35.876055999999998</v>
      </c>
      <c r="D84" s="114">
        <v>6.7996025199999997</v>
      </c>
      <c r="E84" s="7"/>
      <c r="F84" s="7"/>
    </row>
    <row r="85" spans="2:6">
      <c r="B85" s="18" t="s">
        <v>155</v>
      </c>
      <c r="C85" s="77">
        <v>133.1</v>
      </c>
      <c r="D85" s="114">
        <v>53.873708510000007</v>
      </c>
      <c r="E85" s="7"/>
      <c r="F85" s="7"/>
    </row>
    <row r="86" spans="2:6">
      <c r="B86" s="18" t="s">
        <v>3073</v>
      </c>
      <c r="C86" s="77">
        <v>103.47732499999999</v>
      </c>
      <c r="D86" s="114">
        <v>24.320349660000002</v>
      </c>
      <c r="E86" s="7"/>
      <c r="F86" s="7"/>
    </row>
    <row r="87" spans="2:6">
      <c r="B87" s="18" t="s">
        <v>156</v>
      </c>
      <c r="C87" s="77">
        <v>901.64199499999995</v>
      </c>
      <c r="D87" s="114">
        <v>295.29979916000002</v>
      </c>
      <c r="E87" s="7"/>
      <c r="F87" s="7"/>
    </row>
    <row r="88" spans="2:6">
      <c r="B88" s="18" t="s">
        <v>157</v>
      </c>
      <c r="C88" s="77">
        <v>631.89854400000002</v>
      </c>
      <c r="D88" s="114">
        <v>350.91614580999999</v>
      </c>
      <c r="E88" s="7"/>
      <c r="F88" s="7"/>
    </row>
    <row r="89" spans="2:6">
      <c r="B89" s="18" t="s">
        <v>158</v>
      </c>
      <c r="C89" s="77">
        <v>113.76155300000001</v>
      </c>
      <c r="D89" s="114">
        <v>30.616656259999996</v>
      </c>
      <c r="E89" s="7"/>
      <c r="F89" s="7"/>
    </row>
    <row r="90" spans="2:6">
      <c r="B90" s="18" t="s">
        <v>159</v>
      </c>
      <c r="C90" s="77">
        <v>9.6492640000000005</v>
      </c>
      <c r="D90" s="114">
        <v>1.7999999999999999E-2</v>
      </c>
      <c r="E90" s="7"/>
      <c r="F90" s="7"/>
    </row>
    <row r="91" spans="2:6">
      <c r="B91" s="18" t="s">
        <v>3074</v>
      </c>
      <c r="C91" s="77">
        <v>84.934883999999997</v>
      </c>
      <c r="D91" s="114">
        <v>4.5922595499999996</v>
      </c>
      <c r="E91" s="7"/>
      <c r="F91" s="7"/>
    </row>
    <row r="92" spans="2:6">
      <c r="B92" s="18" t="s">
        <v>160</v>
      </c>
      <c r="C92" s="77">
        <v>12</v>
      </c>
      <c r="D92" s="114">
        <v>10.537403640000001</v>
      </c>
      <c r="E92" s="7"/>
      <c r="F92" s="7"/>
    </row>
    <row r="93" spans="2:6">
      <c r="B93" s="18" t="s">
        <v>161</v>
      </c>
      <c r="C93" s="77">
        <v>4986.6965810000002</v>
      </c>
      <c r="D93" s="114">
        <v>1673.3691598100017</v>
      </c>
      <c r="E93" s="7"/>
      <c r="F93" s="7"/>
    </row>
    <row r="94" spans="2:6">
      <c r="B94" s="42" t="s">
        <v>162</v>
      </c>
      <c r="C94" s="78">
        <f>SUM(C95:C102)</f>
        <v>718.942455</v>
      </c>
      <c r="D94" s="118">
        <f>SUM(D95:D102)</f>
        <v>239.73617027</v>
      </c>
      <c r="E94" s="7"/>
      <c r="F94" s="7"/>
    </row>
    <row r="95" spans="2:6">
      <c r="B95" s="18" t="s">
        <v>163</v>
      </c>
      <c r="C95" s="77">
        <v>282.064978</v>
      </c>
      <c r="D95" s="114">
        <v>104.30717178</v>
      </c>
      <c r="E95" s="7"/>
      <c r="F95" s="7"/>
    </row>
    <row r="96" spans="2:6">
      <c r="B96" s="18" t="s">
        <v>164</v>
      </c>
      <c r="C96" s="77">
        <v>4.5381109999999998</v>
      </c>
      <c r="D96" s="114">
        <v>1.8059939299999999</v>
      </c>
      <c r="E96" s="7"/>
      <c r="F96" s="7"/>
    </row>
    <row r="97" spans="2:6">
      <c r="B97" s="18" t="s">
        <v>165</v>
      </c>
      <c r="C97" s="77">
        <v>149.27897200000001</v>
      </c>
      <c r="D97" s="114">
        <v>60.085661200000004</v>
      </c>
      <c r="E97" s="7"/>
      <c r="F97" s="7"/>
    </row>
    <row r="98" spans="2:6">
      <c r="B98" s="18" t="s">
        <v>166</v>
      </c>
      <c r="C98" s="77">
        <v>16</v>
      </c>
      <c r="D98" s="114">
        <v>2.4940257199999998</v>
      </c>
      <c r="E98" s="7"/>
      <c r="F98" s="7"/>
    </row>
    <row r="99" spans="2:6">
      <c r="B99" s="18" t="s">
        <v>3075</v>
      </c>
      <c r="C99" s="77">
        <v>62.669184000000001</v>
      </c>
      <c r="D99" s="114">
        <v>17.303013580000002</v>
      </c>
      <c r="E99" s="7"/>
      <c r="F99" s="7"/>
    </row>
    <row r="100" spans="2:6">
      <c r="B100" s="18" t="s">
        <v>3076</v>
      </c>
      <c r="C100" s="77">
        <v>1.688957</v>
      </c>
      <c r="D100" s="114">
        <v>0</v>
      </c>
      <c r="E100" s="7"/>
      <c r="F100" s="7"/>
    </row>
    <row r="101" spans="2:6">
      <c r="B101" s="18" t="s">
        <v>167</v>
      </c>
      <c r="C101" s="77">
        <v>6.5523220000000002</v>
      </c>
      <c r="D101" s="114">
        <v>2.63036286</v>
      </c>
      <c r="E101" s="7"/>
      <c r="F101" s="7"/>
    </row>
    <row r="102" spans="2:6">
      <c r="B102" s="18" t="s">
        <v>168</v>
      </c>
      <c r="C102" s="77">
        <v>196.14993100000001</v>
      </c>
      <c r="D102" s="114">
        <v>51.109941199999994</v>
      </c>
      <c r="E102" s="7"/>
      <c r="F102" s="7"/>
    </row>
    <row r="103" spans="2:6">
      <c r="B103" s="89" t="s">
        <v>169</v>
      </c>
      <c r="C103" s="78">
        <f>C104+C108+C115+C122+C134+C144</f>
        <v>626232.99728500005</v>
      </c>
      <c r="D103" s="118">
        <f>D104+D108+D115+D122+D134+D144</f>
        <v>245018.63962204999</v>
      </c>
      <c r="E103" s="7"/>
      <c r="F103" s="7"/>
    </row>
    <row r="104" spans="2:6">
      <c r="B104" s="42" t="s">
        <v>170</v>
      </c>
      <c r="C104" s="78">
        <f>SUM(C105:C107)</f>
        <v>26591.527885</v>
      </c>
      <c r="D104" s="118">
        <f t="shared" ref="D104" si="0">SUM(D105:D107)</f>
        <v>13831.831092179998</v>
      </c>
      <c r="E104" s="7"/>
      <c r="F104" s="7"/>
    </row>
    <row r="105" spans="2:6">
      <c r="B105" s="18" t="s">
        <v>171</v>
      </c>
      <c r="C105" s="77">
        <v>3603.2551539999999</v>
      </c>
      <c r="D105" s="114">
        <v>2238.43489413</v>
      </c>
      <c r="E105" s="7"/>
      <c r="F105" s="7"/>
    </row>
    <row r="106" spans="2:6">
      <c r="B106" s="18" t="s">
        <v>172</v>
      </c>
      <c r="C106" s="77">
        <v>1105.454</v>
      </c>
      <c r="D106" s="114">
        <v>192.75478122999999</v>
      </c>
      <c r="E106" s="7"/>
      <c r="F106" s="7"/>
    </row>
    <row r="107" spans="2:6">
      <c r="B107" s="18" t="s">
        <v>173</v>
      </c>
      <c r="C107" s="77">
        <v>21882.818730999999</v>
      </c>
      <c r="D107" s="114">
        <v>11400.641416819999</v>
      </c>
      <c r="E107" s="7"/>
      <c r="F107" s="7"/>
    </row>
    <row r="108" spans="2:6">
      <c r="B108" s="42" t="s">
        <v>174</v>
      </c>
      <c r="C108" s="78">
        <f>SUM(C109:C114)</f>
        <v>133160.839893</v>
      </c>
      <c r="D108" s="118">
        <f>SUM(D109:D114)</f>
        <v>56298.503089199992</v>
      </c>
      <c r="E108" s="7"/>
      <c r="F108" s="7"/>
    </row>
    <row r="109" spans="2:6">
      <c r="B109" s="18" t="s">
        <v>3077</v>
      </c>
      <c r="C109" s="77">
        <v>161.55573999999999</v>
      </c>
      <c r="D109" s="114">
        <v>0</v>
      </c>
      <c r="E109" s="7"/>
      <c r="F109" s="7"/>
    </row>
    <row r="110" spans="2:6">
      <c r="B110" s="18" t="s">
        <v>175</v>
      </c>
      <c r="C110" s="77">
        <v>12981.049711</v>
      </c>
      <c r="D110" s="114">
        <v>5726.7369828300007</v>
      </c>
      <c r="E110" s="7"/>
      <c r="F110" s="7"/>
    </row>
    <row r="111" spans="2:6">
      <c r="B111" s="18" t="s">
        <v>176</v>
      </c>
      <c r="C111" s="77">
        <v>11127.355992000001</v>
      </c>
      <c r="D111" s="114">
        <v>5511.6452276399987</v>
      </c>
      <c r="E111" s="7"/>
      <c r="F111" s="7"/>
    </row>
    <row r="112" spans="2:6">
      <c r="B112" s="18" t="s">
        <v>177</v>
      </c>
      <c r="C112" s="77">
        <v>30.27</v>
      </c>
      <c r="D112" s="114">
        <v>29.145700160000001</v>
      </c>
      <c r="E112" s="7"/>
      <c r="F112" s="7"/>
    </row>
    <row r="113" spans="2:6">
      <c r="B113" s="18" t="s">
        <v>178</v>
      </c>
      <c r="C113" s="77">
        <v>9.5212959999999995</v>
      </c>
      <c r="D113" s="114">
        <v>3.6930844199999999</v>
      </c>
      <c r="E113" s="7"/>
      <c r="F113" s="7"/>
    </row>
    <row r="114" spans="2:6">
      <c r="B114" s="18" t="s">
        <v>179</v>
      </c>
      <c r="C114" s="77">
        <v>108851.08715399999</v>
      </c>
      <c r="D114" s="114">
        <v>45027.282094149996</v>
      </c>
      <c r="E114" s="7"/>
      <c r="F114" s="7"/>
    </row>
    <row r="115" spans="2:6">
      <c r="B115" s="42" t="s">
        <v>180</v>
      </c>
      <c r="C115" s="90">
        <f>SUM(C116:C121)</f>
        <v>9752.5831039999994</v>
      </c>
      <c r="D115" s="118">
        <f>SUM(D116:D121)</f>
        <v>4402.1960842900007</v>
      </c>
      <c r="E115" s="7"/>
      <c r="F115" s="7"/>
    </row>
    <row r="116" spans="2:6">
      <c r="B116" s="18" t="s">
        <v>181</v>
      </c>
      <c r="C116" s="77">
        <v>1475.270784</v>
      </c>
      <c r="D116" s="114">
        <v>750.50886750999996</v>
      </c>
      <c r="E116" s="7"/>
      <c r="F116" s="7"/>
    </row>
    <row r="117" spans="2:6">
      <c r="B117" s="18" t="s">
        <v>182</v>
      </c>
      <c r="C117" s="77">
        <v>1292.268863</v>
      </c>
      <c r="D117" s="114">
        <v>777.51117373</v>
      </c>
      <c r="E117" s="7"/>
      <c r="F117" s="7"/>
    </row>
    <row r="118" spans="2:6">
      <c r="B118" s="18" t="s">
        <v>183</v>
      </c>
      <c r="C118" s="77">
        <v>4430.4965069999998</v>
      </c>
      <c r="D118" s="114">
        <v>1709.3608418900001</v>
      </c>
      <c r="E118" s="7"/>
      <c r="F118" s="7"/>
    </row>
    <row r="119" spans="2:6">
      <c r="B119" s="18" t="s">
        <v>979</v>
      </c>
      <c r="C119" s="77">
        <v>0.70926299999999998</v>
      </c>
      <c r="D119" s="114">
        <v>0</v>
      </c>
      <c r="E119" s="7"/>
      <c r="F119" s="7"/>
    </row>
    <row r="120" spans="2:6">
      <c r="B120" s="18" t="s">
        <v>184</v>
      </c>
      <c r="C120" s="77">
        <v>331.42829799999998</v>
      </c>
      <c r="D120" s="114">
        <v>359.60910851000011</v>
      </c>
      <c r="E120" s="7"/>
      <c r="F120" s="7"/>
    </row>
    <row r="121" spans="2:6">
      <c r="B121" s="18" t="s">
        <v>185</v>
      </c>
      <c r="C121" s="77">
        <v>2222.4093889999999</v>
      </c>
      <c r="D121" s="114">
        <v>805.20609264999996</v>
      </c>
      <c r="E121" s="7"/>
      <c r="F121" s="7"/>
    </row>
    <row r="122" spans="2:6">
      <c r="B122" s="42" t="s">
        <v>186</v>
      </c>
      <c r="C122" s="78">
        <f>SUM(C123:C133)</f>
        <v>299968.35136600002</v>
      </c>
      <c r="D122" s="118">
        <f>SUM(D123:D133)</f>
        <v>110477.72590204999</v>
      </c>
      <c r="E122" s="7"/>
      <c r="F122" s="7"/>
    </row>
    <row r="123" spans="2:6">
      <c r="B123" s="18" t="s">
        <v>187</v>
      </c>
      <c r="C123" s="77">
        <v>20083.879982999999</v>
      </c>
      <c r="D123" s="114">
        <v>5501.3232489900083</v>
      </c>
      <c r="E123" s="7"/>
      <c r="F123" s="7"/>
    </row>
    <row r="124" spans="2:6">
      <c r="B124" s="18" t="s">
        <v>1135</v>
      </c>
      <c r="C124" s="77">
        <v>101277.75752299999</v>
      </c>
      <c r="D124" s="114">
        <v>40225.912297049967</v>
      </c>
      <c r="E124" s="7"/>
      <c r="F124" s="7"/>
    </row>
    <row r="125" spans="2:6">
      <c r="B125" s="18" t="s">
        <v>1136</v>
      </c>
      <c r="C125" s="77">
        <v>31159.505327999999</v>
      </c>
      <c r="D125" s="114">
        <v>11984.82819432</v>
      </c>
      <c r="E125" s="7"/>
      <c r="F125" s="7"/>
    </row>
    <row r="126" spans="2:6">
      <c r="B126" s="18" t="s">
        <v>188</v>
      </c>
      <c r="C126" s="77">
        <v>24122.473035999999</v>
      </c>
      <c r="D126" s="114">
        <v>10246.677090889998</v>
      </c>
      <c r="E126" s="7"/>
      <c r="F126" s="7"/>
    </row>
    <row r="127" spans="2:6">
      <c r="B127" s="18" t="s">
        <v>189</v>
      </c>
      <c r="C127" s="77">
        <v>3625.3491800000002</v>
      </c>
      <c r="D127" s="114">
        <v>1673.12397201</v>
      </c>
      <c r="E127" s="7"/>
      <c r="F127" s="7"/>
    </row>
    <row r="128" spans="2:6">
      <c r="B128" s="18" t="s">
        <v>190</v>
      </c>
      <c r="C128" s="77">
        <v>10281.253720000001</v>
      </c>
      <c r="D128" s="114">
        <v>4292.4940730300004</v>
      </c>
      <c r="E128" s="7"/>
      <c r="F128" s="7"/>
    </row>
    <row r="129" spans="2:6">
      <c r="B129" s="18" t="s">
        <v>191</v>
      </c>
      <c r="C129" s="77">
        <v>1362.36232</v>
      </c>
      <c r="D129" s="114">
        <v>486.55957241999999</v>
      </c>
      <c r="E129" s="7"/>
      <c r="F129" s="7"/>
    </row>
    <row r="130" spans="2:6">
      <c r="B130" s="18" t="s">
        <v>192</v>
      </c>
      <c r="C130" s="77">
        <v>561.07786499999997</v>
      </c>
      <c r="D130" s="114">
        <v>269.3600654899999</v>
      </c>
      <c r="E130" s="7"/>
      <c r="F130" s="7"/>
    </row>
    <row r="131" spans="2:6">
      <c r="B131" s="18" t="s">
        <v>193</v>
      </c>
      <c r="C131" s="77">
        <v>556.87523099999999</v>
      </c>
      <c r="D131" s="114">
        <v>205.83008182000006</v>
      </c>
      <c r="E131" s="7"/>
      <c r="F131" s="7"/>
    </row>
    <row r="132" spans="2:6">
      <c r="B132" s="18" t="s">
        <v>194</v>
      </c>
      <c r="C132" s="77">
        <v>1057.9352120000001</v>
      </c>
      <c r="D132" s="114">
        <v>590.1896737200002</v>
      </c>
      <c r="E132" s="7"/>
      <c r="F132" s="7"/>
    </row>
    <row r="133" spans="2:6">
      <c r="B133" s="18" t="s">
        <v>195</v>
      </c>
      <c r="C133" s="77">
        <v>105879.881968</v>
      </c>
      <c r="D133" s="114">
        <v>35001.427632310035</v>
      </c>
      <c r="E133" s="7"/>
      <c r="F133" s="7"/>
    </row>
    <row r="134" spans="2:6">
      <c r="B134" s="42" t="s">
        <v>196</v>
      </c>
      <c r="C134" s="78">
        <f>SUM(C135:C143)</f>
        <v>155715.91962099998</v>
      </c>
      <c r="D134" s="118">
        <f>SUM(D135:D143)</f>
        <v>59740.268815620017</v>
      </c>
      <c r="E134" s="7"/>
      <c r="F134" s="7"/>
    </row>
    <row r="135" spans="2:6" ht="15.75" customHeight="1">
      <c r="B135" s="18" t="s">
        <v>197</v>
      </c>
      <c r="C135" s="77">
        <v>73577.328735000003</v>
      </c>
      <c r="D135" s="114">
        <v>29205.144681419999</v>
      </c>
      <c r="E135" s="7"/>
      <c r="F135" s="7"/>
    </row>
    <row r="136" spans="2:6" ht="15.75" customHeight="1">
      <c r="B136" s="18" t="s">
        <v>3078</v>
      </c>
      <c r="C136" s="77">
        <v>293.62300900000002</v>
      </c>
      <c r="D136" s="114">
        <v>174.21010434000002</v>
      </c>
      <c r="E136" s="7"/>
      <c r="F136" s="7"/>
    </row>
    <row r="137" spans="2:6" ht="15.75" customHeight="1">
      <c r="B137" s="18" t="s">
        <v>2532</v>
      </c>
      <c r="C137" s="77">
        <v>1656.8059290000001</v>
      </c>
      <c r="D137" s="114">
        <v>793.31008686000007</v>
      </c>
      <c r="E137" s="7"/>
      <c r="F137" s="7"/>
    </row>
    <row r="138" spans="2:6" ht="15.75" customHeight="1">
      <c r="B138" s="18" t="s">
        <v>198</v>
      </c>
      <c r="C138" s="77">
        <v>250.74257399999999</v>
      </c>
      <c r="D138" s="114">
        <v>0</v>
      </c>
      <c r="E138" s="7"/>
      <c r="F138" s="7"/>
    </row>
    <row r="139" spans="2:6">
      <c r="B139" s="18" t="s">
        <v>199</v>
      </c>
      <c r="C139" s="77">
        <v>3905.1047960000001</v>
      </c>
      <c r="D139" s="114">
        <v>1234.2060728900001</v>
      </c>
      <c r="E139" s="7"/>
      <c r="F139" s="7"/>
    </row>
    <row r="140" spans="2:6">
      <c r="B140" s="18" t="s">
        <v>200</v>
      </c>
      <c r="C140" s="77">
        <v>1671.91101</v>
      </c>
      <c r="D140" s="114">
        <v>574.16893808000009</v>
      </c>
      <c r="E140" s="7"/>
      <c r="F140" s="7"/>
    </row>
    <row r="141" spans="2:6">
      <c r="B141" s="18" t="s">
        <v>201</v>
      </c>
      <c r="C141" s="77">
        <v>72103.426275999998</v>
      </c>
      <c r="D141" s="114">
        <v>26951.847184500013</v>
      </c>
      <c r="E141" s="7"/>
      <c r="F141" s="7"/>
    </row>
    <row r="142" spans="2:6">
      <c r="B142" s="18" t="s">
        <v>3079</v>
      </c>
      <c r="C142" s="77">
        <v>1.6</v>
      </c>
      <c r="D142" s="114">
        <v>0</v>
      </c>
      <c r="E142" s="7"/>
      <c r="F142" s="7"/>
    </row>
    <row r="143" spans="2:6">
      <c r="B143" s="18" t="s">
        <v>202</v>
      </c>
      <c r="C143" s="77">
        <v>2255.3772920000001</v>
      </c>
      <c r="D143" s="114">
        <v>807.38174752999998</v>
      </c>
      <c r="E143" s="7"/>
      <c r="F143" s="7"/>
    </row>
    <row r="144" spans="2:6">
      <c r="B144" s="42" t="s">
        <v>203</v>
      </c>
      <c r="C144" s="78">
        <f>SUM(C145:C148)</f>
        <v>1043.775416</v>
      </c>
      <c r="D144" s="118">
        <f>SUM(D145:D148)</f>
        <v>268.11463871000001</v>
      </c>
      <c r="E144" s="7"/>
      <c r="F144" s="7"/>
    </row>
    <row r="145" spans="2:6">
      <c r="B145" s="18" t="s">
        <v>204</v>
      </c>
      <c r="C145" s="77">
        <v>146.32508799999999</v>
      </c>
      <c r="D145" s="114">
        <v>49.920452969999999</v>
      </c>
      <c r="E145" s="7"/>
      <c r="F145" s="7"/>
    </row>
    <row r="146" spans="2:6">
      <c r="B146" s="18" t="s">
        <v>3080</v>
      </c>
      <c r="C146" s="77">
        <v>310</v>
      </c>
      <c r="D146" s="114">
        <v>17.301196810000004</v>
      </c>
      <c r="E146" s="7"/>
      <c r="F146" s="7"/>
    </row>
    <row r="147" spans="2:6">
      <c r="B147" s="18" t="s">
        <v>205</v>
      </c>
      <c r="C147" s="77">
        <v>195.103174</v>
      </c>
      <c r="D147" s="114">
        <v>44.254365770000007</v>
      </c>
      <c r="E147" s="7"/>
      <c r="F147" s="7"/>
    </row>
    <row r="148" spans="2:6">
      <c r="B148" s="18" t="s">
        <v>206</v>
      </c>
      <c r="C148" s="77">
        <v>392.34715399999999</v>
      </c>
      <c r="D148" s="114">
        <v>156.63862316000001</v>
      </c>
      <c r="E148" s="7"/>
      <c r="F148" s="7"/>
    </row>
    <row r="149" spans="2:6" ht="15" customHeight="1">
      <c r="B149" s="89" t="s">
        <v>207</v>
      </c>
      <c r="C149" s="78">
        <f>C150</f>
        <v>294634.03054200002</v>
      </c>
      <c r="D149" s="118">
        <f>D150</f>
        <v>125014.83408238999</v>
      </c>
      <c r="E149" s="7"/>
      <c r="F149" s="7"/>
    </row>
    <row r="150" spans="2:6">
      <c r="B150" s="42" t="s">
        <v>208</v>
      </c>
      <c r="C150" s="78">
        <f>C151</f>
        <v>294634.03054200002</v>
      </c>
      <c r="D150" s="118">
        <f>(D151)</f>
        <v>125014.83408238999</v>
      </c>
      <c r="E150" s="7"/>
      <c r="F150" s="7"/>
    </row>
    <row r="151" spans="2:6">
      <c r="B151" s="18" t="s">
        <v>209</v>
      </c>
      <c r="C151" s="77">
        <v>294634.03054200002</v>
      </c>
      <c r="D151" s="114">
        <v>125014.83408238999</v>
      </c>
      <c r="E151" s="7"/>
      <c r="F151" s="7"/>
    </row>
    <row r="152" spans="2:6">
      <c r="B152" s="22" t="s">
        <v>42</v>
      </c>
      <c r="C152" s="19">
        <f t="shared" ref="C152:D153" si="1">C153</f>
        <v>113668.099604</v>
      </c>
      <c r="D152" s="115">
        <f t="shared" si="1"/>
        <v>53197.922473410006</v>
      </c>
      <c r="E152" s="7"/>
      <c r="F152" s="7"/>
    </row>
    <row r="153" spans="2:6">
      <c r="B153" s="43" t="s">
        <v>210</v>
      </c>
      <c r="C153" s="35">
        <f t="shared" si="1"/>
        <v>113668.099604</v>
      </c>
      <c r="D153" s="118">
        <f t="shared" si="1"/>
        <v>53197.922473410006</v>
      </c>
      <c r="E153" s="109"/>
      <c r="F153" s="7"/>
    </row>
    <row r="154" spans="2:6">
      <c r="B154" s="42" t="s">
        <v>211</v>
      </c>
      <c r="C154" s="35">
        <f>C155</f>
        <v>113668.099604</v>
      </c>
      <c r="D154" s="118">
        <f>D155</f>
        <v>53197.922473410006</v>
      </c>
      <c r="E154" s="7"/>
      <c r="F154" s="7"/>
    </row>
    <row r="155" spans="2:6">
      <c r="B155" s="18" t="s">
        <v>212</v>
      </c>
      <c r="C155" s="36">
        <v>113668.099604</v>
      </c>
      <c r="D155" s="114">
        <v>53197.922473410006</v>
      </c>
      <c r="E155" s="7"/>
      <c r="F155" s="7"/>
    </row>
    <row r="156" spans="2:6">
      <c r="B156" s="34" t="s">
        <v>45</v>
      </c>
      <c r="C156" s="30">
        <f>C13+C152</f>
        <v>1532354.6145540001</v>
      </c>
      <c r="D156" s="119">
        <f>D13+D152</f>
        <v>629374.19644124003</v>
      </c>
    </row>
    <row r="157" spans="2:6">
      <c r="B157" s="15" t="s">
        <v>26</v>
      </c>
      <c r="C157" s="16"/>
      <c r="D157" s="16"/>
      <c r="E157" s="7"/>
      <c r="F157" s="7"/>
    </row>
    <row r="158" spans="2:6" ht="21.6" customHeight="1">
      <c r="B158" s="209" t="s">
        <v>4053</v>
      </c>
      <c r="C158" s="209"/>
      <c r="D158" s="209"/>
      <c r="E158" s="7"/>
      <c r="F158" s="7"/>
    </row>
    <row r="159" spans="2:6" ht="12.75" customHeight="1">
      <c r="B159" s="15" t="s">
        <v>46</v>
      </c>
      <c r="C159" s="16"/>
      <c r="D159" s="16"/>
      <c r="E159" s="7"/>
      <c r="F159" s="7"/>
    </row>
    <row r="160" spans="2:6" ht="15" customHeight="1">
      <c r="B160" s="209"/>
      <c r="C160" s="209"/>
      <c r="D160" s="209"/>
      <c r="E160" s="7"/>
    </row>
    <row r="161" spans="2:5" ht="29.25" customHeight="1">
      <c r="B161" s="209"/>
      <c r="C161" s="209"/>
      <c r="D161" s="209"/>
      <c r="E161" s="7"/>
    </row>
    <row r="162" spans="2:5">
      <c r="B162" s="9"/>
      <c r="C162" s="10"/>
      <c r="D162" s="10"/>
    </row>
    <row r="163" spans="2:5">
      <c r="B163" s="9"/>
      <c r="C163" s="10"/>
      <c r="D163" s="10"/>
    </row>
    <row r="164" spans="2:5">
      <c r="B164" s="9"/>
      <c r="C164" s="10"/>
      <c r="D164" s="10"/>
    </row>
    <row r="165" spans="2:5">
      <c r="B165" s="9"/>
      <c r="C165" s="10"/>
      <c r="D165" s="10"/>
    </row>
    <row r="166" spans="2:5">
      <c r="B166" s="9"/>
      <c r="C166" s="10"/>
      <c r="D166" s="10"/>
    </row>
    <row r="167" spans="2:5">
      <c r="B167" s="9"/>
      <c r="C167" s="10"/>
      <c r="D167" s="10"/>
    </row>
    <row r="168" spans="2:5">
      <c r="B168" s="9"/>
      <c r="C168" s="10"/>
      <c r="D168" s="10"/>
    </row>
  </sheetData>
  <mergeCells count="11">
    <mergeCell ref="B160:D161"/>
    <mergeCell ref="A2:D2"/>
    <mergeCell ref="A1:D1"/>
    <mergeCell ref="B158:D158"/>
    <mergeCell ref="B11:B12"/>
    <mergeCell ref="D11:D12"/>
    <mergeCell ref="A8:D8"/>
    <mergeCell ref="A7:D7"/>
    <mergeCell ref="A6:D6"/>
    <mergeCell ref="A5:D5"/>
    <mergeCell ref="A3:D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97376-1ECA-49E2-A678-214F58F9E80A}">
  <dimension ref="B1:F263"/>
  <sheetViews>
    <sheetView showGridLines="0" zoomScale="90" zoomScaleNormal="90" workbookViewId="0">
      <selection activeCell="E22" sqref="E22"/>
    </sheetView>
  </sheetViews>
  <sheetFormatPr baseColWidth="10" defaultColWidth="11.44140625" defaultRowHeight="14.4"/>
  <cols>
    <col min="1" max="1" width="11.44140625" style="137"/>
    <col min="2" max="2" width="99.109375" style="137" customWidth="1"/>
    <col min="3" max="3" width="15.44140625" style="137" customWidth="1"/>
    <col min="4" max="4" width="17.77734375" style="137" customWidth="1"/>
    <col min="5" max="5" width="21.88671875" style="137" bestFit="1" customWidth="1"/>
    <col min="6" max="6" width="38.5546875" style="137" customWidth="1"/>
    <col min="7" max="16384" width="11.44140625" style="137"/>
  </cols>
  <sheetData>
    <row r="1" spans="2:6" ht="28.8">
      <c r="B1" s="211" t="s">
        <v>0</v>
      </c>
      <c r="C1" s="211"/>
      <c r="D1" s="211"/>
    </row>
    <row r="2" spans="2:6" ht="45" customHeight="1">
      <c r="B2" s="226" t="s">
        <v>1</v>
      </c>
      <c r="C2" s="226"/>
      <c r="D2" s="226"/>
    </row>
    <row r="3" spans="2:6" ht="15.6" customHeight="1">
      <c r="B3" s="213" t="s">
        <v>2</v>
      </c>
      <c r="C3" s="213"/>
      <c r="D3" s="213"/>
    </row>
    <row r="4" spans="2:6" ht="13.95" customHeight="1">
      <c r="B4"/>
      <c r="C4"/>
      <c r="D4"/>
    </row>
    <row r="5" spans="2:6" ht="18">
      <c r="B5" s="221" t="s">
        <v>29</v>
      </c>
      <c r="C5" s="221"/>
      <c r="D5" s="221"/>
    </row>
    <row r="6" spans="2:6" ht="18">
      <c r="B6" s="221" t="s">
        <v>3711</v>
      </c>
      <c r="C6" s="221"/>
      <c r="D6" s="221"/>
      <c r="F6" s="138"/>
    </row>
    <row r="7" spans="2:6" ht="18">
      <c r="B7" s="215" t="s">
        <v>4052</v>
      </c>
      <c r="C7" s="215"/>
      <c r="D7" s="215"/>
      <c r="F7" s="138"/>
    </row>
    <row r="8" spans="2:6" ht="15.6">
      <c r="B8" s="223" t="s">
        <v>5</v>
      </c>
      <c r="C8" s="223"/>
      <c r="D8" s="223"/>
      <c r="F8" s="139"/>
    </row>
    <row r="9" spans="2:6">
      <c r="B9"/>
      <c r="C9"/>
      <c r="D9"/>
      <c r="F9" s="139"/>
    </row>
    <row r="10" spans="2:6">
      <c r="B10" s="145"/>
      <c r="C10" s="145"/>
      <c r="D10" s="145"/>
      <c r="F10" s="139"/>
    </row>
    <row r="11" spans="2:6" ht="9.6" customHeight="1">
      <c r="B11" s="222" t="s">
        <v>6</v>
      </c>
      <c r="C11" s="225" t="s">
        <v>7</v>
      </c>
      <c r="D11" s="225" t="s">
        <v>8</v>
      </c>
    </row>
    <row r="12" spans="2:6" ht="15.6" customHeight="1">
      <c r="B12" s="222"/>
      <c r="C12" s="225"/>
      <c r="D12" s="225"/>
    </row>
    <row r="13" spans="2:6" ht="15" customHeight="1">
      <c r="B13" s="222"/>
      <c r="C13" s="167" t="s">
        <v>3067</v>
      </c>
      <c r="D13" s="225"/>
      <c r="F13" s="140"/>
    </row>
    <row r="14" spans="2:6">
      <c r="B14" s="168" t="s">
        <v>3705</v>
      </c>
      <c r="C14" s="28">
        <f>C15+C17</f>
        <v>948.96432099999993</v>
      </c>
      <c r="D14" s="28">
        <f>D15+D17</f>
        <v>297.1081761399999</v>
      </c>
      <c r="E14" s="141"/>
      <c r="F14" s="142"/>
    </row>
    <row r="15" spans="2:6">
      <c r="B15" s="162" t="s">
        <v>93</v>
      </c>
      <c r="C15" s="78">
        <f>C16</f>
        <v>874.88515299999995</v>
      </c>
      <c r="D15" s="78">
        <f>D16</f>
        <v>262.36610613999989</v>
      </c>
      <c r="E15" s="141"/>
      <c r="F15" s="140"/>
    </row>
    <row r="16" spans="2:6" ht="16.2" customHeight="1">
      <c r="B16" s="163" t="s">
        <v>98</v>
      </c>
      <c r="C16" s="77">
        <v>874.88515299999995</v>
      </c>
      <c r="D16" s="77">
        <v>262.36610613999989</v>
      </c>
      <c r="E16" s="141"/>
      <c r="F16" s="147"/>
    </row>
    <row r="17" spans="2:6">
      <c r="B17" s="162" t="s">
        <v>106</v>
      </c>
      <c r="C17" s="78">
        <f>C18</f>
        <v>74.079167999999996</v>
      </c>
      <c r="D17" s="78">
        <f>D18</f>
        <v>34.742069999999998</v>
      </c>
      <c r="E17" s="141"/>
      <c r="F17" s="147"/>
    </row>
    <row r="18" spans="2:6" ht="14.4" customHeight="1" thickBot="1">
      <c r="B18" s="164" t="s">
        <v>112</v>
      </c>
      <c r="C18" s="77">
        <v>74.079167999999996</v>
      </c>
      <c r="D18" s="77">
        <v>34.742069999999998</v>
      </c>
      <c r="E18" s="141"/>
      <c r="F18" s="142"/>
    </row>
    <row r="19" spans="2:6" ht="13.8" customHeight="1">
      <c r="B19" s="161" t="s">
        <v>3706</v>
      </c>
      <c r="C19" s="28">
        <f>C20</f>
        <v>242.12804399999999</v>
      </c>
      <c r="D19" s="28">
        <f>D20</f>
        <v>90.310896120000024</v>
      </c>
      <c r="E19" s="141"/>
      <c r="F19" s="142"/>
    </row>
    <row r="20" spans="2:6" ht="10.8" customHeight="1">
      <c r="B20" s="162" t="s">
        <v>115</v>
      </c>
      <c r="C20" s="78">
        <f>C21</f>
        <v>242.12804399999999</v>
      </c>
      <c r="D20" s="78">
        <f>D21</f>
        <v>90.310896120000024</v>
      </c>
      <c r="E20" s="141"/>
      <c r="F20" s="143"/>
    </row>
    <row r="21" spans="2:6" ht="15" thickBot="1">
      <c r="B21" s="165" t="s">
        <v>118</v>
      </c>
      <c r="C21" s="77">
        <v>242.12804399999999</v>
      </c>
      <c r="D21" s="77">
        <v>90.310896120000024</v>
      </c>
      <c r="E21" s="141"/>
      <c r="F21" s="142"/>
    </row>
    <row r="22" spans="2:6">
      <c r="B22" s="161" t="s">
        <v>3707</v>
      </c>
      <c r="C22" s="28">
        <f>C23+C25+C27</f>
        <v>2730.851345</v>
      </c>
      <c r="D22" s="28">
        <f>D23+D25+D27</f>
        <v>1090.5704257299999</v>
      </c>
      <c r="E22" s="141"/>
      <c r="F22" s="142"/>
    </row>
    <row r="23" spans="2:6">
      <c r="B23" s="162" t="s">
        <v>174</v>
      </c>
      <c r="C23" s="78">
        <f>C24</f>
        <v>30.27</v>
      </c>
      <c r="D23" s="78">
        <f>D24</f>
        <v>29.145700160000001</v>
      </c>
      <c r="E23" s="141"/>
      <c r="F23" s="142"/>
    </row>
    <row r="24" spans="2:6">
      <c r="B24" s="166" t="s">
        <v>177</v>
      </c>
      <c r="C24" s="77">
        <v>30.27</v>
      </c>
      <c r="D24" s="77">
        <v>29.145700160000001</v>
      </c>
      <c r="E24" s="141"/>
      <c r="F24" s="142"/>
    </row>
    <row r="25" spans="2:6">
      <c r="B25" s="162" t="s">
        <v>3708</v>
      </c>
      <c r="C25" s="78">
        <f>C26</f>
        <v>1656.8059290000001</v>
      </c>
      <c r="D25" s="78">
        <f>D26</f>
        <v>793.31008685999984</v>
      </c>
      <c r="E25" s="141"/>
      <c r="F25" s="142"/>
    </row>
    <row r="26" spans="2:6">
      <c r="B26" s="166" t="s">
        <v>2532</v>
      </c>
      <c r="C26" s="77">
        <v>1656.8059290000001</v>
      </c>
      <c r="D26" s="77">
        <v>793.31008685999984</v>
      </c>
      <c r="E26" s="141"/>
      <c r="F26" s="142"/>
    </row>
    <row r="27" spans="2:6">
      <c r="B27" s="162" t="s">
        <v>203</v>
      </c>
      <c r="C27" s="78">
        <f>C28+C30+C31+C29</f>
        <v>1043.775416</v>
      </c>
      <c r="D27" s="78">
        <f>D28+D30+D31+D29</f>
        <v>268.11463871000007</v>
      </c>
      <c r="E27" s="141"/>
      <c r="F27" s="142"/>
    </row>
    <row r="28" spans="2:6" ht="15.6" customHeight="1">
      <c r="B28" s="166" t="s">
        <v>204</v>
      </c>
      <c r="C28" s="77">
        <v>146.32508799999999</v>
      </c>
      <c r="D28" s="77">
        <v>49.920452969999999</v>
      </c>
      <c r="E28" s="141"/>
      <c r="F28" s="142"/>
    </row>
    <row r="29" spans="2:6" ht="15.6" customHeight="1">
      <c r="B29" s="166" t="s">
        <v>3080</v>
      </c>
      <c r="C29" s="77">
        <v>310</v>
      </c>
      <c r="D29" s="77">
        <v>17.30119681</v>
      </c>
      <c r="E29" s="141"/>
      <c r="F29" s="142"/>
    </row>
    <row r="30" spans="2:6" ht="18.600000000000001" customHeight="1">
      <c r="B30" s="166" t="s">
        <v>205</v>
      </c>
      <c r="C30" s="77">
        <v>195.103174</v>
      </c>
      <c r="D30" s="77">
        <v>44.254365770000007</v>
      </c>
      <c r="E30" s="141"/>
      <c r="F30" s="147"/>
    </row>
    <row r="31" spans="2:6" ht="19.8" customHeight="1">
      <c r="B31" s="166" t="s">
        <v>206</v>
      </c>
      <c r="C31" s="77">
        <v>392.34715399999999</v>
      </c>
      <c r="D31" s="77">
        <v>156.63862316000004</v>
      </c>
      <c r="E31" s="141"/>
      <c r="F31" s="143"/>
    </row>
    <row r="32" spans="2:6">
      <c r="B32" s="169" t="s">
        <v>3709</v>
      </c>
      <c r="C32" s="30">
        <f>C14+C19+C22</f>
        <v>3921.94371</v>
      </c>
      <c r="D32" s="119">
        <f>D14+D19+D22</f>
        <v>1477.9894979899998</v>
      </c>
      <c r="E32" s="141"/>
    </row>
    <row r="33" spans="2:5">
      <c r="B33" s="15" t="s">
        <v>26</v>
      </c>
      <c r="C33" s="146"/>
      <c r="D33" s="146"/>
      <c r="E33" s="144"/>
    </row>
    <row r="34" spans="2:5" ht="39.6" customHeight="1">
      <c r="B34" s="209" t="s">
        <v>4053</v>
      </c>
      <c r="C34" s="209"/>
    </row>
    <row r="35" spans="2:5">
      <c r="B35" s="15" t="s">
        <v>46</v>
      </c>
    </row>
    <row r="263" spans="2:2">
      <c r="B263" s="137" t="s">
        <v>3710</v>
      </c>
    </row>
  </sheetData>
  <mergeCells count="11">
    <mergeCell ref="B1:D1"/>
    <mergeCell ref="B5:D5"/>
    <mergeCell ref="B6:D6"/>
    <mergeCell ref="B34:C34"/>
    <mergeCell ref="C11:C12"/>
    <mergeCell ref="B11:B13"/>
    <mergeCell ref="D11:D13"/>
    <mergeCell ref="B2:D2"/>
    <mergeCell ref="B3:D3"/>
    <mergeCell ref="B7:D7"/>
    <mergeCell ref="B8:D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E4AE-E8DF-4004-957B-D0C590583F30}">
  <dimension ref="B1:M76"/>
  <sheetViews>
    <sheetView showGridLines="0" topLeftCell="A19" zoomScale="80" zoomScaleNormal="80" workbookViewId="0">
      <selection activeCell="H25" sqref="H25"/>
    </sheetView>
  </sheetViews>
  <sheetFormatPr baseColWidth="10" defaultColWidth="11.5546875" defaultRowHeight="14.4"/>
  <cols>
    <col min="1" max="1" width="11.5546875" style="148"/>
    <col min="2" max="2" width="87.88671875" style="148" bestFit="1" customWidth="1"/>
    <col min="3" max="3" width="24.6640625" style="148" customWidth="1"/>
    <col min="4" max="4" width="32.6640625" style="148" bestFit="1" customWidth="1"/>
    <col min="5" max="5" width="27.6640625" style="148" bestFit="1" customWidth="1"/>
    <col min="6" max="6" width="26.5546875" style="148" customWidth="1"/>
    <col min="7" max="7" width="20.33203125" style="148" customWidth="1"/>
    <col min="8" max="8" width="21.5546875" style="148" customWidth="1"/>
    <col min="9" max="11" width="11.5546875" style="148"/>
    <col min="12" max="12" width="36.33203125" style="148" bestFit="1" customWidth="1"/>
    <col min="13" max="13" width="17.77734375" style="148" bestFit="1" customWidth="1"/>
    <col min="14" max="16384" width="11.5546875" style="148"/>
  </cols>
  <sheetData>
    <row r="1" spans="2:13" ht="29.4" thickBot="1">
      <c r="B1" s="211" t="s">
        <v>0</v>
      </c>
      <c r="C1" s="211"/>
      <c r="D1" s="211"/>
      <c r="E1" s="211"/>
      <c r="F1" s="211"/>
      <c r="G1" s="211"/>
      <c r="H1" s="211"/>
    </row>
    <row r="2" spans="2:13" ht="21" customHeight="1" thickBot="1">
      <c r="B2" s="212" t="s">
        <v>1</v>
      </c>
      <c r="C2" s="212"/>
      <c r="D2" s="212"/>
      <c r="E2" s="212"/>
      <c r="F2" s="212"/>
      <c r="G2" s="212"/>
      <c r="H2" s="212"/>
      <c r="L2" s="149" t="s">
        <v>3712</v>
      </c>
      <c r="M2" s="179">
        <v>7447461.0319153164</v>
      </c>
    </row>
    <row r="3" spans="2:13" ht="14.4" customHeight="1">
      <c r="B3" s="219" t="s">
        <v>2</v>
      </c>
      <c r="C3" s="219"/>
      <c r="D3" s="219"/>
      <c r="E3" s="219"/>
      <c r="F3" s="219"/>
      <c r="G3" s="219"/>
      <c r="H3" s="219"/>
    </row>
    <row r="4" spans="2:13" ht="14.4" customHeight="1">
      <c r="C4"/>
      <c r="D4"/>
      <c r="E4"/>
      <c r="F4"/>
      <c r="G4"/>
      <c r="H4"/>
    </row>
    <row r="5" spans="2:13" ht="18" customHeight="1">
      <c r="B5" s="221" t="s">
        <v>29</v>
      </c>
      <c r="C5" s="221"/>
      <c r="D5" s="221"/>
      <c r="E5" s="221"/>
      <c r="F5" s="221"/>
      <c r="G5" s="221"/>
      <c r="H5" s="221"/>
    </row>
    <row r="6" spans="2:13" ht="18" customHeight="1">
      <c r="B6" s="220" t="s">
        <v>3721</v>
      </c>
      <c r="C6" s="220"/>
      <c r="D6" s="220"/>
      <c r="E6" s="220"/>
      <c r="F6" s="220"/>
      <c r="G6" s="220"/>
      <c r="H6" s="220"/>
    </row>
    <row r="7" spans="2:13" ht="18" customHeight="1">
      <c r="B7" s="215" t="s">
        <v>4052</v>
      </c>
      <c r="C7" s="215"/>
      <c r="D7" s="215"/>
      <c r="E7" s="215"/>
      <c r="F7" s="215"/>
      <c r="G7" s="215"/>
      <c r="H7" s="215"/>
    </row>
    <row r="8" spans="2:13" ht="15.6" customHeight="1">
      <c r="B8" s="223" t="s">
        <v>5</v>
      </c>
      <c r="C8" s="223"/>
      <c r="D8" s="223"/>
      <c r="E8" s="223"/>
      <c r="F8" s="223"/>
      <c r="G8" s="223"/>
      <c r="H8" s="223"/>
    </row>
    <row r="10" spans="2:13" ht="14.4" customHeight="1">
      <c r="B10" s="228" t="s">
        <v>6</v>
      </c>
      <c r="C10" s="227" t="s">
        <v>7</v>
      </c>
      <c r="D10" s="227" t="s">
        <v>8</v>
      </c>
      <c r="E10" s="227" t="s">
        <v>3716</v>
      </c>
      <c r="F10" s="227" t="s">
        <v>3717</v>
      </c>
      <c r="G10" s="227" t="s">
        <v>3718</v>
      </c>
      <c r="H10" s="227" t="s">
        <v>3719</v>
      </c>
    </row>
    <row r="11" spans="2:13" ht="14.4" customHeight="1">
      <c r="B11" s="228"/>
      <c r="C11" s="227"/>
      <c r="D11" s="227"/>
      <c r="E11" s="227"/>
      <c r="F11" s="227"/>
      <c r="G11" s="227"/>
      <c r="H11" s="227"/>
    </row>
    <row r="12" spans="2:13" ht="14.4" customHeight="1">
      <c r="B12" s="228"/>
      <c r="C12" s="227"/>
      <c r="D12" s="227"/>
      <c r="E12" s="227"/>
      <c r="F12" s="227"/>
      <c r="G12" s="227"/>
      <c r="H12" s="227"/>
    </row>
    <row r="13" spans="2:13" ht="22.2" customHeight="1">
      <c r="B13" s="228"/>
      <c r="C13" s="170" t="s">
        <v>3067</v>
      </c>
      <c r="D13" s="227"/>
      <c r="E13" s="227"/>
      <c r="F13" s="227"/>
      <c r="G13" s="227"/>
      <c r="H13" s="227"/>
    </row>
    <row r="14" spans="2:13" ht="13.2" customHeight="1">
      <c r="B14" s="228"/>
      <c r="C14" s="170">
        <v>1</v>
      </c>
      <c r="D14" s="170">
        <v>2</v>
      </c>
      <c r="E14" s="170">
        <v>3</v>
      </c>
      <c r="F14" s="170">
        <v>4</v>
      </c>
      <c r="G14" s="170" t="s">
        <v>4037</v>
      </c>
      <c r="H14" s="170" t="s">
        <v>3715</v>
      </c>
    </row>
    <row r="15" spans="2:13">
      <c r="B15" s="159" t="s">
        <v>3705</v>
      </c>
      <c r="C15" s="186">
        <f t="shared" ref="C15:C16" si="0">C16</f>
        <v>1533.4254550000001</v>
      </c>
      <c r="D15" s="186">
        <f t="shared" ref="D15:F16" si="1">D16</f>
        <v>413.04318602999996</v>
      </c>
      <c r="E15" s="186">
        <f t="shared" si="1"/>
        <v>413.04318602999996</v>
      </c>
      <c r="F15" s="186">
        <f t="shared" si="1"/>
        <v>0</v>
      </c>
      <c r="G15" s="172">
        <f>E15-F15</f>
        <v>413.04318602999996</v>
      </c>
      <c r="H15" s="160">
        <f>D15/$M$2</f>
        <v>5.546093954167018E-5</v>
      </c>
      <c r="L15" s="178"/>
    </row>
    <row r="16" spans="2:13">
      <c r="B16" s="157" t="s">
        <v>106</v>
      </c>
      <c r="C16" s="187">
        <f t="shared" si="0"/>
        <v>1533.4254550000001</v>
      </c>
      <c r="D16" s="187">
        <f t="shared" si="1"/>
        <v>413.04318602999996</v>
      </c>
      <c r="E16" s="188">
        <f t="shared" si="1"/>
        <v>413.04318602999996</v>
      </c>
      <c r="F16" s="188">
        <f t="shared" si="1"/>
        <v>0</v>
      </c>
      <c r="G16" s="175">
        <f t="shared" ref="G16:G55" si="2">E16-F16</f>
        <v>413.04318602999996</v>
      </c>
      <c r="H16" s="158">
        <f t="shared" ref="H16:H55" si="3">D16/$M$2</f>
        <v>5.546093954167018E-5</v>
      </c>
    </row>
    <row r="17" spans="2:12">
      <c r="B17" s="153" t="s">
        <v>108</v>
      </c>
      <c r="C17" s="187">
        <v>1533.4254550000001</v>
      </c>
      <c r="D17" s="187">
        <v>413.04318602999996</v>
      </c>
      <c r="E17" s="187">
        <f>$D17</f>
        <v>413.04318602999996</v>
      </c>
      <c r="F17" s="188">
        <v>0</v>
      </c>
      <c r="G17" s="176">
        <f t="shared" si="2"/>
        <v>413.04318602999996</v>
      </c>
      <c r="H17" s="154">
        <f t="shared" si="3"/>
        <v>5.546093954167018E-5</v>
      </c>
    </row>
    <row r="18" spans="2:12">
      <c r="B18" s="159" t="s">
        <v>3706</v>
      </c>
      <c r="C18" s="186">
        <f>C19+C22+C27+C29</f>
        <v>139909.989952</v>
      </c>
      <c r="D18" s="186">
        <f>D19+D22+D27+D29</f>
        <v>57946.664033169996</v>
      </c>
      <c r="E18" s="186">
        <f>E19+E22+E27+E29</f>
        <v>13815.161652390001</v>
      </c>
      <c r="F18" s="186">
        <f>F19+F22+F27+F29</f>
        <v>44131.502380779995</v>
      </c>
      <c r="G18" s="172">
        <f t="shared" si="2"/>
        <v>-30316.340728389994</v>
      </c>
      <c r="H18" s="160">
        <f t="shared" si="3"/>
        <v>7.7807273894882588E-3</v>
      </c>
      <c r="J18" s="150"/>
    </row>
    <row r="19" spans="2:12">
      <c r="B19" s="157" t="s">
        <v>119</v>
      </c>
      <c r="C19" s="190">
        <f>C21+C20</f>
        <v>651.23408900000004</v>
      </c>
      <c r="D19" s="190">
        <f>D21+D20</f>
        <v>91.224998859999999</v>
      </c>
      <c r="E19" s="188">
        <f>SUM(E20:E21)</f>
        <v>91.224998859999999</v>
      </c>
      <c r="F19" s="189">
        <f>SUM(F20:F21)</f>
        <v>0</v>
      </c>
      <c r="G19" s="175">
        <f t="shared" si="2"/>
        <v>91.224998859999999</v>
      </c>
      <c r="H19" s="158">
        <f t="shared" si="3"/>
        <v>1.224914081041375E-5</v>
      </c>
      <c r="J19" s="150"/>
    </row>
    <row r="20" spans="2:12">
      <c r="B20" s="153" t="s">
        <v>3714</v>
      </c>
      <c r="C20" s="187">
        <v>168.7</v>
      </c>
      <c r="D20" s="187">
        <v>0</v>
      </c>
      <c r="E20" s="187">
        <f>$D20</f>
        <v>0</v>
      </c>
      <c r="F20" s="189">
        <v>0</v>
      </c>
      <c r="G20" s="175">
        <f t="shared" si="2"/>
        <v>0</v>
      </c>
      <c r="H20" s="158">
        <f t="shared" si="3"/>
        <v>0</v>
      </c>
      <c r="J20" s="185"/>
      <c r="L20" s="182"/>
    </row>
    <row r="21" spans="2:12">
      <c r="B21" s="153" t="s">
        <v>122</v>
      </c>
      <c r="C21" s="187">
        <v>482.53408899999999</v>
      </c>
      <c r="D21" s="187">
        <v>91.224998859999999</v>
      </c>
      <c r="E21" s="187">
        <f t="shared" ref="E21:E54" si="4">$D21</f>
        <v>91.224998859999999</v>
      </c>
      <c r="F21" s="187">
        <v>0</v>
      </c>
      <c r="G21" s="171">
        <f t="shared" si="2"/>
        <v>91.224998859999999</v>
      </c>
      <c r="H21" s="180">
        <f t="shared" si="3"/>
        <v>1.224914081041375E-5</v>
      </c>
      <c r="J21" s="177"/>
    </row>
    <row r="22" spans="2:12" ht="15" thickBot="1">
      <c r="B22" s="157" t="s">
        <v>126</v>
      </c>
      <c r="C22" s="190">
        <f>SUM(C23:C26)</f>
        <v>92264.417778000003</v>
      </c>
      <c r="D22" s="190">
        <f>SUM(D23:D26)</f>
        <v>44449.492323939994</v>
      </c>
      <c r="E22" s="190">
        <f>SUM(E23:E26)</f>
        <v>644.92130437000014</v>
      </c>
      <c r="F22" s="190">
        <f>SUM(F23:F26)</f>
        <v>43804.571019569994</v>
      </c>
      <c r="G22" s="173">
        <f t="shared" si="2"/>
        <v>-43159.649715199994</v>
      </c>
      <c r="H22" s="181">
        <f t="shared" si="3"/>
        <v>5.9684088487950912E-3</v>
      </c>
    </row>
    <row r="23" spans="2:12" ht="15" thickBot="1">
      <c r="B23" s="153" t="s">
        <v>127</v>
      </c>
      <c r="C23" s="187">
        <v>612.76176499999997</v>
      </c>
      <c r="D23" s="187">
        <v>227.27918269</v>
      </c>
      <c r="E23" s="191">
        <v>0</v>
      </c>
      <c r="F23" s="187">
        <f>$D23</f>
        <v>227.27918269</v>
      </c>
      <c r="G23" s="171">
        <f t="shared" si="2"/>
        <v>-227.27918269</v>
      </c>
      <c r="H23" s="180">
        <f t="shared" si="3"/>
        <v>3.0517673300473649E-5</v>
      </c>
    </row>
    <row r="24" spans="2:12">
      <c r="B24" s="153" t="s">
        <v>128</v>
      </c>
      <c r="C24" s="187">
        <v>89379.551277999999</v>
      </c>
      <c r="D24" s="187">
        <v>43577.291836879995</v>
      </c>
      <c r="E24" s="191">
        <v>0</v>
      </c>
      <c r="F24" s="187">
        <f>$D24</f>
        <v>43577.291836879995</v>
      </c>
      <c r="G24" s="171">
        <f>E24-F24</f>
        <v>-43577.291836879995</v>
      </c>
      <c r="H24" s="180">
        <f t="shared" si="3"/>
        <v>5.8512950454032674E-3</v>
      </c>
      <c r="J24" s="151"/>
    </row>
    <row r="25" spans="2:12">
      <c r="B25" s="153" t="s">
        <v>129</v>
      </c>
      <c r="C25" s="187">
        <v>3.4314740000000001</v>
      </c>
      <c r="D25" s="187">
        <v>34.831030630000001</v>
      </c>
      <c r="E25" s="187">
        <f t="shared" si="4"/>
        <v>34.831030630000001</v>
      </c>
      <c r="F25" s="187">
        <v>0</v>
      </c>
      <c r="G25" s="171">
        <f t="shared" si="2"/>
        <v>34.831030630000001</v>
      </c>
      <c r="H25" s="180">
        <f t="shared" si="3"/>
        <v>4.6769000174334924E-6</v>
      </c>
    </row>
    <row r="26" spans="2:12">
      <c r="B26" s="153" t="s">
        <v>130</v>
      </c>
      <c r="C26" s="187">
        <v>2268.6732609999999</v>
      </c>
      <c r="D26" s="187">
        <v>610.09027374000016</v>
      </c>
      <c r="E26" s="187">
        <f t="shared" si="4"/>
        <v>610.09027374000016</v>
      </c>
      <c r="F26" s="187">
        <v>0</v>
      </c>
      <c r="G26" s="171">
        <f t="shared" si="2"/>
        <v>610.09027374000016</v>
      </c>
      <c r="H26" s="180">
        <f t="shared" si="3"/>
        <v>8.1919230073916732E-5</v>
      </c>
    </row>
    <row r="27" spans="2:12" ht="15" thickBot="1">
      <c r="B27" s="157" t="s">
        <v>131</v>
      </c>
      <c r="C27" s="190">
        <f>C28</f>
        <v>749.45083599999998</v>
      </c>
      <c r="D27" s="190">
        <f>D28</f>
        <v>326.93136120999998</v>
      </c>
      <c r="E27" s="190">
        <f>E28</f>
        <v>0</v>
      </c>
      <c r="F27" s="190">
        <f>F28</f>
        <v>326.93136120999998</v>
      </c>
      <c r="G27" s="173">
        <f t="shared" si="2"/>
        <v>-326.93136120999998</v>
      </c>
      <c r="H27" s="181">
        <f t="shared" si="3"/>
        <v>4.3898364799623627E-5</v>
      </c>
    </row>
    <row r="28" spans="2:12">
      <c r="B28" s="153" t="s">
        <v>132</v>
      </c>
      <c r="C28" s="187">
        <v>749.45083599999998</v>
      </c>
      <c r="D28" s="187">
        <v>326.93136120999998</v>
      </c>
      <c r="E28" s="191">
        <v>0</v>
      </c>
      <c r="F28" s="187">
        <f>$D28</f>
        <v>326.93136120999998</v>
      </c>
      <c r="G28" s="171">
        <f t="shared" si="2"/>
        <v>-326.93136120999998</v>
      </c>
      <c r="H28" s="180">
        <f t="shared" si="3"/>
        <v>4.3898364799623627E-5</v>
      </c>
    </row>
    <row r="29" spans="2:12">
      <c r="B29" s="157" t="s">
        <v>133</v>
      </c>
      <c r="C29" s="190">
        <f>C30</f>
        <v>46244.887248999999</v>
      </c>
      <c r="D29" s="190">
        <f>D30</f>
        <v>13079.015349160001</v>
      </c>
      <c r="E29" s="190">
        <f>E30</f>
        <v>13079.015349160001</v>
      </c>
      <c r="F29" s="187">
        <f>F30</f>
        <v>0</v>
      </c>
      <c r="G29" s="173">
        <f t="shared" si="2"/>
        <v>13079.015349160001</v>
      </c>
      <c r="H29" s="181">
        <f t="shared" si="3"/>
        <v>1.7561710350831306E-3</v>
      </c>
    </row>
    <row r="30" spans="2:12">
      <c r="B30" s="153" t="s">
        <v>136</v>
      </c>
      <c r="C30" s="187">
        <v>46244.887248999999</v>
      </c>
      <c r="D30" s="187">
        <v>13079.015349160001</v>
      </c>
      <c r="E30" s="187">
        <f t="shared" si="4"/>
        <v>13079.015349160001</v>
      </c>
      <c r="F30" s="189">
        <v>0</v>
      </c>
      <c r="G30" s="176">
        <f t="shared" si="2"/>
        <v>13079.015349160001</v>
      </c>
      <c r="H30" s="154">
        <f t="shared" si="3"/>
        <v>1.7561710350831306E-3</v>
      </c>
    </row>
    <row r="31" spans="2:12">
      <c r="B31" s="159" t="s">
        <v>3713</v>
      </c>
      <c r="C31" s="186">
        <f>C32+C35+C46</f>
        <v>9052.3133450000005</v>
      </c>
      <c r="D31" s="186">
        <f>D32+D35+D46</f>
        <v>2938.6862688000001</v>
      </c>
      <c r="E31" s="186">
        <f>E32+E35+E46</f>
        <v>2934.09400925</v>
      </c>
      <c r="F31" s="186">
        <f>F32+F35+F46</f>
        <v>4.5922595499999996</v>
      </c>
      <c r="G31" s="172">
        <f>E31-F31</f>
        <v>2929.5017496999999</v>
      </c>
      <c r="H31" s="160">
        <f t="shared" si="3"/>
        <v>3.9458900908733422E-4</v>
      </c>
    </row>
    <row r="32" spans="2:12">
      <c r="B32" s="157" t="s">
        <v>146</v>
      </c>
      <c r="C32" s="190">
        <f>C33+C34</f>
        <v>414.964674</v>
      </c>
      <c r="D32" s="190">
        <f t="shared" ref="D32" si="5">D33+D34</f>
        <v>133.40364911</v>
      </c>
      <c r="E32" s="188">
        <f>SUM(E33:E34)</f>
        <v>133.40364911</v>
      </c>
      <c r="F32" s="189">
        <f>SUM(F33:F34)</f>
        <v>0</v>
      </c>
      <c r="G32" s="175">
        <f t="shared" si="2"/>
        <v>133.40364911</v>
      </c>
      <c r="H32" s="158">
        <f t="shared" si="3"/>
        <v>1.7912634727232891E-5</v>
      </c>
    </row>
    <row r="33" spans="2:8">
      <c r="B33" s="153" t="s">
        <v>147</v>
      </c>
      <c r="C33" s="187">
        <v>240.045174</v>
      </c>
      <c r="D33" s="187">
        <v>107.27644581</v>
      </c>
      <c r="E33" s="187">
        <f t="shared" si="4"/>
        <v>107.27644581</v>
      </c>
      <c r="F33" s="189">
        <v>0</v>
      </c>
      <c r="G33" s="176">
        <f t="shared" si="2"/>
        <v>107.27644581</v>
      </c>
      <c r="H33" s="154">
        <f t="shared" si="3"/>
        <v>1.440443197356495E-5</v>
      </c>
    </row>
    <row r="34" spans="2:8">
      <c r="B34" s="153" t="s">
        <v>149</v>
      </c>
      <c r="C34" s="187">
        <v>174.9195</v>
      </c>
      <c r="D34" s="187">
        <v>26.127203299999998</v>
      </c>
      <c r="E34" s="187">
        <f t="shared" si="4"/>
        <v>26.127203299999998</v>
      </c>
      <c r="F34" s="189">
        <v>0</v>
      </c>
      <c r="G34" s="176">
        <f>E34-F34</f>
        <v>26.127203299999998</v>
      </c>
      <c r="H34" s="154">
        <f t="shared" si="3"/>
        <v>3.5082027536679408E-6</v>
      </c>
    </row>
    <row r="35" spans="2:8">
      <c r="B35" s="157" t="s">
        <v>150</v>
      </c>
      <c r="C35" s="190">
        <f>SUM(C36:C45)</f>
        <v>7918.4062160000003</v>
      </c>
      <c r="D35" s="190">
        <f t="shared" ref="D35" si="6">SUM(D36:D45)</f>
        <v>2565.54644942</v>
      </c>
      <c r="E35" s="190">
        <f>SUM(E36:E45)</f>
        <v>2560.9541898699999</v>
      </c>
      <c r="F35" s="190">
        <f>SUM(F36:F45)</f>
        <v>4.5922595499999996</v>
      </c>
      <c r="G35" s="173">
        <f>E35-F35</f>
        <v>2556.3619303199998</v>
      </c>
      <c r="H35" s="158">
        <f t="shared" si="3"/>
        <v>3.4448605214926518E-4</v>
      </c>
    </row>
    <row r="36" spans="2:8">
      <c r="B36" s="153" t="s">
        <v>151</v>
      </c>
      <c r="C36" s="187">
        <v>973.79100200000005</v>
      </c>
      <c r="D36" s="187">
        <v>111.22563029999998</v>
      </c>
      <c r="E36" s="187">
        <f t="shared" si="4"/>
        <v>111.22563029999998</v>
      </c>
      <c r="F36" s="189">
        <v>0</v>
      </c>
      <c r="G36" s="176">
        <f t="shared" si="2"/>
        <v>111.22563029999998</v>
      </c>
      <c r="H36" s="154">
        <f t="shared" si="3"/>
        <v>1.4934704568893232E-5</v>
      </c>
    </row>
    <row r="37" spans="2:8">
      <c r="B37" s="153" t="s">
        <v>152</v>
      </c>
      <c r="C37" s="187">
        <v>168.15633700000001</v>
      </c>
      <c r="D37" s="187">
        <v>82.171792369999991</v>
      </c>
      <c r="E37" s="187">
        <f t="shared" si="4"/>
        <v>82.171792369999991</v>
      </c>
      <c r="F37" s="187">
        <v>0</v>
      </c>
      <c r="G37" s="171">
        <f t="shared" si="2"/>
        <v>82.171792369999991</v>
      </c>
      <c r="H37" s="180">
        <f t="shared" si="3"/>
        <v>1.103353102726706E-5</v>
      </c>
    </row>
    <row r="38" spans="2:8">
      <c r="B38" s="153" t="s">
        <v>154</v>
      </c>
      <c r="C38" s="187">
        <v>35.876055999999998</v>
      </c>
      <c r="D38" s="187">
        <v>6.7996025199999997</v>
      </c>
      <c r="E38" s="187">
        <f t="shared" si="4"/>
        <v>6.7996025199999997</v>
      </c>
      <c r="F38" s="187">
        <v>0</v>
      </c>
      <c r="G38" s="171">
        <f t="shared" si="2"/>
        <v>6.7996025199999997</v>
      </c>
      <c r="H38" s="180">
        <f t="shared" si="3"/>
        <v>9.1300947945360346E-7</v>
      </c>
    </row>
    <row r="39" spans="2:8">
      <c r="B39" s="153" t="s">
        <v>156</v>
      </c>
      <c r="C39" s="187">
        <v>901.64199499999995</v>
      </c>
      <c r="D39" s="187">
        <v>295.29979916000002</v>
      </c>
      <c r="E39" s="187">
        <f t="shared" si="4"/>
        <v>295.29979916000002</v>
      </c>
      <c r="F39" s="187">
        <v>0</v>
      </c>
      <c r="G39" s="171">
        <f t="shared" si="2"/>
        <v>295.29979916000002</v>
      </c>
      <c r="H39" s="180">
        <f t="shared" si="3"/>
        <v>3.9651070061934339E-5</v>
      </c>
    </row>
    <row r="40" spans="2:8">
      <c r="B40" s="153" t="s">
        <v>157</v>
      </c>
      <c r="C40" s="187">
        <v>631.89854400000002</v>
      </c>
      <c r="D40" s="187">
        <v>350.91614580999999</v>
      </c>
      <c r="E40" s="187">
        <f t="shared" si="4"/>
        <v>350.91614580999999</v>
      </c>
      <c r="F40" s="187">
        <v>0</v>
      </c>
      <c r="G40" s="171">
        <f t="shared" si="2"/>
        <v>350.91614580999999</v>
      </c>
      <c r="H40" s="180">
        <f t="shared" si="3"/>
        <v>4.7118896534830531E-5</v>
      </c>
    </row>
    <row r="41" spans="2:8">
      <c r="B41" s="153" t="s">
        <v>158</v>
      </c>
      <c r="C41" s="187">
        <v>113.76155300000001</v>
      </c>
      <c r="D41" s="187">
        <v>30.616656260000006</v>
      </c>
      <c r="E41" s="187">
        <f t="shared" si="4"/>
        <v>30.616656260000006</v>
      </c>
      <c r="F41" s="187">
        <v>0</v>
      </c>
      <c r="G41" s="171">
        <f t="shared" si="2"/>
        <v>30.616656260000006</v>
      </c>
      <c r="H41" s="180">
        <f t="shared" si="3"/>
        <v>4.1110193297817236E-6</v>
      </c>
    </row>
    <row r="42" spans="2:8" ht="15" thickBot="1">
      <c r="B42" s="153" t="s">
        <v>159</v>
      </c>
      <c r="C42" s="187">
        <v>9.6492640000000005</v>
      </c>
      <c r="D42" s="187">
        <v>1.7999999999999999E-2</v>
      </c>
      <c r="E42" s="187">
        <f t="shared" si="4"/>
        <v>1.7999999999999999E-2</v>
      </c>
      <c r="F42" s="187">
        <v>0</v>
      </c>
      <c r="G42" s="171">
        <f t="shared" si="2"/>
        <v>1.7999999999999999E-2</v>
      </c>
      <c r="H42" s="180">
        <f t="shared" si="3"/>
        <v>2.4169310752836272E-9</v>
      </c>
    </row>
    <row r="43" spans="2:8">
      <c r="B43" s="153" t="s">
        <v>3074</v>
      </c>
      <c r="C43" s="187">
        <v>84.934883999999997</v>
      </c>
      <c r="D43" s="187">
        <v>4.5922595499999996</v>
      </c>
      <c r="E43" s="192">
        <v>0</v>
      </c>
      <c r="F43" s="187">
        <f>$D43</f>
        <v>4.5922595499999996</v>
      </c>
      <c r="G43" s="171">
        <f t="shared" si="2"/>
        <v>-4.5922595499999996</v>
      </c>
      <c r="H43" s="180">
        <f t="shared" si="3"/>
        <v>6.166208228979448E-7</v>
      </c>
    </row>
    <row r="44" spans="2:8">
      <c r="B44" s="153" t="s">
        <v>160</v>
      </c>
      <c r="C44" s="187">
        <v>12</v>
      </c>
      <c r="D44" s="187">
        <v>10.537403640000001</v>
      </c>
      <c r="E44" s="187">
        <f t="shared" si="4"/>
        <v>10.537403640000001</v>
      </c>
      <c r="F44" s="187">
        <v>0</v>
      </c>
      <c r="G44" s="171">
        <f t="shared" si="2"/>
        <v>10.537403640000001</v>
      </c>
      <c r="H44" s="180">
        <f t="shared" si="3"/>
        <v>1.414898795017934E-6</v>
      </c>
    </row>
    <row r="45" spans="2:8">
      <c r="B45" s="153" t="s">
        <v>161</v>
      </c>
      <c r="C45" s="187">
        <v>4986.6965810000002</v>
      </c>
      <c r="D45" s="187">
        <v>1673.3691598099999</v>
      </c>
      <c r="E45" s="187">
        <f t="shared" si="4"/>
        <v>1673.3691598099999</v>
      </c>
      <c r="F45" s="187">
        <v>0</v>
      </c>
      <c r="G45" s="171">
        <f t="shared" si="2"/>
        <v>1673.3691598099999</v>
      </c>
      <c r="H45" s="180">
        <f t="shared" si="3"/>
        <v>2.2468988459811354E-4</v>
      </c>
    </row>
    <row r="46" spans="2:8">
      <c r="B46" s="157" t="s">
        <v>162</v>
      </c>
      <c r="C46" s="190">
        <f>SUM(C47:C54)</f>
        <v>718.942455</v>
      </c>
      <c r="D46" s="190">
        <f t="shared" ref="D46" si="7">SUM(D47:D54)</f>
        <v>239.73617027</v>
      </c>
      <c r="E46" s="190">
        <f>SUM(E47:E54)</f>
        <v>239.73617027</v>
      </c>
      <c r="F46" s="187">
        <f>SUM(F47:F54)</f>
        <v>0</v>
      </c>
      <c r="G46" s="173">
        <f t="shared" si="2"/>
        <v>239.73617027</v>
      </c>
      <c r="H46" s="181">
        <f t="shared" si="3"/>
        <v>3.2190322210836105E-5</v>
      </c>
    </row>
    <row r="47" spans="2:8">
      <c r="B47" s="153" t="s">
        <v>163</v>
      </c>
      <c r="C47" s="187">
        <v>282.064978</v>
      </c>
      <c r="D47" s="187">
        <v>104.30717178</v>
      </c>
      <c r="E47" s="187">
        <f t="shared" si="4"/>
        <v>104.30717178</v>
      </c>
      <c r="F47" s="187">
        <v>0</v>
      </c>
      <c r="G47" s="171">
        <f t="shared" si="2"/>
        <v>104.30717178</v>
      </c>
      <c r="H47" s="180">
        <f t="shared" si="3"/>
        <v>1.4005735825001637E-5</v>
      </c>
    </row>
    <row r="48" spans="2:8">
      <c r="B48" s="153" t="s">
        <v>164</v>
      </c>
      <c r="C48" s="187">
        <v>4.5381109999999998</v>
      </c>
      <c r="D48" s="187">
        <v>1.8059939299999999</v>
      </c>
      <c r="E48" s="187">
        <f t="shared" si="4"/>
        <v>1.8059939299999999</v>
      </c>
      <c r="F48" s="187">
        <v>0</v>
      </c>
      <c r="G48" s="171">
        <f t="shared" si="2"/>
        <v>1.8059939299999999</v>
      </c>
      <c r="H48" s="180">
        <f t="shared" si="3"/>
        <v>2.4249793617725576E-7</v>
      </c>
    </row>
    <row r="49" spans="2:8">
      <c r="B49" s="153" t="s">
        <v>165</v>
      </c>
      <c r="C49" s="187">
        <v>149.27897200000001</v>
      </c>
      <c r="D49" s="187">
        <v>60.085661200000004</v>
      </c>
      <c r="E49" s="187">
        <f t="shared" si="4"/>
        <v>60.085661200000004</v>
      </c>
      <c r="F49" s="189">
        <v>0</v>
      </c>
      <c r="G49" s="176">
        <f t="shared" si="2"/>
        <v>60.085661200000004</v>
      </c>
      <c r="H49" s="154">
        <f t="shared" si="3"/>
        <v>8.0679389851802077E-6</v>
      </c>
    </row>
    <row r="50" spans="2:8">
      <c r="B50" s="153" t="s">
        <v>166</v>
      </c>
      <c r="C50" s="187">
        <v>16</v>
      </c>
      <c r="D50" s="187">
        <v>2.4940257199999998</v>
      </c>
      <c r="E50" s="189">
        <f t="shared" si="4"/>
        <v>2.4940257199999998</v>
      </c>
      <c r="F50" s="189">
        <v>0</v>
      </c>
      <c r="G50" s="176">
        <f t="shared" si="2"/>
        <v>2.4940257199999998</v>
      </c>
      <c r="H50" s="154">
        <f t="shared" si="3"/>
        <v>3.3488268140136791E-7</v>
      </c>
    </row>
    <row r="51" spans="2:8">
      <c r="B51" s="153" t="s">
        <v>3075</v>
      </c>
      <c r="C51" s="187">
        <v>62.669184000000001</v>
      </c>
      <c r="D51" s="187">
        <v>17.303013579999998</v>
      </c>
      <c r="E51" s="189">
        <f t="shared" si="4"/>
        <v>17.303013579999998</v>
      </c>
      <c r="F51" s="189">
        <v>0</v>
      </c>
      <c r="G51" s="176">
        <f t="shared" si="2"/>
        <v>17.303013579999998</v>
      </c>
      <c r="H51" s="154">
        <f t="shared" si="3"/>
        <v>2.3233439565309224E-6</v>
      </c>
    </row>
    <row r="52" spans="2:8">
      <c r="B52" s="153" t="s">
        <v>3076</v>
      </c>
      <c r="C52" s="187">
        <v>1.688957</v>
      </c>
      <c r="D52" s="187">
        <v>0</v>
      </c>
      <c r="E52" s="189">
        <f t="shared" si="4"/>
        <v>0</v>
      </c>
      <c r="F52" s="189">
        <v>0</v>
      </c>
      <c r="G52" s="176">
        <f t="shared" si="2"/>
        <v>0</v>
      </c>
      <c r="H52" s="154">
        <f t="shared" si="3"/>
        <v>0</v>
      </c>
    </row>
    <row r="53" spans="2:8">
      <c r="B53" s="153" t="s">
        <v>167</v>
      </c>
      <c r="C53" s="187">
        <v>6.5523220000000002</v>
      </c>
      <c r="D53" s="187">
        <v>2.6303628600000004</v>
      </c>
      <c r="E53" s="189">
        <f t="shared" si="4"/>
        <v>2.6303628600000004</v>
      </c>
      <c r="F53" s="189">
        <v>0</v>
      </c>
      <c r="G53" s="176">
        <f t="shared" si="2"/>
        <v>2.6303628600000004</v>
      </c>
      <c r="H53" s="154">
        <f t="shared" si="3"/>
        <v>3.5318920753366213E-7</v>
      </c>
    </row>
    <row r="54" spans="2:8">
      <c r="B54" s="153" t="s">
        <v>168</v>
      </c>
      <c r="C54" s="187">
        <v>196.14993100000001</v>
      </c>
      <c r="D54" s="187">
        <v>51.109941199999994</v>
      </c>
      <c r="E54" s="193">
        <f t="shared" si="4"/>
        <v>51.109941199999994</v>
      </c>
      <c r="F54" s="189">
        <v>0</v>
      </c>
      <c r="G54" s="176">
        <f t="shared" si="2"/>
        <v>51.109941199999994</v>
      </c>
      <c r="H54" s="154">
        <f t="shared" si="3"/>
        <v>6.8627336190110534E-6</v>
      </c>
    </row>
    <row r="55" spans="2:8">
      <c r="B55" s="183" t="s">
        <v>614</v>
      </c>
      <c r="C55" s="194">
        <f>C15+C18+C31</f>
        <v>150495.728752</v>
      </c>
      <c r="D55" s="194">
        <f>D15+D18+D31</f>
        <v>61298.393488000002</v>
      </c>
      <c r="E55" s="194">
        <f>E15+E18+E31</f>
        <v>17162.298847670001</v>
      </c>
      <c r="F55" s="194">
        <f>F15+F18+F31</f>
        <v>44136.094640329997</v>
      </c>
      <c r="G55" s="174">
        <f t="shared" si="2"/>
        <v>-26973.795792659996</v>
      </c>
      <c r="H55" s="184">
        <f t="shared" si="3"/>
        <v>8.230777338117265E-3</v>
      </c>
    </row>
    <row r="56" spans="2:8">
      <c r="B56" s="15" t="s">
        <v>26</v>
      </c>
      <c r="C56" s="146"/>
      <c r="D56" s="155"/>
      <c r="E56" s="156"/>
      <c r="F56" s="156"/>
      <c r="G56" s="155"/>
      <c r="H56" s="155"/>
    </row>
    <row r="57" spans="2:8" ht="31.8" customHeight="1">
      <c r="B57" s="209" t="s">
        <v>4053</v>
      </c>
      <c r="C57" s="209"/>
      <c r="D57" s="155"/>
      <c r="E57" s="156"/>
      <c r="F57" s="156"/>
      <c r="G57" s="155"/>
      <c r="H57" s="155"/>
    </row>
    <row r="58" spans="2:8">
      <c r="B58" s="15" t="s">
        <v>3720</v>
      </c>
      <c r="E58" s="150"/>
    </row>
    <row r="59" spans="2:8">
      <c r="B59" s="15" t="s">
        <v>46</v>
      </c>
      <c r="E59" s="150"/>
    </row>
    <row r="66" spans="8:9">
      <c r="H66" s="150"/>
      <c r="I66" s="150"/>
    </row>
    <row r="68" spans="8:9">
      <c r="H68" s="150"/>
    </row>
    <row r="69" spans="8:9">
      <c r="H69" s="150"/>
    </row>
    <row r="70" spans="8:9">
      <c r="H70" s="150"/>
    </row>
    <row r="71" spans="8:9">
      <c r="H71" s="152"/>
    </row>
    <row r="72" spans="8:9">
      <c r="H72" s="152"/>
    </row>
    <row r="76" spans="8:9">
      <c r="H76" s="150"/>
    </row>
  </sheetData>
  <mergeCells count="15">
    <mergeCell ref="B1:H1"/>
    <mergeCell ref="B2:H2"/>
    <mergeCell ref="H10:H13"/>
    <mergeCell ref="B57:C57"/>
    <mergeCell ref="D10:D13"/>
    <mergeCell ref="E10:E13"/>
    <mergeCell ref="F10:F13"/>
    <mergeCell ref="G10:G13"/>
    <mergeCell ref="B10:B14"/>
    <mergeCell ref="C10:C12"/>
    <mergeCell ref="B3:H3"/>
    <mergeCell ref="B5:H5"/>
    <mergeCell ref="B6:H6"/>
    <mergeCell ref="B7:H7"/>
    <mergeCell ref="B8:H8"/>
  </mergeCells>
  <pageMargins left="0.7" right="0.7" top="0.75" bottom="0.75" header="0.3" footer="0.3"/>
  <ignoredErrors>
    <ignoredError sqref="F28 E35 E46" formula="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4"/>
  <sheetViews>
    <sheetView showGridLines="0" topLeftCell="A46" zoomScale="90" zoomScaleNormal="90" workbookViewId="0">
      <selection activeCell="E48" sqref="E48"/>
    </sheetView>
  </sheetViews>
  <sheetFormatPr baseColWidth="10" defaultColWidth="11.44140625" defaultRowHeight="14.4"/>
  <cols>
    <col min="1" max="1" width="17.109375" customWidth="1"/>
    <col min="2" max="2" width="91.44140625" customWidth="1"/>
    <col min="3" max="3" width="17.88671875" customWidth="1"/>
    <col min="4" max="4" width="16.5546875" customWidth="1"/>
    <col min="5" max="5" width="16.6640625" customWidth="1"/>
    <col min="6" max="6" width="12.33203125" bestFit="1" customWidth="1"/>
    <col min="7" max="7" width="13.109375" bestFit="1" customWidth="1"/>
    <col min="8" max="8" width="12" bestFit="1" customWidth="1"/>
  </cols>
  <sheetData>
    <row r="1" spans="1:8" ht="28.5" customHeight="1">
      <c r="A1" s="211" t="s">
        <v>0</v>
      </c>
      <c r="B1" s="211"/>
      <c r="C1" s="211"/>
      <c r="D1" s="211"/>
      <c r="E1" s="211"/>
    </row>
    <row r="2" spans="1:8" ht="21" customHeight="1">
      <c r="A2" s="212" t="s">
        <v>1</v>
      </c>
      <c r="B2" s="212"/>
      <c r="C2" s="212"/>
      <c r="D2" s="212"/>
      <c r="E2" s="212"/>
    </row>
    <row r="3" spans="1:8" ht="15" customHeight="1">
      <c r="A3" s="219" t="s">
        <v>2</v>
      </c>
      <c r="B3" s="219"/>
      <c r="C3" s="219"/>
      <c r="D3" s="219"/>
      <c r="E3" s="219"/>
    </row>
    <row r="5" spans="1:8" ht="18.75" customHeight="1">
      <c r="A5" s="221" t="s">
        <v>29</v>
      </c>
      <c r="B5" s="221"/>
      <c r="C5" s="221"/>
      <c r="D5" s="221"/>
      <c r="E5" s="221"/>
      <c r="F5" s="221"/>
    </row>
    <row r="6" spans="1:8" ht="18">
      <c r="A6" s="220" t="s">
        <v>213</v>
      </c>
      <c r="B6" s="220"/>
      <c r="C6" s="220"/>
      <c r="D6" s="220"/>
      <c r="E6" s="220"/>
    </row>
    <row r="7" spans="1:8" ht="18">
      <c r="A7" s="215" t="s">
        <v>4052</v>
      </c>
      <c r="B7" s="215"/>
      <c r="C7" s="215"/>
      <c r="D7" s="215"/>
      <c r="E7" s="215"/>
      <c r="G7" s="12"/>
    </row>
    <row r="8" spans="1:8" ht="15.6">
      <c r="A8" s="223" t="s">
        <v>5</v>
      </c>
      <c r="B8" s="223"/>
      <c r="C8" s="223"/>
      <c r="D8" s="223"/>
      <c r="E8" s="223"/>
    </row>
    <row r="11" spans="1:8" ht="15" customHeight="1">
      <c r="B11" s="222" t="s">
        <v>6</v>
      </c>
      <c r="C11" s="49" t="s">
        <v>7</v>
      </c>
      <c r="D11" s="224" t="s">
        <v>8</v>
      </c>
      <c r="H11" s="12"/>
    </row>
    <row r="12" spans="1:8" ht="15.75" customHeight="1">
      <c r="B12" s="222"/>
      <c r="C12" s="50" t="s">
        <v>3067</v>
      </c>
      <c r="D12" s="224"/>
    </row>
    <row r="13" spans="1:8">
      <c r="B13" s="22" t="s">
        <v>14</v>
      </c>
      <c r="C13" s="19">
        <f>C14+C20+C30+C40+C49+C56+C66+C70</f>
        <v>1418686.51495</v>
      </c>
      <c r="D13" s="115">
        <f>D14+D20+D30+D40+D49+D56+D66+D70</f>
        <v>576176.27396783</v>
      </c>
      <c r="F13" s="44"/>
    </row>
    <row r="14" spans="1:8">
      <c r="B14" s="38" t="s">
        <v>214</v>
      </c>
      <c r="C14" s="130">
        <f>SUM(C15:C19)</f>
        <v>336637.71550699999</v>
      </c>
      <c r="D14" s="126">
        <f>SUM(D15:D19)</f>
        <v>131026.24662306998</v>
      </c>
      <c r="E14" s="96"/>
      <c r="F14" s="44"/>
    </row>
    <row r="15" spans="1:8">
      <c r="B15" s="106" t="s">
        <v>215</v>
      </c>
      <c r="C15" s="87">
        <v>277819.46428999997</v>
      </c>
      <c r="D15" s="201">
        <v>105339.92455657999</v>
      </c>
      <c r="E15" s="96"/>
      <c r="F15" s="44"/>
    </row>
    <row r="16" spans="1:8">
      <c r="B16" s="106" t="s">
        <v>216</v>
      </c>
      <c r="C16" s="87">
        <v>24032.337694999998</v>
      </c>
      <c r="D16" s="201">
        <v>9048.3639049899994</v>
      </c>
      <c r="E16" s="96"/>
      <c r="F16" s="131"/>
    </row>
    <row r="17" spans="2:6">
      <c r="B17" s="106" t="s">
        <v>217</v>
      </c>
      <c r="C17" s="87">
        <v>1060.435324</v>
      </c>
      <c r="D17" s="201">
        <v>1430.25485729</v>
      </c>
      <c r="E17" s="96"/>
      <c r="F17" s="44"/>
    </row>
    <row r="18" spans="2:6">
      <c r="B18" s="106" t="s">
        <v>3407</v>
      </c>
      <c r="C18" s="77">
        <v>0</v>
      </c>
      <c r="D18" s="201">
        <v>592.21300194999992</v>
      </c>
      <c r="E18" s="96"/>
      <c r="F18" s="44"/>
    </row>
    <row r="19" spans="2:6">
      <c r="B19" s="106" t="s">
        <v>218</v>
      </c>
      <c r="C19" s="87">
        <v>33725.478197999997</v>
      </c>
      <c r="D19" s="201">
        <v>14615.490302259992</v>
      </c>
      <c r="E19" s="96"/>
      <c r="F19" s="44"/>
    </row>
    <row r="20" spans="2:6">
      <c r="B20" s="107" t="s">
        <v>219</v>
      </c>
      <c r="C20" s="79">
        <f>SUM(C21:C29)</f>
        <v>95577.903015000004</v>
      </c>
      <c r="D20" s="118">
        <f t="shared" ref="D20" si="0">SUM(D21:D29)</f>
        <v>37140.461853159999</v>
      </c>
      <c r="E20" s="96"/>
      <c r="F20" s="44"/>
    </row>
    <row r="21" spans="2:6">
      <c r="B21" s="106" t="s">
        <v>220</v>
      </c>
      <c r="C21" s="87">
        <v>8960.9944169999999</v>
      </c>
      <c r="D21" s="114">
        <v>6030.8413614400006</v>
      </c>
      <c r="E21" s="96"/>
      <c r="F21" s="44"/>
    </row>
    <row r="22" spans="2:6">
      <c r="B22" s="106" t="s">
        <v>221</v>
      </c>
      <c r="C22" s="87">
        <v>8162.8916829999998</v>
      </c>
      <c r="D22" s="114">
        <v>4533.3151718399977</v>
      </c>
      <c r="E22" s="96"/>
      <c r="F22" s="44"/>
    </row>
    <row r="23" spans="2:6">
      <c r="B23" s="106" t="s">
        <v>222</v>
      </c>
      <c r="C23" s="87">
        <v>5094.2557230000002</v>
      </c>
      <c r="D23" s="114">
        <v>1935.0195089399992</v>
      </c>
      <c r="E23" s="96"/>
      <c r="F23" s="44"/>
    </row>
    <row r="24" spans="2:6">
      <c r="B24" s="106" t="s">
        <v>223</v>
      </c>
      <c r="C24" s="87">
        <v>1059.9565869999999</v>
      </c>
      <c r="D24" s="114">
        <v>794.22848171000021</v>
      </c>
      <c r="E24" s="96"/>
      <c r="F24" s="44"/>
    </row>
    <row r="25" spans="2:6">
      <c r="B25" s="106" t="s">
        <v>224</v>
      </c>
      <c r="C25" s="87">
        <v>7466.6249589999998</v>
      </c>
      <c r="D25" s="114">
        <v>2671.3516610600004</v>
      </c>
      <c r="E25" s="96"/>
      <c r="F25" s="44"/>
    </row>
    <row r="26" spans="2:6">
      <c r="B26" s="106" t="s">
        <v>225</v>
      </c>
      <c r="C26" s="87">
        <v>5791.7729259999996</v>
      </c>
      <c r="D26" s="114">
        <v>2975.6533709800019</v>
      </c>
      <c r="E26" s="96"/>
      <c r="F26" s="44"/>
    </row>
    <row r="27" spans="2:6">
      <c r="B27" s="106" t="s">
        <v>226</v>
      </c>
      <c r="C27" s="87">
        <v>4684.1034719999998</v>
      </c>
      <c r="D27" s="114">
        <v>1877.7284969000004</v>
      </c>
      <c r="E27" s="96"/>
      <c r="F27" s="44"/>
    </row>
    <row r="28" spans="2:6">
      <c r="B28" s="106" t="s">
        <v>227</v>
      </c>
      <c r="C28" s="87">
        <v>18201.028610000001</v>
      </c>
      <c r="D28" s="114">
        <v>3639.899903</v>
      </c>
      <c r="E28" s="96"/>
      <c r="F28" s="44"/>
    </row>
    <row r="29" spans="2:6">
      <c r="B29" s="106" t="s">
        <v>228</v>
      </c>
      <c r="C29" s="87">
        <v>36156.274638000003</v>
      </c>
      <c r="D29" s="114">
        <v>12682.42389729</v>
      </c>
      <c r="E29" s="96"/>
      <c r="F29" s="44"/>
    </row>
    <row r="30" spans="2:6">
      <c r="B30" s="107" t="s">
        <v>229</v>
      </c>
      <c r="C30" s="79">
        <f>SUM(C31:C39)</f>
        <v>64350.109949999998</v>
      </c>
      <c r="D30" s="118">
        <f t="shared" ref="D30" si="1">SUM(D31:D39)</f>
        <v>17282.114029659999</v>
      </c>
      <c r="E30" s="96"/>
      <c r="F30" s="44"/>
    </row>
    <row r="31" spans="2:6">
      <c r="B31" s="106" t="s">
        <v>230</v>
      </c>
      <c r="C31" s="87">
        <v>9622.13069</v>
      </c>
      <c r="D31" s="114">
        <v>3756.4880656900004</v>
      </c>
      <c r="E31" s="96"/>
      <c r="F31" s="44"/>
    </row>
    <row r="32" spans="2:6">
      <c r="B32" s="106" t="s">
        <v>231</v>
      </c>
      <c r="C32" s="87">
        <v>4322.0018339999997</v>
      </c>
      <c r="D32" s="114">
        <v>2051.0901829100007</v>
      </c>
      <c r="E32" s="96"/>
      <c r="F32" s="44"/>
    </row>
    <row r="33" spans="2:6">
      <c r="B33" s="106" t="s">
        <v>232</v>
      </c>
      <c r="C33" s="87">
        <v>6116.8546219999998</v>
      </c>
      <c r="D33" s="114">
        <v>1213.3184016200007</v>
      </c>
      <c r="E33" s="96"/>
      <c r="F33" s="44"/>
    </row>
    <row r="34" spans="2:6">
      <c r="B34" s="106" t="s">
        <v>233</v>
      </c>
      <c r="C34" s="87">
        <v>12381.168839</v>
      </c>
      <c r="D34" s="114">
        <v>2624.9998647300004</v>
      </c>
      <c r="E34" s="96"/>
      <c r="F34" s="44"/>
    </row>
    <row r="35" spans="2:6">
      <c r="B35" s="106" t="s">
        <v>234</v>
      </c>
      <c r="C35" s="87">
        <v>713.08329100000003</v>
      </c>
      <c r="D35" s="114">
        <v>195.17199111999994</v>
      </c>
      <c r="E35" s="96"/>
      <c r="F35" s="44"/>
    </row>
    <row r="36" spans="2:6">
      <c r="B36" s="106" t="s">
        <v>235</v>
      </c>
      <c r="C36" s="87">
        <v>4672.6328729999996</v>
      </c>
      <c r="D36" s="114">
        <v>1848.2247735099993</v>
      </c>
      <c r="E36" s="96"/>
      <c r="F36" s="44"/>
    </row>
    <row r="37" spans="2:6">
      <c r="B37" s="106" t="s">
        <v>236</v>
      </c>
      <c r="C37" s="87">
        <v>9075.5244600000005</v>
      </c>
      <c r="D37" s="114">
        <v>3102.5629984800007</v>
      </c>
      <c r="E37" s="96"/>
      <c r="F37" s="44"/>
    </row>
    <row r="38" spans="2:6">
      <c r="B38" s="106" t="s">
        <v>237</v>
      </c>
      <c r="C38" s="87">
        <v>3797.9611359999999</v>
      </c>
      <c r="D38" s="114">
        <v>0</v>
      </c>
      <c r="E38" s="96"/>
      <c r="F38" s="44"/>
    </row>
    <row r="39" spans="2:6">
      <c r="B39" s="106" t="s">
        <v>238</v>
      </c>
      <c r="C39" s="87">
        <v>13648.752205000001</v>
      </c>
      <c r="D39" s="114">
        <v>2490.2577516000001</v>
      </c>
      <c r="E39" s="96"/>
      <c r="F39" s="44"/>
    </row>
    <row r="40" spans="2:6">
      <c r="B40" s="107" t="s">
        <v>239</v>
      </c>
      <c r="C40" s="79">
        <f>SUM(C41:C48)</f>
        <v>467150.91096399998</v>
      </c>
      <c r="D40" s="118">
        <f>SUM(D41:D48)</f>
        <v>219928.46947256001</v>
      </c>
      <c r="E40" s="96"/>
      <c r="F40" s="44"/>
    </row>
    <row r="41" spans="2:6">
      <c r="B41" s="106" t="s">
        <v>240</v>
      </c>
      <c r="C41" s="87">
        <v>141870.27805399999</v>
      </c>
      <c r="D41" s="114">
        <v>61365.997050779995</v>
      </c>
      <c r="E41" s="96"/>
      <c r="F41" s="44"/>
    </row>
    <row r="42" spans="2:6">
      <c r="B42" s="106" t="s">
        <v>241</v>
      </c>
      <c r="C42" s="87">
        <v>146902.47069799999</v>
      </c>
      <c r="D42" s="114">
        <v>68085.831520229985</v>
      </c>
      <c r="E42" s="96"/>
      <c r="F42" s="44"/>
    </row>
    <row r="43" spans="2:6">
      <c r="B43" s="106" t="s">
        <v>242</v>
      </c>
      <c r="C43" s="87">
        <v>15385.741797000001</v>
      </c>
      <c r="D43" s="114">
        <v>6802.6322934299997</v>
      </c>
      <c r="E43" s="96"/>
      <c r="F43" s="44"/>
    </row>
    <row r="44" spans="2:6">
      <c r="B44" s="106" t="s">
        <v>243</v>
      </c>
      <c r="C44" s="87">
        <v>99011.6345</v>
      </c>
      <c r="D44" s="114">
        <v>50089.407032620002</v>
      </c>
      <c r="E44" s="96"/>
      <c r="F44" s="44"/>
    </row>
    <row r="45" spans="2:6">
      <c r="B45" s="106" t="s">
        <v>244</v>
      </c>
      <c r="C45" s="87">
        <v>31934.147223</v>
      </c>
      <c r="D45" s="114">
        <v>15328.679517870001</v>
      </c>
      <c r="E45" s="96"/>
      <c r="F45" s="44"/>
    </row>
    <row r="46" spans="2:6">
      <c r="B46" s="106" t="s">
        <v>245</v>
      </c>
      <c r="C46" s="77">
        <v>14201.85</v>
      </c>
      <c r="D46" s="114">
        <v>11227.897061780001</v>
      </c>
      <c r="E46" s="96"/>
      <c r="F46" s="44"/>
    </row>
    <row r="47" spans="2:6">
      <c r="B47" s="106" t="s">
        <v>246</v>
      </c>
      <c r="C47" s="77">
        <v>953.77914099999998</v>
      </c>
      <c r="D47" s="114">
        <v>385.48639385000001</v>
      </c>
      <c r="E47" s="96"/>
      <c r="F47" s="44"/>
    </row>
    <row r="48" spans="2:6">
      <c r="B48" s="106" t="s">
        <v>247</v>
      </c>
      <c r="C48" s="87">
        <v>16891.009550999999</v>
      </c>
      <c r="D48" s="114">
        <v>6642.5386019999978</v>
      </c>
      <c r="E48" s="96"/>
      <c r="F48" s="44"/>
    </row>
    <row r="49" spans="2:6">
      <c r="B49" s="107" t="s">
        <v>248</v>
      </c>
      <c r="C49" s="79">
        <f>SUM(C50:C55)</f>
        <v>64412.716842000002</v>
      </c>
      <c r="D49" s="118">
        <f>SUM(D50:D55)</f>
        <v>27105.351964950001</v>
      </c>
      <c r="E49" s="96"/>
      <c r="F49" s="44"/>
    </row>
    <row r="50" spans="2:6">
      <c r="B50" s="106" t="s">
        <v>249</v>
      </c>
      <c r="C50" s="87">
        <v>228.37826000000001</v>
      </c>
      <c r="D50" s="114">
        <v>568.69844601</v>
      </c>
      <c r="E50" s="96"/>
      <c r="F50" s="44"/>
    </row>
    <row r="51" spans="2:6">
      <c r="B51" s="106" t="s">
        <v>250</v>
      </c>
      <c r="C51" s="87">
        <v>10072.568888</v>
      </c>
      <c r="D51" s="114">
        <v>4624.5812099300001</v>
      </c>
      <c r="E51" s="96"/>
      <c r="F51" s="44"/>
    </row>
    <row r="52" spans="2:6">
      <c r="B52" s="106" t="s">
        <v>251</v>
      </c>
      <c r="C52" s="87">
        <v>8986.1003540000002</v>
      </c>
      <c r="D52" s="114">
        <v>4930.56228268</v>
      </c>
      <c r="E52" s="96"/>
      <c r="F52" s="44"/>
    </row>
    <row r="53" spans="2:6">
      <c r="B53" s="106" t="s">
        <v>252</v>
      </c>
      <c r="C53" s="87">
        <v>44577.66934</v>
      </c>
      <c r="D53" s="114">
        <v>16671.0793285</v>
      </c>
      <c r="E53" s="96"/>
      <c r="F53" s="44"/>
    </row>
    <row r="54" spans="2:6">
      <c r="B54" s="106" t="s">
        <v>253</v>
      </c>
      <c r="C54" s="87">
        <v>500</v>
      </c>
      <c r="D54" s="114">
        <v>250</v>
      </c>
      <c r="E54" s="96"/>
      <c r="F54" s="44"/>
    </row>
    <row r="55" spans="2:6">
      <c r="B55" s="106" t="s">
        <v>254</v>
      </c>
      <c r="C55" s="87">
        <v>48</v>
      </c>
      <c r="D55" s="114">
        <v>60.43069783</v>
      </c>
      <c r="E55" s="96"/>
      <c r="F55" s="44"/>
    </row>
    <row r="56" spans="2:6">
      <c r="B56" s="107" t="s">
        <v>255</v>
      </c>
      <c r="C56" s="79">
        <f>SUM(C57:C65)</f>
        <v>35782.539131000005</v>
      </c>
      <c r="D56" s="118">
        <f>SUM(D57:D65)</f>
        <v>8383.7985806500019</v>
      </c>
      <c r="E56" s="96"/>
      <c r="F56" s="44"/>
    </row>
    <row r="57" spans="2:6">
      <c r="B57" s="106" t="s">
        <v>256</v>
      </c>
      <c r="C57" s="87">
        <v>11932.912928</v>
      </c>
      <c r="D57" s="114">
        <v>1970.9804451499995</v>
      </c>
      <c r="E57" s="96"/>
      <c r="F57" s="44"/>
    </row>
    <row r="58" spans="2:6">
      <c r="B58" s="106" t="s">
        <v>257</v>
      </c>
      <c r="C58" s="87">
        <v>1223.980679</v>
      </c>
      <c r="D58" s="114">
        <v>851.82077188000017</v>
      </c>
      <c r="E58" s="96"/>
      <c r="F58" s="44"/>
    </row>
    <row r="59" spans="2:6">
      <c r="B59" s="106" t="s">
        <v>258</v>
      </c>
      <c r="C59" s="87">
        <v>2019.5572239999999</v>
      </c>
      <c r="D59" s="114">
        <v>666.04421113000001</v>
      </c>
      <c r="E59" s="96"/>
      <c r="F59" s="44"/>
    </row>
    <row r="60" spans="2:6">
      <c r="B60" s="106" t="s">
        <v>259</v>
      </c>
      <c r="C60" s="87">
        <v>7993.1434840000002</v>
      </c>
      <c r="D60" s="114">
        <v>2317.5478309600007</v>
      </c>
      <c r="E60" s="96"/>
      <c r="F60" s="44"/>
    </row>
    <row r="61" spans="2:6">
      <c r="B61" s="106" t="s">
        <v>260</v>
      </c>
      <c r="C61" s="87">
        <v>8006.9149770000004</v>
      </c>
      <c r="D61" s="114">
        <v>726.78615975000037</v>
      </c>
      <c r="E61" s="96"/>
      <c r="F61" s="44"/>
    </row>
    <row r="62" spans="2:6">
      <c r="B62" s="106" t="s">
        <v>261</v>
      </c>
      <c r="C62" s="87">
        <v>528.89837699999998</v>
      </c>
      <c r="D62" s="114">
        <v>198.31648710000002</v>
      </c>
      <c r="E62" s="96"/>
      <c r="F62" s="44"/>
    </row>
    <row r="63" spans="2:6">
      <c r="B63" s="106" t="s">
        <v>262</v>
      </c>
      <c r="C63" s="87">
        <v>1158.5041900000001</v>
      </c>
      <c r="D63" s="114">
        <v>141.53780918999996</v>
      </c>
      <c r="E63" s="96"/>
      <c r="F63" s="44"/>
    </row>
    <row r="64" spans="2:6">
      <c r="B64" s="106" t="s">
        <v>263</v>
      </c>
      <c r="C64" s="87">
        <v>799.36777600000005</v>
      </c>
      <c r="D64" s="114">
        <v>336.23284091000005</v>
      </c>
      <c r="E64" s="96"/>
      <c r="F64" s="44"/>
    </row>
    <row r="65" spans="2:6">
      <c r="B65" s="106" t="s">
        <v>264</v>
      </c>
      <c r="C65" s="87">
        <v>2119.2594960000001</v>
      </c>
      <c r="D65" s="114">
        <v>1174.5320245799999</v>
      </c>
      <c r="E65" s="96"/>
      <c r="F65" s="44"/>
    </row>
    <row r="66" spans="2:6">
      <c r="B66" s="107" t="s">
        <v>265</v>
      </c>
      <c r="C66" s="79">
        <f>SUM(C67:C69)</f>
        <v>90957.82523599999</v>
      </c>
      <c r="D66" s="118">
        <f>SUM(D67:D69)</f>
        <v>25263.214967910004</v>
      </c>
      <c r="E66" s="96"/>
      <c r="F66" s="44"/>
    </row>
    <row r="67" spans="2:6">
      <c r="B67" s="106" t="s">
        <v>266</v>
      </c>
      <c r="C67" s="87">
        <v>24154.795818999999</v>
      </c>
      <c r="D67" s="114">
        <v>8848.7571464199955</v>
      </c>
      <c r="E67" s="96"/>
      <c r="F67" s="44"/>
    </row>
    <row r="68" spans="2:6">
      <c r="B68" s="106" t="s">
        <v>267</v>
      </c>
      <c r="C68" s="87">
        <v>65356.745142</v>
      </c>
      <c r="D68" s="114">
        <v>16414.457821490007</v>
      </c>
      <c r="E68" s="96"/>
      <c r="F68" s="44"/>
    </row>
    <row r="69" spans="2:6">
      <c r="B69" s="106" t="s">
        <v>268</v>
      </c>
      <c r="C69" s="87">
        <v>1446.284275</v>
      </c>
      <c r="D69" s="114">
        <v>0</v>
      </c>
      <c r="E69" s="96"/>
      <c r="F69" s="44"/>
    </row>
    <row r="70" spans="2:6">
      <c r="B70" s="107" t="s">
        <v>269</v>
      </c>
      <c r="C70" s="79">
        <f>SUM(C71:C74)</f>
        <v>263816.79430499999</v>
      </c>
      <c r="D70" s="118">
        <f>SUM(D71:D74)</f>
        <v>110046.61647587</v>
      </c>
      <c r="E70" s="96"/>
      <c r="F70" s="44"/>
    </row>
    <row r="71" spans="2:6">
      <c r="B71" s="106" t="s">
        <v>270</v>
      </c>
      <c r="C71" s="87">
        <v>101900.204127</v>
      </c>
      <c r="D71" s="114">
        <v>40248.919664740002</v>
      </c>
      <c r="E71" s="96"/>
      <c r="F71" s="44"/>
    </row>
    <row r="72" spans="2:6">
      <c r="B72" s="39" t="s">
        <v>271</v>
      </c>
      <c r="C72" s="87">
        <v>160209.32007300001</v>
      </c>
      <c r="D72" s="114">
        <v>69348.504347270005</v>
      </c>
      <c r="E72" s="96"/>
      <c r="F72" s="44"/>
    </row>
    <row r="73" spans="2:6">
      <c r="B73" s="39" t="s">
        <v>272</v>
      </c>
      <c r="C73" s="87">
        <v>1707.2701050000001</v>
      </c>
      <c r="D73" s="114">
        <v>449.06041138000001</v>
      </c>
      <c r="E73" s="96"/>
      <c r="F73" s="44"/>
    </row>
    <row r="74" spans="2:6">
      <c r="B74" s="39" t="s">
        <v>3409</v>
      </c>
      <c r="C74" s="77">
        <v>0</v>
      </c>
      <c r="D74" s="114">
        <v>0.13205247999999997</v>
      </c>
      <c r="E74" s="96"/>
      <c r="F74" s="44"/>
    </row>
    <row r="75" spans="2:6">
      <c r="B75" s="22" t="s">
        <v>42</v>
      </c>
      <c r="C75" s="19">
        <f>C76+C78</f>
        <v>113668.099604</v>
      </c>
      <c r="D75" s="115">
        <f>D76+D78</f>
        <v>53197.922473409999</v>
      </c>
      <c r="E75" s="96"/>
      <c r="F75" s="44"/>
    </row>
    <row r="76" spans="2:6">
      <c r="B76" s="38" t="s">
        <v>273</v>
      </c>
      <c r="C76" s="35">
        <f>C77</f>
        <v>4281.9326160000001</v>
      </c>
      <c r="D76" s="118">
        <f>D77</f>
        <v>225.51741000000001</v>
      </c>
      <c r="E76" s="96"/>
      <c r="F76" s="44"/>
    </row>
    <row r="77" spans="2:6">
      <c r="B77" s="39" t="s">
        <v>274</v>
      </c>
      <c r="C77" s="36">
        <v>4281.9326160000001</v>
      </c>
      <c r="D77" s="114">
        <v>225.51741000000001</v>
      </c>
      <c r="E77" s="96"/>
      <c r="F77" s="44"/>
    </row>
    <row r="78" spans="2:6">
      <c r="B78" s="38" t="s">
        <v>275</v>
      </c>
      <c r="C78" s="35">
        <f>C79</f>
        <v>109386.166988</v>
      </c>
      <c r="D78" s="118">
        <f>D79</f>
        <v>52972.405063409999</v>
      </c>
      <c r="E78" s="96"/>
      <c r="F78" s="44"/>
    </row>
    <row r="79" spans="2:6">
      <c r="B79" s="39" t="s">
        <v>276</v>
      </c>
      <c r="C79" s="36">
        <v>109386.166988</v>
      </c>
      <c r="D79" s="114">
        <v>52972.405063409999</v>
      </c>
      <c r="E79" s="96"/>
      <c r="F79" s="44"/>
    </row>
    <row r="80" spans="2:6">
      <c r="B80" s="34" t="s">
        <v>45</v>
      </c>
      <c r="C80" s="30">
        <f>C13+C75</f>
        <v>1532354.6145540001</v>
      </c>
      <c r="D80" s="119">
        <f>D13+D75</f>
        <v>629374.19644124003</v>
      </c>
    </row>
    <row r="81" spans="2:4">
      <c r="B81" s="15" t="s">
        <v>26</v>
      </c>
      <c r="C81" s="15"/>
      <c r="D81" s="15"/>
    </row>
    <row r="82" spans="2:4" ht="38.4" customHeight="1">
      <c r="B82" s="209" t="s">
        <v>4053</v>
      </c>
      <c r="C82" s="209"/>
      <c r="D82" s="209"/>
    </row>
    <row r="83" spans="2:4" ht="15" customHeight="1">
      <c r="B83" s="15" t="s">
        <v>46</v>
      </c>
      <c r="C83" s="15"/>
      <c r="D83" s="15"/>
    </row>
    <row r="84" spans="2:4" ht="27" customHeight="1">
      <c r="B84" s="209"/>
      <c r="C84" s="209"/>
      <c r="D84" s="209"/>
    </row>
    <row r="85" spans="2:4" ht="27" customHeight="1">
      <c r="B85" s="209"/>
      <c r="C85" s="209"/>
      <c r="D85" s="209"/>
    </row>
    <row r="86" spans="2:4">
      <c r="B86" s="9"/>
      <c r="C86" s="10"/>
      <c r="D86" s="10"/>
    </row>
    <row r="87" spans="2:4">
      <c r="B87" s="9"/>
      <c r="C87" s="10"/>
      <c r="D87" s="10"/>
    </row>
    <row r="88" spans="2:4">
      <c r="B88" s="46"/>
      <c r="C88" s="46"/>
      <c r="D88" s="10"/>
    </row>
    <row r="89" spans="2:4">
      <c r="B89" s="46"/>
      <c r="C89" s="46"/>
      <c r="D89" s="10"/>
    </row>
    <row r="90" spans="2:4">
      <c r="B90" s="46"/>
      <c r="C90" s="46"/>
      <c r="D90" s="10"/>
    </row>
    <row r="91" spans="2:4">
      <c r="B91" s="46"/>
      <c r="C91" s="46"/>
      <c r="D91" s="10"/>
    </row>
    <row r="92" spans="2:4">
      <c r="B92" s="9"/>
      <c r="C92" s="10"/>
      <c r="D92" s="10"/>
    </row>
    <row r="93" spans="2:4">
      <c r="B93" s="9"/>
      <c r="C93" s="10"/>
      <c r="D93" s="10"/>
    </row>
    <row r="94" spans="2:4">
      <c r="C94" s="10"/>
      <c r="D94" s="10"/>
    </row>
    <row r="95" spans="2:4">
      <c r="B95" s="13"/>
      <c r="C95" s="10"/>
      <c r="D95" s="10"/>
    </row>
    <row r="96" spans="2:4">
      <c r="B96" s="14"/>
      <c r="C96" s="10"/>
      <c r="D96" s="10"/>
    </row>
    <row r="97" spans="2:4">
      <c r="C97" s="10"/>
      <c r="D97" s="10"/>
    </row>
    <row r="98" spans="2:4">
      <c r="B98" s="9"/>
      <c r="C98" s="10"/>
      <c r="D98" s="10"/>
    </row>
    <row r="99" spans="2:4">
      <c r="B99" s="9"/>
      <c r="C99" s="10"/>
      <c r="D99" s="10"/>
    </row>
    <row r="100" spans="2:4">
      <c r="B100" s="9"/>
      <c r="C100" s="10"/>
      <c r="D100" s="10"/>
    </row>
    <row r="101" spans="2:4">
      <c r="B101" s="9"/>
      <c r="C101" s="10"/>
      <c r="D101" s="10"/>
    </row>
    <row r="102" spans="2:4">
      <c r="B102" s="9"/>
      <c r="C102" s="41"/>
      <c r="D102" s="41"/>
    </row>
    <row r="103" spans="2:4">
      <c r="B103" s="41"/>
      <c r="C103" s="41"/>
      <c r="D103" s="41"/>
    </row>
    <row r="104" spans="2:4">
      <c r="B104" s="41"/>
    </row>
  </sheetData>
  <mergeCells count="11">
    <mergeCell ref="B84:D85"/>
    <mergeCell ref="A1:E1"/>
    <mergeCell ref="A2:E2"/>
    <mergeCell ref="A3:E3"/>
    <mergeCell ref="B11:B12"/>
    <mergeCell ref="B82:D82"/>
    <mergeCell ref="D11:D12"/>
    <mergeCell ref="A5:F5"/>
    <mergeCell ref="A6:E6"/>
    <mergeCell ref="A7:E7"/>
    <mergeCell ref="A8:E8"/>
  </mergeCells>
  <pageMargins left="0.7" right="0.7" top="0.75" bottom="0.75" header="0.3" footer="0.3"/>
  <pageSetup orientation="portrait" r:id="rId1"/>
  <ignoredErrors>
    <ignoredError sqref="C20 D30 D20 D78 C66 C56 C49 C30"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8E5C5-C51E-4DC7-9EC6-DB41EE8CCD23}">
  <dimension ref="A1:E3959"/>
  <sheetViews>
    <sheetView showGridLines="0" topLeftCell="A3926" zoomScale="80" zoomScaleNormal="80" workbookViewId="0">
      <selection activeCell="B3959" sqref="B3959:C3959"/>
    </sheetView>
  </sheetViews>
  <sheetFormatPr baseColWidth="10" defaultColWidth="11.44140625" defaultRowHeight="14.4"/>
  <cols>
    <col min="1" max="1" width="17.109375" customWidth="1"/>
    <col min="2" max="2" width="103.88671875" customWidth="1"/>
    <col min="3" max="3" width="19.44140625" customWidth="1"/>
    <col min="4" max="5" width="11.88671875" bestFit="1" customWidth="1"/>
    <col min="6" max="7" width="13.33203125" bestFit="1" customWidth="1"/>
  </cols>
  <sheetData>
    <row r="1" spans="1:5" ht="28.5" customHeight="1">
      <c r="A1" s="211" t="s">
        <v>0</v>
      </c>
      <c r="B1" s="211"/>
      <c r="C1" s="211"/>
      <c r="D1" s="211"/>
    </row>
    <row r="2" spans="1:5" ht="21" customHeight="1">
      <c r="A2" s="212" t="s">
        <v>1</v>
      </c>
      <c r="B2" s="212"/>
      <c r="C2" s="212"/>
      <c r="D2" s="212"/>
    </row>
    <row r="3" spans="1:5" ht="15" customHeight="1">
      <c r="A3" s="219" t="s">
        <v>2</v>
      </c>
      <c r="B3" s="219"/>
      <c r="C3" s="219"/>
      <c r="D3" s="219"/>
    </row>
    <row r="5" spans="1:5" ht="18.75" customHeight="1">
      <c r="A5" s="221" t="s">
        <v>29</v>
      </c>
      <c r="B5" s="221"/>
      <c r="C5" s="221"/>
      <c r="D5" s="221"/>
      <c r="E5" s="221"/>
    </row>
    <row r="6" spans="1:5" ht="18">
      <c r="A6" s="220" t="s">
        <v>277</v>
      </c>
      <c r="B6" s="220"/>
      <c r="C6" s="220"/>
      <c r="D6" s="220"/>
    </row>
    <row r="7" spans="1:5" ht="18">
      <c r="A7" s="215" t="s">
        <v>4052</v>
      </c>
      <c r="B7" s="215"/>
      <c r="C7" s="215"/>
      <c r="D7" s="215"/>
      <c r="E7" s="80"/>
    </row>
    <row r="8" spans="1:5" ht="15.6">
      <c r="A8" s="223" t="s">
        <v>5</v>
      </c>
      <c r="B8" s="223"/>
      <c r="C8" s="223"/>
      <c r="D8" s="223"/>
    </row>
    <row r="11" spans="1:5">
      <c r="B11" s="229" t="s">
        <v>6</v>
      </c>
      <c r="C11" s="132" t="s">
        <v>7</v>
      </c>
      <c r="D11" s="230" t="s">
        <v>8</v>
      </c>
    </row>
    <row r="12" spans="1:5">
      <c r="B12" s="229"/>
      <c r="C12" s="133" t="s">
        <v>3067</v>
      </c>
      <c r="D12" s="230"/>
    </row>
    <row r="13" spans="1:5">
      <c r="B13" s="103" t="s">
        <v>278</v>
      </c>
      <c r="C13" s="120">
        <v>1418686514950</v>
      </c>
      <c r="D13" s="120">
        <v>576176273967.82996</v>
      </c>
    </row>
    <row r="14" spans="1:5">
      <c r="B14" s="104" t="s">
        <v>279</v>
      </c>
      <c r="C14" s="121">
        <v>1335421381768</v>
      </c>
      <c r="D14" s="121">
        <v>546886967676.43988</v>
      </c>
    </row>
    <row r="15" spans="1:5">
      <c r="B15" s="205" t="s">
        <v>280</v>
      </c>
      <c r="C15" s="134">
        <v>11135305163</v>
      </c>
      <c r="D15" s="134">
        <v>3751573570.9799995</v>
      </c>
    </row>
    <row r="16" spans="1:5">
      <c r="B16" s="204" t="s">
        <v>281</v>
      </c>
      <c r="C16" s="136">
        <v>11114768830</v>
      </c>
      <c r="D16" s="136">
        <v>3741767684.3699994</v>
      </c>
    </row>
    <row r="17" spans="2:4">
      <c r="B17" s="203" t="s">
        <v>282</v>
      </c>
      <c r="C17" s="134">
        <v>11114768830</v>
      </c>
      <c r="D17" s="134">
        <v>3741767684.3699994</v>
      </c>
    </row>
    <row r="18" spans="2:4">
      <c r="B18" s="204" t="s">
        <v>283</v>
      </c>
      <c r="C18" s="136">
        <v>20536333</v>
      </c>
      <c r="D18" s="136">
        <v>9805886.6099999994</v>
      </c>
    </row>
    <row r="19" spans="2:4">
      <c r="B19" s="203" t="s">
        <v>282</v>
      </c>
      <c r="C19" s="134">
        <v>20536333</v>
      </c>
      <c r="D19" s="134">
        <v>9805886.6099999994</v>
      </c>
    </row>
    <row r="20" spans="2:4">
      <c r="B20" s="205" t="s">
        <v>317</v>
      </c>
      <c r="C20" s="134">
        <v>45171006</v>
      </c>
      <c r="D20" s="134">
        <v>5494780.8700000001</v>
      </c>
    </row>
    <row r="21" spans="2:4">
      <c r="B21" s="204" t="s">
        <v>281</v>
      </c>
      <c r="C21" s="136">
        <v>45171006</v>
      </c>
      <c r="D21" s="136">
        <v>5494780.8700000001</v>
      </c>
    </row>
    <row r="22" spans="2:4">
      <c r="B22" s="203" t="s">
        <v>282</v>
      </c>
      <c r="C22" s="134">
        <v>45171006</v>
      </c>
      <c r="D22" s="134">
        <v>5494780.8700000001</v>
      </c>
    </row>
    <row r="23" spans="2:4">
      <c r="B23" s="205" t="s">
        <v>286</v>
      </c>
      <c r="C23" s="134">
        <v>9187110</v>
      </c>
      <c r="D23" s="134">
        <v>3815530.43</v>
      </c>
    </row>
    <row r="24" spans="2:4">
      <c r="B24" s="204" t="s">
        <v>281</v>
      </c>
      <c r="C24" s="136">
        <v>9187110</v>
      </c>
      <c r="D24" s="136">
        <v>3815530.43</v>
      </c>
    </row>
    <row r="25" spans="2:4">
      <c r="B25" s="203" t="s">
        <v>282</v>
      </c>
      <c r="C25" s="134">
        <v>9187110</v>
      </c>
      <c r="D25" s="134">
        <v>3815530.43</v>
      </c>
    </row>
    <row r="26" spans="2:4">
      <c r="B26" s="205" t="s">
        <v>287</v>
      </c>
      <c r="C26" s="134">
        <v>11378418</v>
      </c>
      <c r="D26" s="134">
        <v>4192908.05</v>
      </c>
    </row>
    <row r="27" spans="2:4">
      <c r="B27" s="204" t="s">
        <v>281</v>
      </c>
      <c r="C27" s="136">
        <v>11378418</v>
      </c>
      <c r="D27" s="136">
        <v>4192908.05</v>
      </c>
    </row>
    <row r="28" spans="2:4">
      <c r="B28" s="203" t="s">
        <v>282</v>
      </c>
      <c r="C28" s="134">
        <v>11378418</v>
      </c>
      <c r="D28" s="134">
        <v>4192908.05</v>
      </c>
    </row>
    <row r="29" spans="2:4">
      <c r="B29" s="205" t="s">
        <v>288</v>
      </c>
      <c r="C29" s="134">
        <v>12798296</v>
      </c>
      <c r="D29" s="134">
        <v>5469787.5499999998</v>
      </c>
    </row>
    <row r="30" spans="2:4">
      <c r="B30" s="204" t="s">
        <v>281</v>
      </c>
      <c r="C30" s="136">
        <v>12798296</v>
      </c>
      <c r="D30" s="136">
        <v>5469787.5499999998</v>
      </c>
    </row>
    <row r="31" spans="2:4">
      <c r="B31" s="203" t="s">
        <v>282</v>
      </c>
      <c r="C31" s="134">
        <v>12798296</v>
      </c>
      <c r="D31" s="134">
        <v>5469787.5499999998</v>
      </c>
    </row>
    <row r="32" spans="2:4">
      <c r="B32" s="205" t="s">
        <v>289</v>
      </c>
      <c r="C32" s="134">
        <v>40526987</v>
      </c>
      <c r="D32" s="134">
        <v>7342853.5200000005</v>
      </c>
    </row>
    <row r="33" spans="2:4">
      <c r="B33" s="204" t="s">
        <v>281</v>
      </c>
      <c r="C33" s="136">
        <v>40526987</v>
      </c>
      <c r="D33" s="136">
        <v>7342853.5200000005</v>
      </c>
    </row>
    <row r="34" spans="2:4">
      <c r="B34" s="203" t="s">
        <v>282</v>
      </c>
      <c r="C34" s="134">
        <v>40526987</v>
      </c>
      <c r="D34" s="134">
        <v>7342853.5200000005</v>
      </c>
    </row>
    <row r="35" spans="2:4">
      <c r="B35" s="205" t="s">
        <v>290</v>
      </c>
      <c r="C35" s="134">
        <v>43119482</v>
      </c>
      <c r="D35" s="134">
        <v>8711318.9299999997</v>
      </c>
    </row>
    <row r="36" spans="2:4">
      <c r="B36" s="204" t="s">
        <v>281</v>
      </c>
      <c r="C36" s="136">
        <v>43119482</v>
      </c>
      <c r="D36" s="136">
        <v>8711318.9299999997</v>
      </c>
    </row>
    <row r="37" spans="2:4">
      <c r="B37" s="203" t="s">
        <v>282</v>
      </c>
      <c r="C37" s="134">
        <v>43119482</v>
      </c>
      <c r="D37" s="134">
        <v>8711318.9299999997</v>
      </c>
    </row>
    <row r="38" spans="2:4">
      <c r="B38" s="205" t="s">
        <v>291</v>
      </c>
      <c r="C38" s="134">
        <v>73472707</v>
      </c>
      <c r="D38" s="134">
        <v>21123439.120000001</v>
      </c>
    </row>
    <row r="39" spans="2:4">
      <c r="B39" s="204" t="s">
        <v>281</v>
      </c>
      <c r="C39" s="136">
        <v>73472707</v>
      </c>
      <c r="D39" s="136">
        <v>21123439.120000001</v>
      </c>
    </row>
    <row r="40" spans="2:4">
      <c r="B40" s="203" t="s">
        <v>282</v>
      </c>
      <c r="C40" s="134">
        <v>73472707</v>
      </c>
      <c r="D40" s="134">
        <v>21123439.120000001</v>
      </c>
    </row>
    <row r="41" spans="2:4">
      <c r="B41" s="205" t="s">
        <v>292</v>
      </c>
      <c r="C41" s="134">
        <v>10830000</v>
      </c>
      <c r="D41" s="134">
        <v>4264046.7300000004</v>
      </c>
    </row>
    <row r="42" spans="2:4">
      <c r="B42" s="204" t="s">
        <v>281</v>
      </c>
      <c r="C42" s="136">
        <v>10830000</v>
      </c>
      <c r="D42" s="136">
        <v>4264046.7300000004</v>
      </c>
    </row>
    <row r="43" spans="2:4">
      <c r="B43" s="203" t="s">
        <v>282</v>
      </c>
      <c r="C43" s="134">
        <v>10830000</v>
      </c>
      <c r="D43" s="134">
        <v>4264046.7300000004</v>
      </c>
    </row>
    <row r="44" spans="2:4">
      <c r="B44" s="205" t="s">
        <v>293</v>
      </c>
      <c r="C44" s="134">
        <v>43022519</v>
      </c>
      <c r="D44" s="134">
        <v>8766764.0999999996</v>
      </c>
    </row>
    <row r="45" spans="2:4">
      <c r="B45" s="204" t="s">
        <v>281</v>
      </c>
      <c r="C45" s="136">
        <v>43022519</v>
      </c>
      <c r="D45" s="136">
        <v>8766764.0999999996</v>
      </c>
    </row>
    <row r="46" spans="2:4">
      <c r="B46" s="203" t="s">
        <v>282</v>
      </c>
      <c r="C46" s="134">
        <v>43022519</v>
      </c>
      <c r="D46" s="134">
        <v>8766764.0999999996</v>
      </c>
    </row>
    <row r="47" spans="2:4">
      <c r="B47" s="205" t="s">
        <v>294</v>
      </c>
      <c r="C47" s="134">
        <v>12609000</v>
      </c>
      <c r="D47" s="134">
        <v>4947975.92</v>
      </c>
    </row>
    <row r="48" spans="2:4">
      <c r="B48" s="204" t="s">
        <v>281</v>
      </c>
      <c r="C48" s="136">
        <v>12609000</v>
      </c>
      <c r="D48" s="136">
        <v>4947975.92</v>
      </c>
    </row>
    <row r="49" spans="2:4">
      <c r="B49" s="203" t="s">
        <v>282</v>
      </c>
      <c r="C49" s="134">
        <v>12609000</v>
      </c>
      <c r="D49" s="134">
        <v>4947975.92</v>
      </c>
    </row>
    <row r="50" spans="2:4">
      <c r="B50" s="205" t="s">
        <v>295</v>
      </c>
      <c r="C50" s="134">
        <v>46178701</v>
      </c>
      <c r="D50" s="134">
        <v>14640244.800000001</v>
      </c>
    </row>
    <row r="51" spans="2:4">
      <c r="B51" s="204" t="s">
        <v>281</v>
      </c>
      <c r="C51" s="136">
        <v>46178701</v>
      </c>
      <c r="D51" s="136">
        <v>14640244.800000001</v>
      </c>
    </row>
    <row r="52" spans="2:4">
      <c r="B52" s="203" t="s">
        <v>282</v>
      </c>
      <c r="C52" s="134">
        <v>46178701</v>
      </c>
      <c r="D52" s="134">
        <v>14640244.800000001</v>
      </c>
    </row>
    <row r="53" spans="2:4">
      <c r="B53" s="205" t="s">
        <v>296</v>
      </c>
      <c r="C53" s="134">
        <v>4956138333</v>
      </c>
      <c r="D53" s="134">
        <v>2032522283.3899999</v>
      </c>
    </row>
    <row r="54" spans="2:4">
      <c r="B54" s="204" t="s">
        <v>281</v>
      </c>
      <c r="C54" s="136">
        <v>4956138333</v>
      </c>
      <c r="D54" s="136">
        <v>2032522283.3899999</v>
      </c>
    </row>
    <row r="55" spans="2:4">
      <c r="B55" s="203" t="s">
        <v>282</v>
      </c>
      <c r="C55" s="134">
        <v>4956138333</v>
      </c>
      <c r="D55" s="134">
        <v>2032522283.3899999</v>
      </c>
    </row>
    <row r="56" spans="2:4">
      <c r="B56" s="205" t="s">
        <v>297</v>
      </c>
      <c r="C56" s="134">
        <v>1318981644046</v>
      </c>
      <c r="D56" s="134">
        <v>541013965111.64984</v>
      </c>
    </row>
    <row r="57" spans="2:4">
      <c r="B57" s="204" t="s">
        <v>281</v>
      </c>
      <c r="C57" s="136">
        <v>987052128484</v>
      </c>
      <c r="D57" s="136">
        <v>410841478588.9599</v>
      </c>
    </row>
    <row r="58" spans="2:4">
      <c r="B58" s="203" t="s">
        <v>2578</v>
      </c>
      <c r="C58" s="134">
        <v>1577600</v>
      </c>
      <c r="D58" s="134">
        <v>5748005.6900000004</v>
      </c>
    </row>
    <row r="59" spans="2:4">
      <c r="B59" s="203" t="s">
        <v>282</v>
      </c>
      <c r="C59" s="134">
        <v>987050550884</v>
      </c>
      <c r="D59" s="134">
        <v>410835730583.2699</v>
      </c>
    </row>
    <row r="60" spans="2:4">
      <c r="B60" s="204" t="s">
        <v>283</v>
      </c>
      <c r="C60" s="136">
        <v>102639603365</v>
      </c>
      <c r="D60" s="136">
        <v>69180452513.840012</v>
      </c>
    </row>
    <row r="61" spans="2:4">
      <c r="B61" s="203" t="s">
        <v>282</v>
      </c>
      <c r="C61" s="134">
        <v>102639603365</v>
      </c>
      <c r="D61" s="134">
        <v>69180452513.840012</v>
      </c>
    </row>
    <row r="62" spans="2:4">
      <c r="B62" s="204" t="s">
        <v>4051</v>
      </c>
      <c r="C62" s="136">
        <v>0</v>
      </c>
      <c r="D62" s="136">
        <v>0</v>
      </c>
    </row>
    <row r="63" spans="2:4">
      <c r="B63" s="203" t="s">
        <v>282</v>
      </c>
      <c r="C63" s="134">
        <v>0</v>
      </c>
      <c r="D63" s="134">
        <v>0</v>
      </c>
    </row>
    <row r="64" spans="2:4">
      <c r="B64" s="204" t="s">
        <v>298</v>
      </c>
      <c r="C64" s="136">
        <v>97784149695</v>
      </c>
      <c r="D64" s="136">
        <v>44575554692.169998</v>
      </c>
    </row>
    <row r="65" spans="2:4">
      <c r="B65" s="203" t="s">
        <v>282</v>
      </c>
      <c r="C65" s="134">
        <v>97784149695</v>
      </c>
      <c r="D65" s="134">
        <v>44575554692.169998</v>
      </c>
    </row>
    <row r="66" spans="2:4">
      <c r="B66" s="204" t="s">
        <v>284</v>
      </c>
      <c r="C66" s="136">
        <v>130219709098</v>
      </c>
      <c r="D66" s="136">
        <v>16360637039.170002</v>
      </c>
    </row>
    <row r="67" spans="2:4">
      <c r="B67" s="203" t="s">
        <v>282</v>
      </c>
      <c r="C67" s="134">
        <v>130219709098</v>
      </c>
      <c r="D67" s="134">
        <v>16360637039.170002</v>
      </c>
    </row>
    <row r="68" spans="2:4">
      <c r="B68" s="204" t="s">
        <v>285</v>
      </c>
      <c r="C68" s="136">
        <v>1286053404</v>
      </c>
      <c r="D68" s="136">
        <v>55979337.909999996</v>
      </c>
    </row>
    <row r="69" spans="2:4">
      <c r="B69" s="203" t="s">
        <v>282</v>
      </c>
      <c r="C69" s="134">
        <v>1286053404</v>
      </c>
      <c r="D69" s="134">
        <v>55979337.909999996</v>
      </c>
    </row>
    <row r="70" spans="2:4">
      <c r="B70" s="94" t="s">
        <v>299</v>
      </c>
      <c r="C70" s="121">
        <v>83265133182</v>
      </c>
      <c r="D70" s="121">
        <v>29289306291.39003</v>
      </c>
    </row>
    <row r="71" spans="2:4">
      <c r="B71" s="205" t="s">
        <v>280</v>
      </c>
      <c r="C71" s="134">
        <v>5828992863</v>
      </c>
      <c r="D71" s="134">
        <v>2471413391.5100002</v>
      </c>
    </row>
    <row r="72" spans="2:4">
      <c r="B72" s="204" t="s">
        <v>281</v>
      </c>
      <c r="C72" s="136">
        <v>4648629629</v>
      </c>
      <c r="D72" s="136">
        <v>2452071516.4300003</v>
      </c>
    </row>
    <row r="73" spans="2:4">
      <c r="B73" s="203" t="s">
        <v>282</v>
      </c>
      <c r="C73" s="134">
        <v>135000000</v>
      </c>
      <c r="D73" s="134">
        <v>0</v>
      </c>
    </row>
    <row r="74" spans="2:4">
      <c r="B74" s="202" t="s">
        <v>631</v>
      </c>
      <c r="C74" s="134">
        <v>135000000</v>
      </c>
      <c r="D74" s="134">
        <v>0</v>
      </c>
    </row>
    <row r="75" spans="2:4">
      <c r="B75" s="203" t="s">
        <v>2707</v>
      </c>
      <c r="C75" s="134">
        <v>220125275</v>
      </c>
      <c r="D75" s="134">
        <v>66037582.5</v>
      </c>
    </row>
    <row r="76" spans="2:4">
      <c r="B76" s="202" t="s">
        <v>2708</v>
      </c>
      <c r="C76" s="134">
        <v>220125275</v>
      </c>
      <c r="D76" s="134">
        <v>66037582.5</v>
      </c>
    </row>
    <row r="77" spans="2:4">
      <c r="B77" s="203" t="s">
        <v>3609</v>
      </c>
      <c r="C77" s="134">
        <v>0</v>
      </c>
      <c r="D77" s="134">
        <v>30000000</v>
      </c>
    </row>
    <row r="78" spans="2:4">
      <c r="B78" s="202" t="s">
        <v>3608</v>
      </c>
      <c r="C78" s="134">
        <v>0</v>
      </c>
      <c r="D78" s="134">
        <v>30000000</v>
      </c>
    </row>
    <row r="79" spans="2:4">
      <c r="B79" s="203" t="s">
        <v>300</v>
      </c>
      <c r="C79" s="134">
        <v>26575728</v>
      </c>
      <c r="D79" s="134">
        <v>4932212.26</v>
      </c>
    </row>
    <row r="80" spans="2:4">
      <c r="B80" s="202" t="s">
        <v>632</v>
      </c>
      <c r="C80" s="134">
        <v>26575728</v>
      </c>
      <c r="D80" s="134">
        <v>4932212.26</v>
      </c>
    </row>
    <row r="81" spans="2:4">
      <c r="B81" s="203" t="s">
        <v>2709</v>
      </c>
      <c r="C81" s="134">
        <v>120000000</v>
      </c>
      <c r="D81" s="134">
        <v>0</v>
      </c>
    </row>
    <row r="82" spans="2:4">
      <c r="B82" s="202" t="s">
        <v>633</v>
      </c>
      <c r="C82" s="134">
        <v>120000000</v>
      </c>
      <c r="D82" s="134">
        <v>0</v>
      </c>
    </row>
    <row r="83" spans="2:4">
      <c r="B83" s="203" t="s">
        <v>4016</v>
      </c>
      <c r="C83" s="134">
        <v>0</v>
      </c>
      <c r="D83" s="134">
        <v>0</v>
      </c>
    </row>
    <row r="84" spans="2:4">
      <c r="B84" s="202" t="s">
        <v>4015</v>
      </c>
      <c r="C84" s="134">
        <v>0</v>
      </c>
      <c r="D84" s="134">
        <v>0</v>
      </c>
    </row>
    <row r="85" spans="2:4">
      <c r="B85" s="203" t="s">
        <v>301</v>
      </c>
      <c r="C85" s="134">
        <v>11583014</v>
      </c>
      <c r="D85" s="134">
        <v>8456203.1300000008</v>
      </c>
    </row>
    <row r="86" spans="2:4">
      <c r="B86" s="202" t="s">
        <v>634</v>
      </c>
      <c r="C86" s="134">
        <v>11583014</v>
      </c>
      <c r="D86" s="134">
        <v>8456203.1300000008</v>
      </c>
    </row>
    <row r="87" spans="2:4">
      <c r="B87" s="203" t="s">
        <v>302</v>
      </c>
      <c r="C87" s="134">
        <v>40861077</v>
      </c>
      <c r="D87" s="134">
        <v>11152396.65</v>
      </c>
    </row>
    <row r="88" spans="2:4">
      <c r="B88" s="202" t="s">
        <v>635</v>
      </c>
      <c r="C88" s="134">
        <v>40861077</v>
      </c>
      <c r="D88" s="134">
        <v>11152396.65</v>
      </c>
    </row>
    <row r="89" spans="2:4">
      <c r="B89" s="203" t="s">
        <v>1137</v>
      </c>
      <c r="C89" s="134">
        <v>6437925</v>
      </c>
      <c r="D89" s="134">
        <v>0</v>
      </c>
    </row>
    <row r="90" spans="2:4">
      <c r="B90" s="202" t="s">
        <v>1138</v>
      </c>
      <c r="C90" s="134">
        <v>6437925</v>
      </c>
      <c r="D90" s="134">
        <v>0</v>
      </c>
    </row>
    <row r="91" spans="2:4">
      <c r="B91" s="203" t="s">
        <v>1139</v>
      </c>
      <c r="C91" s="134">
        <v>10833015</v>
      </c>
      <c r="D91" s="134">
        <v>0</v>
      </c>
    </row>
    <row r="92" spans="2:4">
      <c r="B92" s="202" t="s">
        <v>1140</v>
      </c>
      <c r="C92" s="134">
        <v>10833015</v>
      </c>
      <c r="D92" s="134">
        <v>0</v>
      </c>
    </row>
    <row r="93" spans="2:4">
      <c r="B93" s="203" t="s">
        <v>3607</v>
      </c>
      <c r="C93" s="134">
        <v>0</v>
      </c>
      <c r="D93" s="134">
        <v>10477370.99</v>
      </c>
    </row>
    <row r="94" spans="2:4">
      <c r="B94" s="202" t="s">
        <v>3606</v>
      </c>
      <c r="C94" s="134">
        <v>0</v>
      </c>
      <c r="D94" s="134">
        <v>10477370.99</v>
      </c>
    </row>
    <row r="95" spans="2:4">
      <c r="B95" s="203" t="s">
        <v>2710</v>
      </c>
      <c r="C95" s="134">
        <v>151755593</v>
      </c>
      <c r="D95" s="134">
        <v>16243693.880000001</v>
      </c>
    </row>
    <row r="96" spans="2:4">
      <c r="B96" s="202" t="s">
        <v>636</v>
      </c>
      <c r="C96" s="134">
        <v>151755593</v>
      </c>
      <c r="D96" s="134">
        <v>16243693.880000001</v>
      </c>
    </row>
    <row r="97" spans="2:4">
      <c r="B97" s="203" t="s">
        <v>3605</v>
      </c>
      <c r="C97" s="134">
        <v>0</v>
      </c>
      <c r="D97" s="134">
        <v>489843116.22000003</v>
      </c>
    </row>
    <row r="98" spans="2:4">
      <c r="B98" s="202" t="s">
        <v>3604</v>
      </c>
      <c r="C98" s="134">
        <v>0</v>
      </c>
      <c r="D98" s="134">
        <v>489843116.22000003</v>
      </c>
    </row>
    <row r="99" spans="2:4">
      <c r="B99" s="203" t="s">
        <v>3603</v>
      </c>
      <c r="C99" s="134">
        <v>0</v>
      </c>
      <c r="D99" s="134">
        <v>0</v>
      </c>
    </row>
    <row r="100" spans="2:4">
      <c r="B100" s="202" t="s">
        <v>3602</v>
      </c>
      <c r="C100" s="134">
        <v>0</v>
      </c>
      <c r="D100" s="134">
        <v>0</v>
      </c>
    </row>
    <row r="101" spans="2:4">
      <c r="B101" s="203" t="s">
        <v>303</v>
      </c>
      <c r="C101" s="134">
        <v>63567307</v>
      </c>
      <c r="D101" s="134">
        <v>31425076.489999998</v>
      </c>
    </row>
    <row r="102" spans="2:4">
      <c r="B102" s="202" t="s">
        <v>637</v>
      </c>
      <c r="C102" s="134">
        <v>63567307</v>
      </c>
      <c r="D102" s="134">
        <v>31425076.489999998</v>
      </c>
    </row>
    <row r="103" spans="2:4">
      <c r="B103" s="203" t="s">
        <v>4041</v>
      </c>
      <c r="C103" s="134">
        <v>0</v>
      </c>
      <c r="D103" s="134">
        <v>0</v>
      </c>
    </row>
    <row r="104" spans="2:4">
      <c r="B104" s="202" t="s">
        <v>4040</v>
      </c>
      <c r="C104" s="134">
        <v>0</v>
      </c>
      <c r="D104" s="134">
        <v>0</v>
      </c>
    </row>
    <row r="105" spans="2:4">
      <c r="B105" s="203" t="s">
        <v>2131</v>
      </c>
      <c r="C105" s="134">
        <v>5448144</v>
      </c>
      <c r="D105" s="134">
        <v>0</v>
      </c>
    </row>
    <row r="106" spans="2:4">
      <c r="B106" s="202" t="s">
        <v>2132</v>
      </c>
      <c r="C106" s="134">
        <v>5448144</v>
      </c>
      <c r="D106" s="134">
        <v>0</v>
      </c>
    </row>
    <row r="107" spans="2:4">
      <c r="B107" s="203" t="s">
        <v>1847</v>
      </c>
      <c r="C107" s="134">
        <v>2181120</v>
      </c>
      <c r="D107" s="134">
        <v>0</v>
      </c>
    </row>
    <row r="108" spans="2:4">
      <c r="B108" s="202" t="s">
        <v>1848</v>
      </c>
      <c r="C108" s="134">
        <v>2181120</v>
      </c>
      <c r="D108" s="134">
        <v>0</v>
      </c>
    </row>
    <row r="109" spans="2:4">
      <c r="B109" s="203" t="s">
        <v>4066</v>
      </c>
      <c r="C109" s="134">
        <v>0</v>
      </c>
      <c r="D109" s="134">
        <v>300000000</v>
      </c>
    </row>
    <row r="110" spans="2:4">
      <c r="B110" s="202" t="s">
        <v>4065</v>
      </c>
      <c r="C110" s="134">
        <v>0</v>
      </c>
      <c r="D110" s="134">
        <v>300000000</v>
      </c>
    </row>
    <row r="111" spans="2:4">
      <c r="B111" s="203" t="s">
        <v>998</v>
      </c>
      <c r="C111" s="134">
        <v>19673675</v>
      </c>
      <c r="D111" s="134">
        <v>0</v>
      </c>
    </row>
    <row r="112" spans="2:4">
      <c r="B112" s="202" t="s">
        <v>999</v>
      </c>
      <c r="C112" s="134">
        <v>19673675</v>
      </c>
      <c r="D112" s="134">
        <v>0</v>
      </c>
    </row>
    <row r="113" spans="2:4">
      <c r="B113" s="203" t="s">
        <v>304</v>
      </c>
      <c r="C113" s="134">
        <v>10000000</v>
      </c>
      <c r="D113" s="134">
        <v>22135237.609999999</v>
      </c>
    </row>
    <row r="114" spans="2:4">
      <c r="B114" s="202" t="s">
        <v>638</v>
      </c>
      <c r="C114" s="134">
        <v>10000000</v>
      </c>
      <c r="D114" s="134">
        <v>22135237.609999999</v>
      </c>
    </row>
    <row r="115" spans="2:4">
      <c r="B115" s="202" t="s">
        <v>4064</v>
      </c>
      <c r="C115" s="134">
        <v>0</v>
      </c>
      <c r="D115" s="134">
        <v>0</v>
      </c>
    </row>
    <row r="116" spans="2:4">
      <c r="B116" s="203" t="s">
        <v>3601</v>
      </c>
      <c r="C116" s="134">
        <v>0</v>
      </c>
      <c r="D116" s="134">
        <v>458566.08</v>
      </c>
    </row>
    <row r="117" spans="2:4">
      <c r="B117" s="202" t="s">
        <v>3600</v>
      </c>
      <c r="C117" s="134">
        <v>0</v>
      </c>
      <c r="D117" s="134">
        <v>458566.08</v>
      </c>
    </row>
    <row r="118" spans="2:4">
      <c r="B118" s="203" t="s">
        <v>305</v>
      </c>
      <c r="C118" s="134">
        <v>11825415</v>
      </c>
      <c r="D118" s="134">
        <v>4290857.32</v>
      </c>
    </row>
    <row r="119" spans="2:4">
      <c r="B119" s="202" t="s">
        <v>639</v>
      </c>
      <c r="C119" s="134">
        <v>11825415</v>
      </c>
      <c r="D119" s="134">
        <v>4290857.32</v>
      </c>
    </row>
    <row r="120" spans="2:4">
      <c r="B120" s="203" t="s">
        <v>2711</v>
      </c>
      <c r="C120" s="134">
        <v>5500000</v>
      </c>
      <c r="D120" s="134">
        <v>0</v>
      </c>
    </row>
    <row r="121" spans="2:4">
      <c r="B121" s="202" t="s">
        <v>1000</v>
      </c>
      <c r="C121" s="134">
        <v>5500000</v>
      </c>
      <c r="D121" s="134">
        <v>0</v>
      </c>
    </row>
    <row r="122" spans="2:4">
      <c r="B122" s="203" t="s">
        <v>306</v>
      </c>
      <c r="C122" s="134">
        <v>7400714</v>
      </c>
      <c r="D122" s="134">
        <v>24041678.199999999</v>
      </c>
    </row>
    <row r="123" spans="2:4">
      <c r="B123" s="202" t="s">
        <v>640</v>
      </c>
      <c r="C123" s="134">
        <v>7400714</v>
      </c>
      <c r="D123" s="134">
        <v>24041678.199999999</v>
      </c>
    </row>
    <row r="124" spans="2:4">
      <c r="B124" s="203" t="s">
        <v>2712</v>
      </c>
      <c r="C124" s="134">
        <v>1191726414</v>
      </c>
      <c r="D124" s="134">
        <v>441932396.29000002</v>
      </c>
    </row>
    <row r="125" spans="2:4">
      <c r="B125" s="202" t="s">
        <v>641</v>
      </c>
      <c r="C125" s="134">
        <v>1191726414</v>
      </c>
      <c r="D125" s="134">
        <v>441932396.29000002</v>
      </c>
    </row>
    <row r="126" spans="2:4">
      <c r="B126" s="203" t="s">
        <v>2713</v>
      </c>
      <c r="C126" s="134">
        <v>10000000</v>
      </c>
      <c r="D126" s="134">
        <v>0</v>
      </c>
    </row>
    <row r="127" spans="2:4">
      <c r="B127" s="202" t="s">
        <v>642</v>
      </c>
      <c r="C127" s="134">
        <v>10000000</v>
      </c>
      <c r="D127" s="134">
        <v>0</v>
      </c>
    </row>
    <row r="128" spans="2:4">
      <c r="B128" s="203" t="s">
        <v>2714</v>
      </c>
      <c r="C128" s="134">
        <v>4358515</v>
      </c>
      <c r="D128" s="134">
        <v>0</v>
      </c>
    </row>
    <row r="129" spans="2:4">
      <c r="B129" s="202" t="s">
        <v>643</v>
      </c>
      <c r="C129" s="134">
        <v>4358515</v>
      </c>
      <c r="D129" s="134">
        <v>0</v>
      </c>
    </row>
    <row r="130" spans="2:4">
      <c r="B130" s="203" t="s">
        <v>307</v>
      </c>
      <c r="C130" s="134">
        <v>183876112</v>
      </c>
      <c r="D130" s="134">
        <v>130209026.5</v>
      </c>
    </row>
    <row r="131" spans="2:4">
      <c r="B131" s="202" t="s">
        <v>644</v>
      </c>
      <c r="C131" s="134">
        <v>183876112</v>
      </c>
      <c r="D131" s="134">
        <v>130209026.5</v>
      </c>
    </row>
    <row r="132" spans="2:4">
      <c r="B132" s="203" t="s">
        <v>3703</v>
      </c>
      <c r="C132" s="134">
        <v>0</v>
      </c>
      <c r="D132" s="134">
        <v>40947231.039999999</v>
      </c>
    </row>
    <row r="133" spans="2:4">
      <c r="B133" s="202" t="s">
        <v>3702</v>
      </c>
      <c r="C133" s="134">
        <v>0</v>
      </c>
      <c r="D133" s="134">
        <v>40947231.039999999</v>
      </c>
    </row>
    <row r="134" spans="2:4">
      <c r="B134" s="203" t="s">
        <v>308</v>
      </c>
      <c r="C134" s="134">
        <v>30735283</v>
      </c>
      <c r="D134" s="134">
        <v>17312886.449999999</v>
      </c>
    </row>
    <row r="135" spans="2:4">
      <c r="B135" s="202" t="s">
        <v>645</v>
      </c>
      <c r="C135" s="134">
        <v>30735283</v>
      </c>
      <c r="D135" s="134">
        <v>17312886.449999999</v>
      </c>
    </row>
    <row r="136" spans="2:4">
      <c r="B136" s="203" t="s">
        <v>309</v>
      </c>
      <c r="C136" s="134">
        <v>73549939</v>
      </c>
      <c r="D136" s="134">
        <v>82635243.599999994</v>
      </c>
    </row>
    <row r="137" spans="2:4">
      <c r="B137" s="202" t="s">
        <v>646</v>
      </c>
      <c r="C137" s="134">
        <v>73549939</v>
      </c>
      <c r="D137" s="134">
        <v>82635243.599999994</v>
      </c>
    </row>
    <row r="138" spans="2:4">
      <c r="B138" s="203" t="s">
        <v>310</v>
      </c>
      <c r="C138" s="134">
        <v>27947172</v>
      </c>
      <c r="D138" s="134">
        <v>0</v>
      </c>
    </row>
    <row r="139" spans="2:4">
      <c r="B139" s="202" t="s">
        <v>647</v>
      </c>
      <c r="C139" s="134">
        <v>27947172</v>
      </c>
      <c r="D139" s="134">
        <v>0</v>
      </c>
    </row>
    <row r="140" spans="2:4">
      <c r="B140" s="203" t="s">
        <v>311</v>
      </c>
      <c r="C140" s="134">
        <v>26655240</v>
      </c>
      <c r="D140" s="134">
        <v>5416234.9500000002</v>
      </c>
    </row>
    <row r="141" spans="2:4">
      <c r="B141" s="202" t="s">
        <v>648</v>
      </c>
      <c r="C141" s="134">
        <v>26655240</v>
      </c>
      <c r="D141" s="134">
        <v>5416234.9500000002</v>
      </c>
    </row>
    <row r="142" spans="2:4">
      <c r="B142" s="203" t="s">
        <v>2715</v>
      </c>
      <c r="C142" s="134">
        <v>11951551</v>
      </c>
      <c r="D142" s="134">
        <v>2970525.56</v>
      </c>
    </row>
    <row r="143" spans="2:4">
      <c r="B143" s="202" t="s">
        <v>2587</v>
      </c>
      <c r="C143" s="134">
        <v>11951551</v>
      </c>
      <c r="D143" s="134">
        <v>2970525.56</v>
      </c>
    </row>
    <row r="144" spans="2:4">
      <c r="B144" s="203" t="s">
        <v>312</v>
      </c>
      <c r="C144" s="134">
        <v>2116959</v>
      </c>
      <c r="D144" s="134">
        <v>0</v>
      </c>
    </row>
    <row r="145" spans="2:4">
      <c r="B145" s="202" t="s">
        <v>649</v>
      </c>
      <c r="C145" s="134">
        <v>2116959</v>
      </c>
      <c r="D145" s="134">
        <v>0</v>
      </c>
    </row>
    <row r="146" spans="2:4">
      <c r="B146" s="203" t="s">
        <v>3599</v>
      </c>
      <c r="C146" s="134">
        <v>0</v>
      </c>
      <c r="D146" s="134">
        <v>6289469.6100000003</v>
      </c>
    </row>
    <row r="147" spans="2:4">
      <c r="B147" s="202" t="s">
        <v>3598</v>
      </c>
      <c r="C147" s="134">
        <v>0</v>
      </c>
      <c r="D147" s="134">
        <v>6289469.6100000003</v>
      </c>
    </row>
    <row r="148" spans="2:4">
      <c r="B148" s="203" t="s">
        <v>313</v>
      </c>
      <c r="C148" s="134">
        <v>576971616</v>
      </c>
      <c r="D148" s="134">
        <v>145658189.93000001</v>
      </c>
    </row>
    <row r="149" spans="2:4">
      <c r="B149" s="202" t="s">
        <v>650</v>
      </c>
      <c r="C149" s="134">
        <v>576971616</v>
      </c>
      <c r="D149" s="134">
        <v>145658189.93000001</v>
      </c>
    </row>
    <row r="150" spans="2:4">
      <c r="B150" s="203" t="s">
        <v>314</v>
      </c>
      <c r="C150" s="134">
        <v>27558546</v>
      </c>
      <c r="D150" s="134">
        <v>7744549.2800000003</v>
      </c>
    </row>
    <row r="151" spans="2:4">
      <c r="B151" s="202" t="s">
        <v>651</v>
      </c>
      <c r="C151" s="134">
        <v>27558546</v>
      </c>
      <c r="D151" s="134">
        <v>7744549.2800000003</v>
      </c>
    </row>
    <row r="152" spans="2:4">
      <c r="B152" s="203" t="s">
        <v>3081</v>
      </c>
      <c r="C152" s="134">
        <v>144375804</v>
      </c>
      <c r="D152" s="134">
        <v>0</v>
      </c>
    </row>
    <row r="153" spans="2:4">
      <c r="B153" s="202" t="s">
        <v>3082</v>
      </c>
      <c r="C153" s="134">
        <v>144375804</v>
      </c>
      <c r="D153" s="134">
        <v>0</v>
      </c>
    </row>
    <row r="154" spans="2:4">
      <c r="B154" s="203" t="s">
        <v>2579</v>
      </c>
      <c r="C154" s="134">
        <v>54481436</v>
      </c>
      <c r="D154" s="134">
        <v>29044780.48</v>
      </c>
    </row>
    <row r="155" spans="2:4">
      <c r="B155" s="202" t="s">
        <v>2580</v>
      </c>
      <c r="C155" s="134">
        <v>54481436</v>
      </c>
      <c r="D155" s="134">
        <v>29044780.48</v>
      </c>
    </row>
    <row r="156" spans="2:4">
      <c r="B156" s="203" t="s">
        <v>2133</v>
      </c>
      <c r="C156" s="134">
        <v>4684890</v>
      </c>
      <c r="D156" s="134">
        <v>1199222.1599999999</v>
      </c>
    </row>
    <row r="157" spans="2:4">
      <c r="B157" s="202" t="s">
        <v>2134</v>
      </c>
      <c r="C157" s="134">
        <v>4684890</v>
      </c>
      <c r="D157" s="134">
        <v>1199222.1599999999</v>
      </c>
    </row>
    <row r="158" spans="2:4">
      <c r="B158" s="203" t="s">
        <v>2716</v>
      </c>
      <c r="C158" s="134">
        <v>11006928</v>
      </c>
      <c r="D158" s="134">
        <v>1650937.62</v>
      </c>
    </row>
    <row r="159" spans="2:4">
      <c r="B159" s="202" t="s">
        <v>2135</v>
      </c>
      <c r="C159" s="134">
        <v>11006928</v>
      </c>
      <c r="D159" s="134">
        <v>1650937.62</v>
      </c>
    </row>
    <row r="160" spans="2:4">
      <c r="B160" s="203" t="s">
        <v>2717</v>
      </c>
      <c r="C160" s="134">
        <v>1025722796</v>
      </c>
      <c r="D160" s="134">
        <v>210151271.20999998</v>
      </c>
    </row>
    <row r="161" spans="2:4">
      <c r="B161" s="202" t="s">
        <v>1068</v>
      </c>
      <c r="C161" s="134">
        <v>1025722796</v>
      </c>
      <c r="D161" s="134">
        <v>210151271.20999998</v>
      </c>
    </row>
    <row r="162" spans="2:4">
      <c r="B162" s="203" t="s">
        <v>1058</v>
      </c>
      <c r="C162" s="134">
        <v>11981600</v>
      </c>
      <c r="D162" s="134">
        <v>0</v>
      </c>
    </row>
    <row r="163" spans="2:4">
      <c r="B163" s="202" t="s">
        <v>1059</v>
      </c>
      <c r="C163" s="134">
        <v>11981600</v>
      </c>
      <c r="D163" s="134">
        <v>0</v>
      </c>
    </row>
    <row r="164" spans="2:4">
      <c r="B164" s="203" t="s">
        <v>2136</v>
      </c>
      <c r="C164" s="134">
        <v>11006928</v>
      </c>
      <c r="D164" s="134">
        <v>2816808.59</v>
      </c>
    </row>
    <row r="165" spans="2:4">
      <c r="B165" s="202" t="s">
        <v>2137</v>
      </c>
      <c r="C165" s="134">
        <v>11006928</v>
      </c>
      <c r="D165" s="134">
        <v>2816808.59</v>
      </c>
    </row>
    <row r="166" spans="2:4">
      <c r="B166" s="203" t="s">
        <v>3459</v>
      </c>
      <c r="C166" s="134">
        <v>0</v>
      </c>
      <c r="D166" s="134">
        <v>16460153.26</v>
      </c>
    </row>
    <row r="167" spans="2:4">
      <c r="B167" s="202" t="s">
        <v>3460</v>
      </c>
      <c r="C167" s="134">
        <v>0</v>
      </c>
      <c r="D167" s="134">
        <v>16460153.26</v>
      </c>
    </row>
    <row r="168" spans="2:4">
      <c r="B168" s="203" t="s">
        <v>2138</v>
      </c>
      <c r="C168" s="134">
        <v>11006928</v>
      </c>
      <c r="D168" s="134">
        <v>2816808.59</v>
      </c>
    </row>
    <row r="169" spans="2:4">
      <c r="B169" s="202" t="s">
        <v>2139</v>
      </c>
      <c r="C169" s="134">
        <v>11006928</v>
      </c>
      <c r="D169" s="134">
        <v>2816808.59</v>
      </c>
    </row>
    <row r="170" spans="2:4">
      <c r="B170" s="203" t="s">
        <v>2140</v>
      </c>
      <c r="C170" s="134">
        <v>11006928</v>
      </c>
      <c r="D170" s="134">
        <v>2605375.0699999998</v>
      </c>
    </row>
    <row r="171" spans="2:4">
      <c r="B171" s="202" t="s">
        <v>2141</v>
      </c>
      <c r="C171" s="134">
        <v>11006928</v>
      </c>
      <c r="D171" s="134">
        <v>2605375.0699999998</v>
      </c>
    </row>
    <row r="172" spans="2:4">
      <c r="B172" s="203" t="s">
        <v>1849</v>
      </c>
      <c r="C172" s="134">
        <v>4221977</v>
      </c>
      <c r="D172" s="134">
        <v>0</v>
      </c>
    </row>
    <row r="173" spans="2:4">
      <c r="B173" s="202" t="s">
        <v>1850</v>
      </c>
      <c r="C173" s="134">
        <v>4221977</v>
      </c>
      <c r="D173" s="134">
        <v>0</v>
      </c>
    </row>
    <row r="174" spans="2:4">
      <c r="B174" s="203" t="s">
        <v>1851</v>
      </c>
      <c r="C174" s="134">
        <v>12286357</v>
      </c>
      <c r="D174" s="134">
        <v>0</v>
      </c>
    </row>
    <row r="175" spans="2:4">
      <c r="B175" s="202" t="s">
        <v>1852</v>
      </c>
      <c r="C175" s="134">
        <v>12286357</v>
      </c>
      <c r="D175" s="134">
        <v>0</v>
      </c>
    </row>
    <row r="176" spans="2:4">
      <c r="B176" s="203" t="s">
        <v>3411</v>
      </c>
      <c r="C176" s="134">
        <v>0</v>
      </c>
      <c r="D176" s="134">
        <v>0</v>
      </c>
    </row>
    <row r="177" spans="2:4">
      <c r="B177" s="202" t="s">
        <v>3412</v>
      </c>
      <c r="C177" s="134">
        <v>0</v>
      </c>
      <c r="D177" s="134">
        <v>0</v>
      </c>
    </row>
    <row r="178" spans="2:4">
      <c r="B178" s="203" t="s">
        <v>2533</v>
      </c>
      <c r="C178" s="134">
        <v>322518567</v>
      </c>
      <c r="D178" s="134">
        <v>282596088.87</v>
      </c>
    </row>
    <row r="179" spans="2:4">
      <c r="B179" s="202" t="s">
        <v>2534</v>
      </c>
      <c r="C179" s="134">
        <v>322518567</v>
      </c>
      <c r="D179" s="134">
        <v>282596088.87</v>
      </c>
    </row>
    <row r="180" spans="2:4">
      <c r="B180" s="203" t="s">
        <v>315</v>
      </c>
      <c r="C180" s="134">
        <v>8113141</v>
      </c>
      <c r="D180" s="134">
        <v>2120326.04</v>
      </c>
    </row>
    <row r="181" spans="2:4">
      <c r="B181" s="202" t="s">
        <v>652</v>
      </c>
      <c r="C181" s="134">
        <v>8113141</v>
      </c>
      <c r="D181" s="134">
        <v>2120326.04</v>
      </c>
    </row>
    <row r="182" spans="2:4">
      <c r="B182" s="204" t="s">
        <v>283</v>
      </c>
      <c r="C182" s="136">
        <v>0</v>
      </c>
      <c r="D182" s="136">
        <v>0</v>
      </c>
    </row>
    <row r="183" spans="2:4">
      <c r="B183" s="203" t="s">
        <v>3461</v>
      </c>
      <c r="C183" s="134">
        <v>0</v>
      </c>
      <c r="D183" s="134">
        <v>0</v>
      </c>
    </row>
    <row r="184" spans="2:4">
      <c r="B184" s="202" t="s">
        <v>3462</v>
      </c>
      <c r="C184" s="134">
        <v>0</v>
      </c>
      <c r="D184" s="134">
        <v>0</v>
      </c>
    </row>
    <row r="185" spans="2:4">
      <c r="B185" s="203" t="s">
        <v>3681</v>
      </c>
      <c r="C185" s="134">
        <v>0</v>
      </c>
      <c r="D185" s="134">
        <v>0</v>
      </c>
    </row>
    <row r="186" spans="2:4">
      <c r="B186" s="202" t="s">
        <v>3680</v>
      </c>
      <c r="C186" s="134">
        <v>0</v>
      </c>
      <c r="D186" s="134">
        <v>0</v>
      </c>
    </row>
    <row r="187" spans="2:4">
      <c r="B187" s="204" t="s">
        <v>298</v>
      </c>
      <c r="C187" s="136">
        <v>202332961</v>
      </c>
      <c r="D187" s="136">
        <v>0</v>
      </c>
    </row>
    <row r="188" spans="2:4">
      <c r="B188" s="203" t="s">
        <v>3679</v>
      </c>
      <c r="C188" s="134">
        <v>0</v>
      </c>
      <c r="D188" s="134">
        <v>0</v>
      </c>
    </row>
    <row r="189" spans="2:4">
      <c r="B189" s="202" t="s">
        <v>3678</v>
      </c>
      <c r="C189" s="134">
        <v>0</v>
      </c>
      <c r="D189" s="134">
        <v>0</v>
      </c>
    </row>
    <row r="190" spans="2:4">
      <c r="B190" s="203" t="s">
        <v>2712</v>
      </c>
      <c r="C190" s="134">
        <v>202332961</v>
      </c>
      <c r="D190" s="134">
        <v>0</v>
      </c>
    </row>
    <row r="191" spans="2:4">
      <c r="B191" s="202" t="s">
        <v>641</v>
      </c>
      <c r="C191" s="134">
        <v>202332961</v>
      </c>
      <c r="D191" s="134">
        <v>0</v>
      </c>
    </row>
    <row r="192" spans="2:4">
      <c r="B192" s="203" t="s">
        <v>3677</v>
      </c>
      <c r="C192" s="134">
        <v>0</v>
      </c>
      <c r="D192" s="134">
        <v>0</v>
      </c>
    </row>
    <row r="193" spans="2:4">
      <c r="B193" s="202" t="s">
        <v>3676</v>
      </c>
      <c r="C193" s="134">
        <v>0</v>
      </c>
      <c r="D193" s="134">
        <v>0</v>
      </c>
    </row>
    <row r="194" spans="2:4">
      <c r="B194" s="204" t="s">
        <v>284</v>
      </c>
      <c r="C194" s="136">
        <v>978030273</v>
      </c>
      <c r="D194" s="136">
        <v>19341875.079999998</v>
      </c>
    </row>
    <row r="195" spans="2:4">
      <c r="B195" s="203" t="s">
        <v>282</v>
      </c>
      <c r="C195" s="134">
        <v>74280272</v>
      </c>
      <c r="D195" s="134">
        <v>19341875.079999998</v>
      </c>
    </row>
    <row r="196" spans="2:4">
      <c r="B196" s="202" t="s">
        <v>631</v>
      </c>
      <c r="C196" s="134">
        <v>74280272</v>
      </c>
      <c r="D196" s="134">
        <v>19341875.079999998</v>
      </c>
    </row>
    <row r="197" spans="2:4">
      <c r="B197" s="203" t="s">
        <v>316</v>
      </c>
      <c r="C197" s="134">
        <v>903750001</v>
      </c>
      <c r="D197" s="134">
        <v>0</v>
      </c>
    </row>
    <row r="198" spans="2:4">
      <c r="B198" s="202" t="s">
        <v>653</v>
      </c>
      <c r="C198" s="134">
        <v>903750001</v>
      </c>
      <c r="D198" s="134">
        <v>0</v>
      </c>
    </row>
    <row r="199" spans="2:4">
      <c r="B199" s="205" t="s">
        <v>317</v>
      </c>
      <c r="C199" s="134">
        <v>1270243471</v>
      </c>
      <c r="D199" s="134">
        <v>860565204.83000004</v>
      </c>
    </row>
    <row r="200" spans="2:4">
      <c r="B200" s="204" t="s">
        <v>281</v>
      </c>
      <c r="C200" s="136">
        <v>941272906</v>
      </c>
      <c r="D200" s="136">
        <v>594188205.72000015</v>
      </c>
    </row>
    <row r="201" spans="2:4">
      <c r="B201" s="203" t="s">
        <v>2718</v>
      </c>
      <c r="C201" s="134">
        <v>42688222</v>
      </c>
      <c r="D201" s="134">
        <v>0</v>
      </c>
    </row>
    <row r="202" spans="2:4">
      <c r="B202" s="202" t="s">
        <v>654</v>
      </c>
      <c r="C202" s="134">
        <v>42688222</v>
      </c>
      <c r="D202" s="134">
        <v>0</v>
      </c>
    </row>
    <row r="203" spans="2:4">
      <c r="B203" s="203" t="s">
        <v>318</v>
      </c>
      <c r="C203" s="134">
        <v>11002982</v>
      </c>
      <c r="D203" s="134">
        <v>57777949.57</v>
      </c>
    </row>
    <row r="204" spans="2:4">
      <c r="B204" s="202" t="s">
        <v>655</v>
      </c>
      <c r="C204" s="134">
        <v>11002982</v>
      </c>
      <c r="D204" s="134">
        <v>57777949.57</v>
      </c>
    </row>
    <row r="205" spans="2:4">
      <c r="B205" s="203" t="s">
        <v>3597</v>
      </c>
      <c r="C205" s="134">
        <v>0</v>
      </c>
      <c r="D205" s="134">
        <v>0</v>
      </c>
    </row>
    <row r="206" spans="2:4">
      <c r="B206" s="202" t="s">
        <v>3596</v>
      </c>
      <c r="C206" s="134">
        <v>0</v>
      </c>
      <c r="D206" s="134">
        <v>0</v>
      </c>
    </row>
    <row r="207" spans="2:4">
      <c r="B207" s="203" t="s">
        <v>3595</v>
      </c>
      <c r="C207" s="134">
        <v>0</v>
      </c>
      <c r="D207" s="134">
        <v>0</v>
      </c>
    </row>
    <row r="208" spans="2:4">
      <c r="B208" s="202" t="s">
        <v>3594</v>
      </c>
      <c r="C208" s="134">
        <v>0</v>
      </c>
      <c r="D208" s="134">
        <v>0</v>
      </c>
    </row>
    <row r="209" spans="2:4">
      <c r="B209" s="203" t="s">
        <v>1001</v>
      </c>
      <c r="C209" s="134">
        <v>4399577</v>
      </c>
      <c r="D209" s="134">
        <v>0</v>
      </c>
    </row>
    <row r="210" spans="2:4">
      <c r="B210" s="202" t="s">
        <v>1002</v>
      </c>
      <c r="C210" s="134">
        <v>4399577</v>
      </c>
      <c r="D210" s="134">
        <v>0</v>
      </c>
    </row>
    <row r="211" spans="2:4">
      <c r="B211" s="203" t="s">
        <v>1141</v>
      </c>
      <c r="C211" s="134">
        <v>6558125</v>
      </c>
      <c r="D211" s="134">
        <v>0</v>
      </c>
    </row>
    <row r="212" spans="2:4">
      <c r="B212" s="202" t="s">
        <v>1142</v>
      </c>
      <c r="C212" s="134">
        <v>6558125</v>
      </c>
      <c r="D212" s="134">
        <v>0</v>
      </c>
    </row>
    <row r="213" spans="2:4">
      <c r="B213" s="203" t="s">
        <v>2719</v>
      </c>
      <c r="C213" s="134">
        <v>15803901</v>
      </c>
      <c r="D213" s="134">
        <v>2521957.7000000002</v>
      </c>
    </row>
    <row r="214" spans="2:4">
      <c r="B214" s="202" t="s">
        <v>1143</v>
      </c>
      <c r="C214" s="134">
        <v>4595200</v>
      </c>
      <c r="D214" s="134">
        <v>0</v>
      </c>
    </row>
    <row r="215" spans="2:4">
      <c r="B215" s="202" t="s">
        <v>1470</v>
      </c>
      <c r="C215" s="134">
        <v>11208701</v>
      </c>
      <c r="D215" s="134">
        <v>2521957.7000000002</v>
      </c>
    </row>
    <row r="216" spans="2:4">
      <c r="B216" s="203" t="s">
        <v>319</v>
      </c>
      <c r="C216" s="134">
        <v>32634467</v>
      </c>
      <c r="D216" s="134">
        <v>19987249.439999998</v>
      </c>
    </row>
    <row r="217" spans="2:4">
      <c r="B217" s="202" t="s">
        <v>656</v>
      </c>
      <c r="C217" s="134">
        <v>32634467</v>
      </c>
      <c r="D217" s="134">
        <v>19987249.439999998</v>
      </c>
    </row>
    <row r="218" spans="2:4">
      <c r="B218" s="203" t="s">
        <v>1144</v>
      </c>
      <c r="C218" s="134">
        <v>17766826</v>
      </c>
      <c r="D218" s="134">
        <v>4161489.0300000003</v>
      </c>
    </row>
    <row r="219" spans="2:4">
      <c r="B219" s="202" t="s">
        <v>1145</v>
      </c>
      <c r="C219" s="134">
        <v>6558125</v>
      </c>
      <c r="D219" s="134">
        <v>1639531.35</v>
      </c>
    </row>
    <row r="220" spans="2:4">
      <c r="B220" s="202" t="s">
        <v>1471</v>
      </c>
      <c r="C220" s="134">
        <v>11208701</v>
      </c>
      <c r="D220" s="134">
        <v>2521957.6800000002</v>
      </c>
    </row>
    <row r="221" spans="2:4">
      <c r="B221" s="203" t="s">
        <v>2720</v>
      </c>
      <c r="C221" s="134">
        <v>11208701</v>
      </c>
      <c r="D221" s="134">
        <v>2521957.6800000002</v>
      </c>
    </row>
    <row r="222" spans="2:4">
      <c r="B222" s="202" t="s">
        <v>1472</v>
      </c>
      <c r="C222" s="134">
        <v>11208701</v>
      </c>
      <c r="D222" s="134">
        <v>2521957.6800000002</v>
      </c>
    </row>
    <row r="223" spans="2:4">
      <c r="B223" s="203" t="s">
        <v>1146</v>
      </c>
      <c r="C223" s="134">
        <v>4595200</v>
      </c>
      <c r="D223" s="134">
        <v>1148799.99</v>
      </c>
    </row>
    <row r="224" spans="2:4">
      <c r="B224" s="202" t="s">
        <v>1147</v>
      </c>
      <c r="C224" s="134">
        <v>4595200</v>
      </c>
      <c r="D224" s="134">
        <v>1148799.99</v>
      </c>
    </row>
    <row r="225" spans="2:4">
      <c r="B225" s="203" t="s">
        <v>1473</v>
      </c>
      <c r="C225" s="134">
        <v>11208701</v>
      </c>
      <c r="D225" s="134">
        <v>2521957.6800000002</v>
      </c>
    </row>
    <row r="226" spans="2:4">
      <c r="B226" s="202" t="s">
        <v>1474</v>
      </c>
      <c r="C226" s="134">
        <v>11208701</v>
      </c>
      <c r="D226" s="134">
        <v>2521957.6800000002</v>
      </c>
    </row>
    <row r="227" spans="2:4">
      <c r="B227" s="203" t="s">
        <v>1475</v>
      </c>
      <c r="C227" s="134">
        <v>6731551</v>
      </c>
      <c r="D227" s="134">
        <v>1514598.91</v>
      </c>
    </row>
    <row r="228" spans="2:4">
      <c r="B228" s="202" t="s">
        <v>1476</v>
      </c>
      <c r="C228" s="134">
        <v>6731551</v>
      </c>
      <c r="D228" s="134">
        <v>1514598.91</v>
      </c>
    </row>
    <row r="229" spans="2:4">
      <c r="B229" s="203" t="s">
        <v>1477</v>
      </c>
      <c r="C229" s="134">
        <v>6731551</v>
      </c>
      <c r="D229" s="134">
        <v>1514598.91</v>
      </c>
    </row>
    <row r="230" spans="2:4">
      <c r="B230" s="202" t="s">
        <v>1478</v>
      </c>
      <c r="C230" s="134">
        <v>6731551</v>
      </c>
      <c r="D230" s="134">
        <v>1514598.91</v>
      </c>
    </row>
    <row r="231" spans="2:4">
      <c r="B231" s="203" t="s">
        <v>2721</v>
      </c>
      <c r="C231" s="134">
        <v>11208701</v>
      </c>
      <c r="D231" s="134">
        <v>2521957.64</v>
      </c>
    </row>
    <row r="232" spans="2:4">
      <c r="B232" s="202" t="s">
        <v>1479</v>
      </c>
      <c r="C232" s="134">
        <v>11208701</v>
      </c>
      <c r="D232" s="134">
        <v>2521957.64</v>
      </c>
    </row>
    <row r="233" spans="2:4">
      <c r="B233" s="203" t="s">
        <v>2142</v>
      </c>
      <c r="C233" s="134">
        <v>3541293</v>
      </c>
      <c r="D233" s="134">
        <v>0</v>
      </c>
    </row>
    <row r="234" spans="2:4">
      <c r="B234" s="202" t="s">
        <v>2143</v>
      </c>
      <c r="C234" s="134">
        <v>3541293</v>
      </c>
      <c r="D234" s="134">
        <v>0</v>
      </c>
    </row>
    <row r="235" spans="2:4">
      <c r="B235" s="203" t="s">
        <v>2722</v>
      </c>
      <c r="C235" s="134">
        <v>11208701</v>
      </c>
      <c r="D235" s="134">
        <v>2521957.65</v>
      </c>
    </row>
    <row r="236" spans="2:4">
      <c r="B236" s="202" t="s">
        <v>1480</v>
      </c>
      <c r="C236" s="134">
        <v>11208701</v>
      </c>
      <c r="D236" s="134">
        <v>2521957.65</v>
      </c>
    </row>
    <row r="237" spans="2:4">
      <c r="B237" s="203" t="s">
        <v>320</v>
      </c>
      <c r="C237" s="134">
        <v>1128082</v>
      </c>
      <c r="D237" s="134">
        <v>0</v>
      </c>
    </row>
    <row r="238" spans="2:4">
      <c r="B238" s="202" t="s">
        <v>657</v>
      </c>
      <c r="C238" s="134">
        <v>1128082</v>
      </c>
      <c r="D238" s="134">
        <v>0</v>
      </c>
    </row>
    <row r="239" spans="2:4">
      <c r="B239" s="203" t="s">
        <v>1481</v>
      </c>
      <c r="C239" s="134">
        <v>11208701</v>
      </c>
      <c r="D239" s="134">
        <v>2552834.66</v>
      </c>
    </row>
    <row r="240" spans="2:4">
      <c r="B240" s="202" t="s">
        <v>1482</v>
      </c>
      <c r="C240" s="134">
        <v>11208701</v>
      </c>
      <c r="D240" s="134">
        <v>2552834.66</v>
      </c>
    </row>
    <row r="241" spans="2:4">
      <c r="B241" s="203" t="s">
        <v>1483</v>
      </c>
      <c r="C241" s="134">
        <v>12486882</v>
      </c>
      <c r="D241" s="134">
        <v>2750453.87</v>
      </c>
    </row>
    <row r="242" spans="2:4">
      <c r="B242" s="202" t="s">
        <v>1484</v>
      </c>
      <c r="C242" s="134">
        <v>12486882</v>
      </c>
      <c r="D242" s="134">
        <v>2750453.87</v>
      </c>
    </row>
    <row r="243" spans="2:4">
      <c r="B243" s="203" t="s">
        <v>1485</v>
      </c>
      <c r="C243" s="134">
        <v>11208701</v>
      </c>
      <c r="D243" s="134">
        <v>2552834.66</v>
      </c>
    </row>
    <row r="244" spans="2:4">
      <c r="B244" s="202" t="s">
        <v>1486</v>
      </c>
      <c r="C244" s="134">
        <v>11208701</v>
      </c>
      <c r="D244" s="134">
        <v>2552834.66</v>
      </c>
    </row>
    <row r="245" spans="2:4">
      <c r="B245" s="203" t="s">
        <v>1487</v>
      </c>
      <c r="C245" s="134">
        <v>6731551</v>
      </c>
      <c r="D245" s="134">
        <v>1511939.77</v>
      </c>
    </row>
    <row r="246" spans="2:4">
      <c r="B246" s="202" t="s">
        <v>1488</v>
      </c>
      <c r="C246" s="134">
        <v>6731551</v>
      </c>
      <c r="D246" s="134">
        <v>1511939.77</v>
      </c>
    </row>
    <row r="247" spans="2:4">
      <c r="B247" s="203" t="s">
        <v>1489</v>
      </c>
      <c r="C247" s="134">
        <v>6731551</v>
      </c>
      <c r="D247" s="134">
        <v>1514598.56</v>
      </c>
    </row>
    <row r="248" spans="2:4">
      <c r="B248" s="202" t="s">
        <v>1490</v>
      </c>
      <c r="C248" s="134">
        <v>6731551</v>
      </c>
      <c r="D248" s="134">
        <v>1514598.56</v>
      </c>
    </row>
    <row r="249" spans="2:4">
      <c r="B249" s="203" t="s">
        <v>2723</v>
      </c>
      <c r="C249" s="134">
        <v>11208701</v>
      </c>
      <c r="D249" s="134">
        <v>2521957.66</v>
      </c>
    </row>
    <row r="250" spans="2:4">
      <c r="B250" s="202" t="s">
        <v>1491</v>
      </c>
      <c r="C250" s="134">
        <v>11208701</v>
      </c>
      <c r="D250" s="134">
        <v>2521957.66</v>
      </c>
    </row>
    <row r="251" spans="2:4">
      <c r="B251" s="203" t="s">
        <v>980</v>
      </c>
      <c r="C251" s="134">
        <v>2577611</v>
      </c>
      <c r="D251" s="134">
        <v>0</v>
      </c>
    </row>
    <row r="252" spans="2:4">
      <c r="B252" s="202" t="s">
        <v>981</v>
      </c>
      <c r="C252" s="134">
        <v>2577611</v>
      </c>
      <c r="D252" s="134">
        <v>0</v>
      </c>
    </row>
    <row r="253" spans="2:4">
      <c r="B253" s="203" t="s">
        <v>2724</v>
      </c>
      <c r="C253" s="134">
        <v>6731551</v>
      </c>
      <c r="D253" s="134">
        <v>1514598.56</v>
      </c>
    </row>
    <row r="254" spans="2:4">
      <c r="B254" s="202" t="s">
        <v>1492</v>
      </c>
      <c r="C254" s="134">
        <v>6731551</v>
      </c>
      <c r="D254" s="134">
        <v>1514598.56</v>
      </c>
    </row>
    <row r="255" spans="2:4">
      <c r="B255" s="203" t="s">
        <v>2725</v>
      </c>
      <c r="C255" s="134">
        <v>11208701</v>
      </c>
      <c r="D255" s="134">
        <v>2521957.64</v>
      </c>
    </row>
    <row r="256" spans="2:4">
      <c r="B256" s="202" t="s">
        <v>1493</v>
      </c>
      <c r="C256" s="134">
        <v>11208701</v>
      </c>
      <c r="D256" s="134">
        <v>2521957.64</v>
      </c>
    </row>
    <row r="257" spans="2:4">
      <c r="B257" s="203" t="s">
        <v>1494</v>
      </c>
      <c r="C257" s="134">
        <v>4768626</v>
      </c>
      <c r="D257" s="134">
        <v>1074767.44</v>
      </c>
    </row>
    <row r="258" spans="2:4">
      <c r="B258" s="202" t="s">
        <v>1495</v>
      </c>
      <c r="C258" s="134">
        <v>4768626</v>
      </c>
      <c r="D258" s="134">
        <v>1074767.44</v>
      </c>
    </row>
    <row r="259" spans="2:4">
      <c r="B259" s="203" t="s">
        <v>2726</v>
      </c>
      <c r="C259" s="134">
        <v>11208701</v>
      </c>
      <c r="D259" s="134">
        <v>2524843.48</v>
      </c>
    </row>
    <row r="260" spans="2:4">
      <c r="B260" s="202" t="s">
        <v>1496</v>
      </c>
      <c r="C260" s="134">
        <v>11208701</v>
      </c>
      <c r="D260" s="134">
        <v>2524843.48</v>
      </c>
    </row>
    <row r="261" spans="2:4">
      <c r="B261" s="203" t="s">
        <v>1003</v>
      </c>
      <c r="C261" s="134">
        <v>9725826</v>
      </c>
      <c r="D261" s="134">
        <v>0</v>
      </c>
    </row>
    <row r="262" spans="2:4">
      <c r="B262" s="202" t="s">
        <v>1004</v>
      </c>
      <c r="C262" s="134">
        <v>9725826</v>
      </c>
      <c r="D262" s="134">
        <v>0</v>
      </c>
    </row>
    <row r="263" spans="2:4">
      <c r="B263" s="203" t="s">
        <v>1497</v>
      </c>
      <c r="C263" s="134">
        <v>6731551</v>
      </c>
      <c r="D263" s="134">
        <v>1513028.19</v>
      </c>
    </row>
    <row r="264" spans="2:4">
      <c r="B264" s="202" t="s">
        <v>1498</v>
      </c>
      <c r="C264" s="134">
        <v>6731551</v>
      </c>
      <c r="D264" s="134">
        <v>1513028.19</v>
      </c>
    </row>
    <row r="265" spans="2:4">
      <c r="B265" s="203" t="s">
        <v>1499</v>
      </c>
      <c r="C265" s="134">
        <v>6731551</v>
      </c>
      <c r="D265" s="134">
        <v>1513028.19</v>
      </c>
    </row>
    <row r="266" spans="2:4">
      <c r="B266" s="202" t="s">
        <v>1500</v>
      </c>
      <c r="C266" s="134">
        <v>6731551</v>
      </c>
      <c r="D266" s="134">
        <v>1513028.19</v>
      </c>
    </row>
    <row r="267" spans="2:4">
      <c r="B267" s="203" t="s">
        <v>2727</v>
      </c>
      <c r="C267" s="134">
        <v>6731551</v>
      </c>
      <c r="D267" s="134">
        <v>1513028.19</v>
      </c>
    </row>
    <row r="268" spans="2:4">
      <c r="B268" s="202" t="s">
        <v>1501</v>
      </c>
      <c r="C268" s="134">
        <v>6731551</v>
      </c>
      <c r="D268" s="134">
        <v>1513028.19</v>
      </c>
    </row>
    <row r="269" spans="2:4">
      <c r="B269" s="203" t="s">
        <v>321</v>
      </c>
      <c r="C269" s="134">
        <v>13121127</v>
      </c>
      <c r="D269" s="134">
        <v>16138207.810000001</v>
      </c>
    </row>
    <row r="270" spans="2:4">
      <c r="B270" s="202" t="s">
        <v>658</v>
      </c>
      <c r="C270" s="134">
        <v>13121127</v>
      </c>
      <c r="D270" s="134">
        <v>16138207.810000001</v>
      </c>
    </row>
    <row r="271" spans="2:4">
      <c r="B271" s="203" t="s">
        <v>2588</v>
      </c>
      <c r="C271" s="134">
        <v>40905162</v>
      </c>
      <c r="D271" s="134">
        <v>15739000</v>
      </c>
    </row>
    <row r="272" spans="2:4">
      <c r="B272" s="202" t="s">
        <v>2589</v>
      </c>
      <c r="C272" s="134">
        <v>40905162</v>
      </c>
      <c r="D272" s="134">
        <v>15739000</v>
      </c>
    </row>
    <row r="273" spans="2:4">
      <c r="B273" s="203" t="s">
        <v>3049</v>
      </c>
      <c r="C273" s="134">
        <v>7182588</v>
      </c>
      <c r="D273" s="134">
        <v>10000000</v>
      </c>
    </row>
    <row r="274" spans="2:4">
      <c r="B274" s="202" t="s">
        <v>3050</v>
      </c>
      <c r="C274" s="134">
        <v>7182588</v>
      </c>
      <c r="D274" s="134">
        <v>10000000</v>
      </c>
    </row>
    <row r="275" spans="2:4">
      <c r="B275" s="203" t="s">
        <v>322</v>
      </c>
      <c r="C275" s="134">
        <v>2319973</v>
      </c>
      <c r="D275" s="134">
        <v>0</v>
      </c>
    </row>
    <row r="276" spans="2:4">
      <c r="B276" s="202" t="s">
        <v>659</v>
      </c>
      <c r="C276" s="134">
        <v>2319973</v>
      </c>
      <c r="D276" s="134">
        <v>0</v>
      </c>
    </row>
    <row r="277" spans="2:4">
      <c r="B277" s="203" t="s">
        <v>2590</v>
      </c>
      <c r="C277" s="134">
        <v>26247133</v>
      </c>
      <c r="D277" s="134">
        <v>15000000</v>
      </c>
    </row>
    <row r="278" spans="2:4">
      <c r="B278" s="202" t="s">
        <v>2591</v>
      </c>
      <c r="C278" s="134">
        <v>26247133</v>
      </c>
      <c r="D278" s="134">
        <v>15000000</v>
      </c>
    </row>
    <row r="279" spans="2:4">
      <c r="B279" s="203" t="s">
        <v>3083</v>
      </c>
      <c r="C279" s="134">
        <v>19209896</v>
      </c>
      <c r="D279" s="134">
        <v>10000000</v>
      </c>
    </row>
    <row r="280" spans="2:4">
      <c r="B280" s="202" t="s">
        <v>2592</v>
      </c>
      <c r="C280" s="134">
        <v>19209896</v>
      </c>
      <c r="D280" s="134">
        <v>10000000</v>
      </c>
    </row>
    <row r="281" spans="2:4">
      <c r="B281" s="203" t="s">
        <v>323</v>
      </c>
      <c r="C281" s="134">
        <v>27482841</v>
      </c>
      <c r="D281" s="134">
        <v>10652585.050000001</v>
      </c>
    </row>
    <row r="282" spans="2:4">
      <c r="B282" s="202" t="s">
        <v>660</v>
      </c>
      <c r="C282" s="134">
        <v>27482841</v>
      </c>
      <c r="D282" s="134">
        <v>10652585.050000001</v>
      </c>
    </row>
    <row r="283" spans="2:4">
      <c r="B283" s="203" t="s">
        <v>2728</v>
      </c>
      <c r="C283" s="134">
        <v>34784128</v>
      </c>
      <c r="D283" s="134">
        <v>23580000</v>
      </c>
    </row>
    <row r="284" spans="2:4">
      <c r="B284" s="202" t="s">
        <v>2593</v>
      </c>
      <c r="C284" s="134">
        <v>34784128</v>
      </c>
      <c r="D284" s="134">
        <v>23580000</v>
      </c>
    </row>
    <row r="285" spans="2:4">
      <c r="B285" s="203" t="s">
        <v>2594</v>
      </c>
      <c r="C285" s="134">
        <v>22720139</v>
      </c>
      <c r="D285" s="134">
        <v>14500000</v>
      </c>
    </row>
    <row r="286" spans="2:4">
      <c r="B286" s="202" t="s">
        <v>2595</v>
      </c>
      <c r="C286" s="134">
        <v>22720139</v>
      </c>
      <c r="D286" s="134">
        <v>14500000</v>
      </c>
    </row>
    <row r="287" spans="2:4">
      <c r="B287" s="203" t="s">
        <v>2980</v>
      </c>
      <c r="C287" s="134">
        <v>21987234</v>
      </c>
      <c r="D287" s="134">
        <v>4000000</v>
      </c>
    </row>
    <row r="288" spans="2:4">
      <c r="B288" s="202" t="s">
        <v>2981</v>
      </c>
      <c r="C288" s="134">
        <v>21987234</v>
      </c>
      <c r="D288" s="134">
        <v>4000000</v>
      </c>
    </row>
    <row r="289" spans="2:4">
      <c r="B289" s="203" t="s">
        <v>2729</v>
      </c>
      <c r="C289" s="134">
        <v>176434313</v>
      </c>
      <c r="D289" s="134">
        <v>249946081.78999999</v>
      </c>
    </row>
    <row r="290" spans="2:4">
      <c r="B290" s="202" t="s">
        <v>661</v>
      </c>
      <c r="C290" s="134">
        <v>176434313</v>
      </c>
      <c r="D290" s="134">
        <v>249946081.78999999</v>
      </c>
    </row>
    <row r="291" spans="2:4">
      <c r="B291" s="203" t="s">
        <v>324</v>
      </c>
      <c r="C291" s="134">
        <v>22265414</v>
      </c>
      <c r="D291" s="134">
        <v>10741267.689999999</v>
      </c>
    </row>
    <row r="292" spans="2:4">
      <c r="B292" s="202" t="s">
        <v>662</v>
      </c>
      <c r="C292" s="134">
        <v>22265414</v>
      </c>
      <c r="D292" s="134">
        <v>10741267.689999999</v>
      </c>
    </row>
    <row r="293" spans="2:4">
      <c r="B293" s="203" t="s">
        <v>325</v>
      </c>
      <c r="C293" s="134">
        <v>49012470</v>
      </c>
      <c r="D293" s="134">
        <v>3478275.51</v>
      </c>
    </row>
    <row r="294" spans="2:4">
      <c r="B294" s="202" t="s">
        <v>663</v>
      </c>
      <c r="C294" s="134">
        <v>49012470</v>
      </c>
      <c r="D294" s="134">
        <v>3478275.51</v>
      </c>
    </row>
    <row r="295" spans="2:4">
      <c r="B295" s="203" t="s">
        <v>326</v>
      </c>
      <c r="C295" s="134">
        <v>65937560</v>
      </c>
      <c r="D295" s="134">
        <v>38445270</v>
      </c>
    </row>
    <row r="296" spans="2:4">
      <c r="B296" s="202" t="s">
        <v>664</v>
      </c>
      <c r="C296" s="134">
        <v>65937560</v>
      </c>
      <c r="D296" s="134">
        <v>38445270</v>
      </c>
    </row>
    <row r="297" spans="2:4">
      <c r="B297" s="203" t="s">
        <v>4014</v>
      </c>
      <c r="C297" s="134">
        <v>0</v>
      </c>
      <c r="D297" s="134">
        <v>0</v>
      </c>
    </row>
    <row r="298" spans="2:4">
      <c r="B298" s="202" t="s">
        <v>4013</v>
      </c>
      <c r="C298" s="134">
        <v>0</v>
      </c>
      <c r="D298" s="134">
        <v>0</v>
      </c>
    </row>
    <row r="299" spans="2:4">
      <c r="B299" s="203" t="s">
        <v>2982</v>
      </c>
      <c r="C299" s="134">
        <v>4500310</v>
      </c>
      <c r="D299" s="134">
        <v>10051584.199999999</v>
      </c>
    </row>
    <row r="300" spans="2:4">
      <c r="B300" s="202" t="s">
        <v>2983</v>
      </c>
      <c r="C300" s="134">
        <v>4500310</v>
      </c>
      <c r="D300" s="134">
        <v>10051584.199999999</v>
      </c>
    </row>
    <row r="301" spans="2:4">
      <c r="B301" s="203" t="s">
        <v>4012</v>
      </c>
      <c r="C301" s="134">
        <v>0</v>
      </c>
      <c r="D301" s="134">
        <v>0</v>
      </c>
    </row>
    <row r="302" spans="2:4">
      <c r="B302" s="202" t="s">
        <v>4011</v>
      </c>
      <c r="C302" s="134">
        <v>0</v>
      </c>
      <c r="D302" s="134">
        <v>0</v>
      </c>
    </row>
    <row r="303" spans="2:4">
      <c r="B303" s="203" t="s">
        <v>4010</v>
      </c>
      <c r="C303" s="134">
        <v>0</v>
      </c>
      <c r="D303" s="134">
        <v>0</v>
      </c>
    </row>
    <row r="304" spans="2:4">
      <c r="B304" s="202" t="s">
        <v>4009</v>
      </c>
      <c r="C304" s="134">
        <v>0</v>
      </c>
      <c r="D304" s="134">
        <v>0</v>
      </c>
    </row>
    <row r="305" spans="2:4">
      <c r="B305" s="203" t="s">
        <v>4008</v>
      </c>
      <c r="C305" s="134">
        <v>0</v>
      </c>
      <c r="D305" s="134">
        <v>0</v>
      </c>
    </row>
    <row r="306" spans="2:4">
      <c r="B306" s="202" t="s">
        <v>4007</v>
      </c>
      <c r="C306" s="134">
        <v>0</v>
      </c>
      <c r="D306" s="134">
        <v>0</v>
      </c>
    </row>
    <row r="307" spans="2:4">
      <c r="B307" s="203" t="s">
        <v>4006</v>
      </c>
      <c r="C307" s="134">
        <v>0</v>
      </c>
      <c r="D307" s="134">
        <v>0</v>
      </c>
    </row>
    <row r="308" spans="2:4">
      <c r="B308" s="202" t="s">
        <v>4005</v>
      </c>
      <c r="C308" s="134">
        <v>0</v>
      </c>
      <c r="D308" s="134">
        <v>0</v>
      </c>
    </row>
    <row r="309" spans="2:4">
      <c r="B309" s="203" t="s">
        <v>1069</v>
      </c>
      <c r="C309" s="134">
        <v>82754281</v>
      </c>
      <c r="D309" s="134">
        <v>37621588.600000001</v>
      </c>
    </row>
    <row r="310" spans="2:4">
      <c r="B310" s="202" t="s">
        <v>1070</v>
      </c>
      <c r="C310" s="134">
        <v>82754281</v>
      </c>
      <c r="D310" s="134">
        <v>37621588.600000001</v>
      </c>
    </row>
    <row r="311" spans="2:4">
      <c r="B311" s="203" t="s">
        <v>3413</v>
      </c>
      <c r="C311" s="134">
        <v>0</v>
      </c>
      <c r="D311" s="134">
        <v>0</v>
      </c>
    </row>
    <row r="312" spans="2:4">
      <c r="B312" s="202" t="s">
        <v>3414</v>
      </c>
      <c r="C312" s="134">
        <v>0</v>
      </c>
      <c r="D312" s="134">
        <v>0</v>
      </c>
    </row>
    <row r="313" spans="2:4">
      <c r="B313" s="203" t="s">
        <v>4004</v>
      </c>
      <c r="C313" s="134">
        <v>0</v>
      </c>
      <c r="D313" s="134">
        <v>0</v>
      </c>
    </row>
    <row r="314" spans="2:4">
      <c r="B314" s="202" t="s">
        <v>4003</v>
      </c>
      <c r="C314" s="134">
        <v>0</v>
      </c>
      <c r="D314" s="134">
        <v>0</v>
      </c>
    </row>
    <row r="315" spans="2:4">
      <c r="B315" s="203" t="s">
        <v>4002</v>
      </c>
      <c r="C315" s="134">
        <v>0</v>
      </c>
      <c r="D315" s="134">
        <v>0</v>
      </c>
    </row>
    <row r="316" spans="2:4">
      <c r="B316" s="202" t="s">
        <v>4001</v>
      </c>
      <c r="C316" s="134">
        <v>0</v>
      </c>
      <c r="D316" s="134">
        <v>0</v>
      </c>
    </row>
    <row r="317" spans="2:4">
      <c r="B317" s="204" t="s">
        <v>283</v>
      </c>
      <c r="C317" s="136">
        <v>0</v>
      </c>
      <c r="D317" s="136">
        <v>0</v>
      </c>
    </row>
    <row r="318" spans="2:4">
      <c r="B318" s="203" t="s">
        <v>3083</v>
      </c>
      <c r="C318" s="134">
        <v>0</v>
      </c>
      <c r="D318" s="134">
        <v>0</v>
      </c>
    </row>
    <row r="319" spans="2:4">
      <c r="B319" s="202" t="s">
        <v>3593</v>
      </c>
      <c r="C319" s="134">
        <v>0</v>
      </c>
      <c r="D319" s="134">
        <v>0</v>
      </c>
    </row>
    <row r="320" spans="2:4">
      <c r="B320" s="204" t="s">
        <v>284</v>
      </c>
      <c r="C320" s="136">
        <v>328970565</v>
      </c>
      <c r="D320" s="136">
        <v>266376999.10999995</v>
      </c>
    </row>
    <row r="321" spans="2:4">
      <c r="B321" s="203" t="s">
        <v>3463</v>
      </c>
      <c r="C321" s="134">
        <v>0</v>
      </c>
      <c r="D321" s="134">
        <v>148072633.03</v>
      </c>
    </row>
    <row r="322" spans="2:4">
      <c r="B322" s="202" t="s">
        <v>3415</v>
      </c>
      <c r="C322" s="134">
        <v>0</v>
      </c>
      <c r="D322" s="134">
        <v>148072633.03</v>
      </c>
    </row>
    <row r="323" spans="2:4">
      <c r="B323" s="203" t="s">
        <v>327</v>
      </c>
      <c r="C323" s="134">
        <v>328970565</v>
      </c>
      <c r="D323" s="134">
        <v>118304366.07999997</v>
      </c>
    </row>
    <row r="324" spans="2:4">
      <c r="B324" s="202" t="s">
        <v>3415</v>
      </c>
      <c r="C324" s="134">
        <v>328970565</v>
      </c>
      <c r="D324" s="134">
        <v>118304366.07999997</v>
      </c>
    </row>
    <row r="325" spans="2:4">
      <c r="B325" s="205" t="s">
        <v>328</v>
      </c>
      <c r="C325" s="134">
        <v>777689301</v>
      </c>
      <c r="D325" s="134">
        <v>335742035.88</v>
      </c>
    </row>
    <row r="326" spans="2:4">
      <c r="B326" s="204" t="s">
        <v>281</v>
      </c>
      <c r="C326" s="136">
        <v>554005005</v>
      </c>
      <c r="D326" s="136">
        <v>180745856.19999999</v>
      </c>
    </row>
    <row r="327" spans="2:4">
      <c r="B327" s="203" t="s">
        <v>1148</v>
      </c>
      <c r="C327" s="134">
        <v>4628889</v>
      </c>
      <c r="D327" s="134">
        <v>0</v>
      </c>
    </row>
    <row r="328" spans="2:4">
      <c r="B328" s="202" t="s">
        <v>1149</v>
      </c>
      <c r="C328" s="134">
        <v>4628889</v>
      </c>
      <c r="D328" s="134">
        <v>0</v>
      </c>
    </row>
    <row r="329" spans="2:4">
      <c r="B329" s="203" t="s">
        <v>2730</v>
      </c>
      <c r="C329" s="134">
        <v>6606206</v>
      </c>
      <c r="D329" s="134">
        <v>0</v>
      </c>
    </row>
    <row r="330" spans="2:4">
      <c r="B330" s="202" t="s">
        <v>1150</v>
      </c>
      <c r="C330" s="134">
        <v>6606206</v>
      </c>
      <c r="D330" s="134">
        <v>0</v>
      </c>
    </row>
    <row r="331" spans="2:4">
      <c r="B331" s="203" t="s">
        <v>2731</v>
      </c>
      <c r="C331" s="134">
        <v>9208476</v>
      </c>
      <c r="D331" s="134">
        <v>5369986.1399999997</v>
      </c>
    </row>
    <row r="332" spans="2:4">
      <c r="B332" s="202" t="s">
        <v>665</v>
      </c>
      <c r="C332" s="134">
        <v>9208476</v>
      </c>
      <c r="D332" s="134">
        <v>5369986.1399999997</v>
      </c>
    </row>
    <row r="333" spans="2:4">
      <c r="B333" s="203" t="s">
        <v>1151</v>
      </c>
      <c r="C333" s="134">
        <v>4628889</v>
      </c>
      <c r="D333" s="134">
        <v>0</v>
      </c>
    </row>
    <row r="334" spans="2:4">
      <c r="B334" s="202" t="s">
        <v>1152</v>
      </c>
      <c r="C334" s="134">
        <v>4628889</v>
      </c>
      <c r="D334" s="134">
        <v>0</v>
      </c>
    </row>
    <row r="335" spans="2:4">
      <c r="B335" s="203" t="s">
        <v>2732</v>
      </c>
      <c r="C335" s="134">
        <v>6606206</v>
      </c>
      <c r="D335" s="134">
        <v>0</v>
      </c>
    </row>
    <row r="336" spans="2:4">
      <c r="B336" s="202" t="s">
        <v>1153</v>
      </c>
      <c r="C336" s="134">
        <v>6606206</v>
      </c>
      <c r="D336" s="134">
        <v>0</v>
      </c>
    </row>
    <row r="337" spans="2:4">
      <c r="B337" s="203" t="s">
        <v>1154</v>
      </c>
      <c r="C337" s="134">
        <v>12403731</v>
      </c>
      <c r="D337" s="134">
        <v>0</v>
      </c>
    </row>
    <row r="338" spans="2:4">
      <c r="B338" s="202" t="s">
        <v>1155</v>
      </c>
      <c r="C338" s="134">
        <v>12403731</v>
      </c>
      <c r="D338" s="134">
        <v>0</v>
      </c>
    </row>
    <row r="339" spans="2:4">
      <c r="B339" s="203" t="s">
        <v>2733</v>
      </c>
      <c r="C339" s="134">
        <v>31420146</v>
      </c>
      <c r="D339" s="134">
        <v>1816456.81</v>
      </c>
    </row>
    <row r="340" spans="2:4">
      <c r="B340" s="202" t="s">
        <v>2596</v>
      </c>
      <c r="C340" s="134">
        <v>31420146</v>
      </c>
      <c r="D340" s="134">
        <v>1816456.81</v>
      </c>
    </row>
    <row r="341" spans="2:4">
      <c r="B341" s="203" t="s">
        <v>1156</v>
      </c>
      <c r="C341" s="134">
        <v>12403731</v>
      </c>
      <c r="D341" s="134">
        <v>0</v>
      </c>
    </row>
    <row r="342" spans="2:4">
      <c r="B342" s="202" t="s">
        <v>1157</v>
      </c>
      <c r="C342" s="134">
        <v>12403731</v>
      </c>
      <c r="D342" s="134">
        <v>0</v>
      </c>
    </row>
    <row r="343" spans="2:4">
      <c r="B343" s="203" t="s">
        <v>2734</v>
      </c>
      <c r="C343" s="134">
        <v>34454890</v>
      </c>
      <c r="D343" s="134">
        <v>0</v>
      </c>
    </row>
    <row r="344" spans="2:4">
      <c r="B344" s="202" t="s">
        <v>2597</v>
      </c>
      <c r="C344" s="134">
        <v>34454890</v>
      </c>
      <c r="D344" s="134">
        <v>0</v>
      </c>
    </row>
    <row r="345" spans="2:4">
      <c r="B345" s="203" t="s">
        <v>329</v>
      </c>
      <c r="C345" s="134">
        <v>3106903</v>
      </c>
      <c r="D345" s="134">
        <v>0</v>
      </c>
    </row>
    <row r="346" spans="2:4">
      <c r="B346" s="202" t="s">
        <v>666</v>
      </c>
      <c r="C346" s="134">
        <v>3106903</v>
      </c>
      <c r="D346" s="134">
        <v>0</v>
      </c>
    </row>
    <row r="347" spans="2:4">
      <c r="B347" s="203" t="s">
        <v>3675</v>
      </c>
      <c r="C347" s="134">
        <v>0</v>
      </c>
      <c r="D347" s="134">
        <v>1990341.6</v>
      </c>
    </row>
    <row r="348" spans="2:4">
      <c r="B348" s="202" t="s">
        <v>3674</v>
      </c>
      <c r="C348" s="134">
        <v>0</v>
      </c>
      <c r="D348" s="134">
        <v>1990341.6</v>
      </c>
    </row>
    <row r="349" spans="2:4">
      <c r="B349" s="203" t="s">
        <v>330</v>
      </c>
      <c r="C349" s="134">
        <v>9185398</v>
      </c>
      <c r="D349" s="134">
        <v>0</v>
      </c>
    </row>
    <row r="350" spans="2:4">
      <c r="B350" s="202" t="s">
        <v>667</v>
      </c>
      <c r="C350" s="134">
        <v>9185398</v>
      </c>
      <c r="D350" s="134">
        <v>0</v>
      </c>
    </row>
    <row r="351" spans="2:4">
      <c r="B351" s="203" t="s">
        <v>2144</v>
      </c>
      <c r="C351" s="134">
        <v>12576962</v>
      </c>
      <c r="D351" s="134">
        <v>2822494.05</v>
      </c>
    </row>
    <row r="352" spans="2:4">
      <c r="B352" s="202" t="s">
        <v>2145</v>
      </c>
      <c r="C352" s="134">
        <v>12576962</v>
      </c>
      <c r="D352" s="134">
        <v>2822494.05</v>
      </c>
    </row>
    <row r="353" spans="2:4">
      <c r="B353" s="203" t="s">
        <v>2146</v>
      </c>
      <c r="C353" s="134">
        <v>4802120</v>
      </c>
      <c r="D353" s="134">
        <v>1066744.44</v>
      </c>
    </row>
    <row r="354" spans="2:4">
      <c r="B354" s="202" t="s">
        <v>2147</v>
      </c>
      <c r="C354" s="134">
        <v>4802120</v>
      </c>
      <c r="D354" s="134">
        <v>1066744.44</v>
      </c>
    </row>
    <row r="355" spans="2:4">
      <c r="B355" s="203" t="s">
        <v>2148</v>
      </c>
      <c r="C355" s="134">
        <v>21904546</v>
      </c>
      <c r="D355" s="134">
        <v>5115148.76</v>
      </c>
    </row>
    <row r="356" spans="2:4">
      <c r="B356" s="202" t="s">
        <v>2149</v>
      </c>
      <c r="C356" s="134">
        <v>21904546</v>
      </c>
      <c r="D356" s="134">
        <v>5115148.76</v>
      </c>
    </row>
    <row r="357" spans="2:4">
      <c r="B357" s="203" t="s">
        <v>2150</v>
      </c>
      <c r="C357" s="134">
        <v>21904546</v>
      </c>
      <c r="D357" s="134">
        <v>4881402.83</v>
      </c>
    </row>
    <row r="358" spans="2:4">
      <c r="B358" s="202" t="s">
        <v>2151</v>
      </c>
      <c r="C358" s="134">
        <v>21904546</v>
      </c>
      <c r="D358" s="134">
        <v>4881402.83</v>
      </c>
    </row>
    <row r="359" spans="2:4">
      <c r="B359" s="203" t="s">
        <v>2152</v>
      </c>
      <c r="C359" s="134">
        <v>4802120</v>
      </c>
      <c r="D359" s="134">
        <v>1147209.83</v>
      </c>
    </row>
    <row r="360" spans="2:4">
      <c r="B360" s="202" t="s">
        <v>2153</v>
      </c>
      <c r="C360" s="134">
        <v>4802120</v>
      </c>
      <c r="D360" s="134">
        <v>1147209.83</v>
      </c>
    </row>
    <row r="361" spans="2:4">
      <c r="B361" s="203" t="s">
        <v>2154</v>
      </c>
      <c r="C361" s="134">
        <v>11289410</v>
      </c>
      <c r="D361" s="134">
        <v>2520504.38</v>
      </c>
    </row>
    <row r="362" spans="2:4">
      <c r="B362" s="202" t="s">
        <v>2155</v>
      </c>
      <c r="C362" s="134">
        <v>11289410</v>
      </c>
      <c r="D362" s="134">
        <v>2520504.38</v>
      </c>
    </row>
    <row r="363" spans="2:4">
      <c r="B363" s="203" t="s">
        <v>2156</v>
      </c>
      <c r="C363" s="134">
        <v>21904546</v>
      </c>
      <c r="D363" s="134">
        <v>0</v>
      </c>
    </row>
    <row r="364" spans="2:4">
      <c r="B364" s="202" t="s">
        <v>2157</v>
      </c>
      <c r="C364" s="134">
        <v>21904546</v>
      </c>
      <c r="D364" s="134">
        <v>0</v>
      </c>
    </row>
    <row r="365" spans="2:4">
      <c r="B365" s="203" t="s">
        <v>2735</v>
      </c>
      <c r="C365" s="134">
        <v>11289410</v>
      </c>
      <c r="D365" s="134">
        <v>0</v>
      </c>
    </row>
    <row r="366" spans="2:4">
      <c r="B366" s="202" t="s">
        <v>2158</v>
      </c>
      <c r="C366" s="134">
        <v>11289410</v>
      </c>
      <c r="D366" s="134">
        <v>0</v>
      </c>
    </row>
    <row r="367" spans="2:4">
      <c r="B367" s="203" t="s">
        <v>331</v>
      </c>
      <c r="C367" s="134">
        <v>142958695</v>
      </c>
      <c r="D367" s="134">
        <v>98052409.989999995</v>
      </c>
    </row>
    <row r="368" spans="2:4">
      <c r="B368" s="202" t="s">
        <v>668</v>
      </c>
      <c r="C368" s="134">
        <v>142958695</v>
      </c>
      <c r="D368" s="134">
        <v>98052409.989999995</v>
      </c>
    </row>
    <row r="369" spans="2:4">
      <c r="B369" s="203" t="s">
        <v>2159</v>
      </c>
      <c r="C369" s="134">
        <v>6779437</v>
      </c>
      <c r="D369" s="134">
        <v>0</v>
      </c>
    </row>
    <row r="370" spans="2:4">
      <c r="B370" s="202" t="s">
        <v>2160</v>
      </c>
      <c r="C370" s="134">
        <v>6779437</v>
      </c>
      <c r="D370" s="134">
        <v>0</v>
      </c>
    </row>
    <row r="371" spans="2:4">
      <c r="B371" s="203" t="s">
        <v>2161</v>
      </c>
      <c r="C371" s="134">
        <v>12576962</v>
      </c>
      <c r="D371" s="134">
        <v>0</v>
      </c>
    </row>
    <row r="372" spans="2:4">
      <c r="B372" s="202" t="s">
        <v>2162</v>
      </c>
      <c r="C372" s="134">
        <v>12576962</v>
      </c>
      <c r="D372" s="134">
        <v>0</v>
      </c>
    </row>
    <row r="373" spans="2:4">
      <c r="B373" s="203" t="s">
        <v>2736</v>
      </c>
      <c r="C373" s="134">
        <v>12576962</v>
      </c>
      <c r="D373" s="134">
        <v>0</v>
      </c>
    </row>
    <row r="374" spans="2:4">
      <c r="B374" s="202" t="s">
        <v>2163</v>
      </c>
      <c r="C374" s="134">
        <v>12576962</v>
      </c>
      <c r="D374" s="134">
        <v>0</v>
      </c>
    </row>
    <row r="375" spans="2:4">
      <c r="B375" s="203" t="s">
        <v>2164</v>
      </c>
      <c r="C375" s="134">
        <v>12576962</v>
      </c>
      <c r="D375" s="134">
        <v>2829816.16</v>
      </c>
    </row>
    <row r="376" spans="2:4">
      <c r="B376" s="202" t="s">
        <v>2165</v>
      </c>
      <c r="C376" s="134">
        <v>12576962</v>
      </c>
      <c r="D376" s="134">
        <v>2829816.16</v>
      </c>
    </row>
    <row r="377" spans="2:4">
      <c r="B377" s="203" t="s">
        <v>4000</v>
      </c>
      <c r="C377" s="134">
        <v>0</v>
      </c>
      <c r="D377" s="134">
        <v>0</v>
      </c>
    </row>
    <row r="378" spans="2:4">
      <c r="B378" s="202" t="s">
        <v>3999</v>
      </c>
      <c r="C378" s="134">
        <v>0</v>
      </c>
      <c r="D378" s="134">
        <v>0</v>
      </c>
    </row>
    <row r="379" spans="2:4">
      <c r="B379" s="203" t="s">
        <v>3998</v>
      </c>
      <c r="C379" s="134">
        <v>0</v>
      </c>
      <c r="D379" s="134">
        <v>0</v>
      </c>
    </row>
    <row r="380" spans="2:4">
      <c r="B380" s="202" t="s">
        <v>3997</v>
      </c>
      <c r="C380" s="134">
        <v>0</v>
      </c>
      <c r="D380" s="134">
        <v>0</v>
      </c>
    </row>
    <row r="381" spans="2:4">
      <c r="B381" s="203" t="s">
        <v>3996</v>
      </c>
      <c r="C381" s="134">
        <v>0</v>
      </c>
      <c r="D381" s="134">
        <v>0</v>
      </c>
    </row>
    <row r="382" spans="2:4">
      <c r="B382" s="202" t="s">
        <v>3995</v>
      </c>
      <c r="C382" s="134">
        <v>0</v>
      </c>
      <c r="D382" s="134">
        <v>0</v>
      </c>
    </row>
    <row r="383" spans="2:4">
      <c r="B383" s="203" t="s">
        <v>3994</v>
      </c>
      <c r="C383" s="134">
        <v>0</v>
      </c>
      <c r="D383" s="134">
        <v>0</v>
      </c>
    </row>
    <row r="384" spans="2:4">
      <c r="B384" s="202" t="s">
        <v>3993</v>
      </c>
      <c r="C384" s="134">
        <v>0</v>
      </c>
      <c r="D384" s="134">
        <v>0</v>
      </c>
    </row>
    <row r="385" spans="2:4">
      <c r="B385" s="203" t="s">
        <v>3992</v>
      </c>
      <c r="C385" s="134">
        <v>0</v>
      </c>
      <c r="D385" s="134">
        <v>0</v>
      </c>
    </row>
    <row r="386" spans="2:4">
      <c r="B386" s="202" t="s">
        <v>3991</v>
      </c>
      <c r="C386" s="134">
        <v>0</v>
      </c>
      <c r="D386" s="134">
        <v>0</v>
      </c>
    </row>
    <row r="387" spans="2:4">
      <c r="B387" s="203" t="s">
        <v>332</v>
      </c>
      <c r="C387" s="134">
        <v>402104</v>
      </c>
      <c r="D387" s="134">
        <v>0</v>
      </c>
    </row>
    <row r="388" spans="2:4">
      <c r="B388" s="202" t="s">
        <v>669</v>
      </c>
      <c r="C388" s="134">
        <v>402104</v>
      </c>
      <c r="D388" s="134">
        <v>0</v>
      </c>
    </row>
    <row r="389" spans="2:4">
      <c r="B389" s="203" t="s">
        <v>2737</v>
      </c>
      <c r="C389" s="134">
        <v>68254708</v>
      </c>
      <c r="D389" s="134">
        <v>31285773.07</v>
      </c>
    </row>
    <row r="390" spans="2:4">
      <c r="B390" s="202" t="s">
        <v>2598</v>
      </c>
      <c r="C390" s="134">
        <v>68254708</v>
      </c>
      <c r="D390" s="134">
        <v>31285773.07</v>
      </c>
    </row>
    <row r="391" spans="2:4">
      <c r="B391" s="203" t="s">
        <v>2599</v>
      </c>
      <c r="C391" s="134">
        <v>17816413</v>
      </c>
      <c r="D391" s="134">
        <v>9716259</v>
      </c>
    </row>
    <row r="392" spans="2:4">
      <c r="B392" s="202" t="s">
        <v>2600</v>
      </c>
      <c r="C392" s="134">
        <v>17816413</v>
      </c>
      <c r="D392" s="134">
        <v>9716259</v>
      </c>
    </row>
    <row r="393" spans="2:4">
      <c r="B393" s="203" t="s">
        <v>333</v>
      </c>
      <c r="C393" s="134">
        <v>1504759</v>
      </c>
      <c r="D393" s="134">
        <v>980291.3</v>
      </c>
    </row>
    <row r="394" spans="2:4">
      <c r="B394" s="202" t="s">
        <v>670</v>
      </c>
      <c r="C394" s="134">
        <v>1504759</v>
      </c>
      <c r="D394" s="134">
        <v>980291.3</v>
      </c>
    </row>
    <row r="395" spans="2:4">
      <c r="B395" s="203" t="s">
        <v>1071</v>
      </c>
      <c r="C395" s="134">
        <v>33430878</v>
      </c>
      <c r="D395" s="134">
        <v>11151017.84</v>
      </c>
    </row>
    <row r="396" spans="2:4">
      <c r="B396" s="202" t="s">
        <v>1072</v>
      </c>
      <c r="C396" s="134">
        <v>33430878</v>
      </c>
      <c r="D396" s="134">
        <v>11151017.84</v>
      </c>
    </row>
    <row r="397" spans="2:4">
      <c r="B397" s="203" t="s">
        <v>3673</v>
      </c>
      <c r="C397" s="134">
        <v>0</v>
      </c>
      <c r="D397" s="134">
        <v>0</v>
      </c>
    </row>
    <row r="398" spans="2:4">
      <c r="B398" s="202" t="s">
        <v>3672</v>
      </c>
      <c r="C398" s="134">
        <v>0</v>
      </c>
      <c r="D398" s="134">
        <v>0</v>
      </c>
    </row>
    <row r="399" spans="2:4">
      <c r="B399" s="204" t="s">
        <v>283</v>
      </c>
      <c r="C399" s="136">
        <v>0</v>
      </c>
      <c r="D399" s="136">
        <v>34237328</v>
      </c>
    </row>
    <row r="400" spans="2:4">
      <c r="B400" s="203" t="s">
        <v>3592</v>
      </c>
      <c r="C400" s="134">
        <v>0</v>
      </c>
      <c r="D400" s="134">
        <v>34237328</v>
      </c>
    </row>
    <row r="401" spans="2:4">
      <c r="B401" s="202" t="s">
        <v>3591</v>
      </c>
      <c r="C401" s="134">
        <v>0</v>
      </c>
      <c r="D401" s="134">
        <v>34237328</v>
      </c>
    </row>
    <row r="402" spans="2:4">
      <c r="B402" s="204" t="s">
        <v>298</v>
      </c>
      <c r="C402" s="136">
        <v>0</v>
      </c>
      <c r="D402" s="136">
        <v>24508557.59</v>
      </c>
    </row>
    <row r="403" spans="2:4">
      <c r="B403" s="203" t="s">
        <v>3671</v>
      </c>
      <c r="C403" s="134">
        <v>0</v>
      </c>
      <c r="D403" s="134">
        <v>24508557.59</v>
      </c>
    </row>
    <row r="404" spans="2:4">
      <c r="B404" s="202" t="s">
        <v>3670</v>
      </c>
      <c r="C404" s="134">
        <v>0</v>
      </c>
      <c r="D404" s="134">
        <v>24508557.59</v>
      </c>
    </row>
    <row r="405" spans="2:4">
      <c r="B405" s="204" t="s">
        <v>284</v>
      </c>
      <c r="C405" s="136">
        <v>223684296</v>
      </c>
      <c r="D405" s="136">
        <v>96250294.089999989</v>
      </c>
    </row>
    <row r="406" spans="2:4">
      <c r="B406" s="203" t="s">
        <v>327</v>
      </c>
      <c r="C406" s="134">
        <v>223684296</v>
      </c>
      <c r="D406" s="134">
        <v>96250294.089999989</v>
      </c>
    </row>
    <row r="407" spans="2:4">
      <c r="B407" s="202" t="s">
        <v>3415</v>
      </c>
      <c r="C407" s="134">
        <v>223684296</v>
      </c>
      <c r="D407" s="134">
        <v>96250294.089999989</v>
      </c>
    </row>
    <row r="408" spans="2:4">
      <c r="B408" s="205" t="s">
        <v>286</v>
      </c>
      <c r="C408" s="134">
        <v>948369693</v>
      </c>
      <c r="D408" s="134">
        <v>305829539.98999995</v>
      </c>
    </row>
    <row r="409" spans="2:4">
      <c r="B409" s="204" t="s">
        <v>281</v>
      </c>
      <c r="C409" s="136">
        <v>667576710</v>
      </c>
      <c r="D409" s="136">
        <v>158327468.66999999</v>
      </c>
    </row>
    <row r="410" spans="2:4">
      <c r="B410" s="203" t="s">
        <v>334</v>
      </c>
      <c r="C410" s="134">
        <v>7441709</v>
      </c>
      <c r="D410" s="134">
        <v>0</v>
      </c>
    </row>
    <row r="411" spans="2:4">
      <c r="B411" s="202" t="s">
        <v>671</v>
      </c>
      <c r="C411" s="134">
        <v>7441709</v>
      </c>
      <c r="D411" s="134">
        <v>0</v>
      </c>
    </row>
    <row r="412" spans="2:4">
      <c r="B412" s="203" t="s">
        <v>2738</v>
      </c>
      <c r="C412" s="134">
        <v>15235193</v>
      </c>
      <c r="D412" s="134">
        <v>8000000</v>
      </c>
    </row>
    <row r="413" spans="2:4">
      <c r="B413" s="202" t="s">
        <v>2601</v>
      </c>
      <c r="C413" s="134">
        <v>15235193</v>
      </c>
      <c r="D413" s="134">
        <v>8000000</v>
      </c>
    </row>
    <row r="414" spans="2:4">
      <c r="B414" s="203" t="s">
        <v>2739</v>
      </c>
      <c r="C414" s="134">
        <v>10000000</v>
      </c>
      <c r="D414" s="134">
        <v>4542455.38</v>
      </c>
    </row>
    <row r="415" spans="2:4">
      <c r="B415" s="202" t="s">
        <v>1005</v>
      </c>
      <c r="C415" s="134">
        <v>10000000</v>
      </c>
      <c r="D415" s="134">
        <v>4542455.38</v>
      </c>
    </row>
    <row r="416" spans="2:4">
      <c r="B416" s="203" t="s">
        <v>335</v>
      </c>
      <c r="C416" s="134">
        <v>11834423</v>
      </c>
      <c r="D416" s="134">
        <v>7919047.0300000003</v>
      </c>
    </row>
    <row r="417" spans="2:4">
      <c r="B417" s="202" t="s">
        <v>672</v>
      </c>
      <c r="C417" s="134">
        <v>11834423</v>
      </c>
      <c r="D417" s="134">
        <v>7919047.0300000003</v>
      </c>
    </row>
    <row r="418" spans="2:4">
      <c r="B418" s="203" t="s">
        <v>2740</v>
      </c>
      <c r="C418" s="134">
        <v>33937524</v>
      </c>
      <c r="D418" s="134">
        <v>19440776.689999998</v>
      </c>
    </row>
    <row r="419" spans="2:4">
      <c r="B419" s="202" t="s">
        <v>2602</v>
      </c>
      <c r="C419" s="134">
        <v>33937524</v>
      </c>
      <c r="D419" s="134">
        <v>19440776.689999998</v>
      </c>
    </row>
    <row r="420" spans="2:4">
      <c r="B420" s="203" t="s">
        <v>2741</v>
      </c>
      <c r="C420" s="134">
        <v>10000000</v>
      </c>
      <c r="D420" s="134">
        <v>8550034.6899999995</v>
      </c>
    </row>
    <row r="421" spans="2:4">
      <c r="B421" s="202" t="s">
        <v>1006</v>
      </c>
      <c r="C421" s="134">
        <v>10000000</v>
      </c>
      <c r="D421" s="134">
        <v>4007159.38</v>
      </c>
    </row>
    <row r="422" spans="2:4">
      <c r="B422" s="202" t="s">
        <v>3590</v>
      </c>
      <c r="C422" s="134">
        <v>0</v>
      </c>
      <c r="D422" s="134">
        <v>4542875.3099999996</v>
      </c>
    </row>
    <row r="423" spans="2:4">
      <c r="B423" s="203" t="s">
        <v>336</v>
      </c>
      <c r="C423" s="134">
        <v>28339230</v>
      </c>
      <c r="D423" s="134">
        <v>0</v>
      </c>
    </row>
    <row r="424" spans="2:4">
      <c r="B424" s="202" t="s">
        <v>673</v>
      </c>
      <c r="C424" s="134">
        <v>28339230</v>
      </c>
      <c r="D424" s="134">
        <v>0</v>
      </c>
    </row>
    <row r="425" spans="2:4">
      <c r="B425" s="203" t="s">
        <v>337</v>
      </c>
      <c r="C425" s="134">
        <v>21792574</v>
      </c>
      <c r="D425" s="134">
        <v>0</v>
      </c>
    </row>
    <row r="426" spans="2:4">
      <c r="B426" s="202" t="s">
        <v>674</v>
      </c>
      <c r="C426" s="134">
        <v>21792574</v>
      </c>
      <c r="D426" s="134">
        <v>0</v>
      </c>
    </row>
    <row r="427" spans="2:4">
      <c r="B427" s="203" t="s">
        <v>1158</v>
      </c>
      <c r="C427" s="134">
        <v>6606206</v>
      </c>
      <c r="D427" s="134">
        <v>0</v>
      </c>
    </row>
    <row r="428" spans="2:4">
      <c r="B428" s="202" t="s">
        <v>1159</v>
      </c>
      <c r="C428" s="134">
        <v>6606206</v>
      </c>
      <c r="D428" s="134">
        <v>0</v>
      </c>
    </row>
    <row r="429" spans="2:4">
      <c r="B429" s="203" t="s">
        <v>1160</v>
      </c>
      <c r="C429" s="134">
        <v>11116179</v>
      </c>
      <c r="D429" s="134">
        <v>0</v>
      </c>
    </row>
    <row r="430" spans="2:4">
      <c r="B430" s="202" t="s">
        <v>1161</v>
      </c>
      <c r="C430" s="134">
        <v>11116179</v>
      </c>
      <c r="D430" s="134">
        <v>0</v>
      </c>
    </row>
    <row r="431" spans="2:4">
      <c r="B431" s="203" t="s">
        <v>1162</v>
      </c>
      <c r="C431" s="134">
        <v>11116179</v>
      </c>
      <c r="D431" s="134">
        <v>0</v>
      </c>
    </row>
    <row r="432" spans="2:4">
      <c r="B432" s="202" t="s">
        <v>1163</v>
      </c>
      <c r="C432" s="134">
        <v>11116179</v>
      </c>
      <c r="D432" s="134">
        <v>0</v>
      </c>
    </row>
    <row r="433" spans="2:4">
      <c r="B433" s="203" t="s">
        <v>1164</v>
      </c>
      <c r="C433" s="134">
        <v>11116179</v>
      </c>
      <c r="D433" s="134">
        <v>0</v>
      </c>
    </row>
    <row r="434" spans="2:4">
      <c r="B434" s="202" t="s">
        <v>1165</v>
      </c>
      <c r="C434" s="134">
        <v>11116179</v>
      </c>
      <c r="D434" s="134">
        <v>0</v>
      </c>
    </row>
    <row r="435" spans="2:4">
      <c r="B435" s="203" t="s">
        <v>1166</v>
      </c>
      <c r="C435" s="134">
        <v>12403731</v>
      </c>
      <c r="D435" s="134">
        <v>0</v>
      </c>
    </row>
    <row r="436" spans="2:4">
      <c r="B436" s="202" t="s">
        <v>1167</v>
      </c>
      <c r="C436" s="134">
        <v>12403731</v>
      </c>
      <c r="D436" s="134">
        <v>0</v>
      </c>
    </row>
    <row r="437" spans="2:4">
      <c r="B437" s="203" t="s">
        <v>1168</v>
      </c>
      <c r="C437" s="134">
        <v>4628889</v>
      </c>
      <c r="D437" s="134">
        <v>0</v>
      </c>
    </row>
    <row r="438" spans="2:4">
      <c r="B438" s="202" t="s">
        <v>1169</v>
      </c>
      <c r="C438" s="134">
        <v>4628889</v>
      </c>
      <c r="D438" s="134">
        <v>0</v>
      </c>
    </row>
    <row r="439" spans="2:4">
      <c r="B439" s="203" t="s">
        <v>1170</v>
      </c>
      <c r="C439" s="134">
        <v>4628889</v>
      </c>
      <c r="D439" s="134">
        <v>0</v>
      </c>
    </row>
    <row r="440" spans="2:4">
      <c r="B440" s="202" t="s">
        <v>1171</v>
      </c>
      <c r="C440" s="134">
        <v>4628889</v>
      </c>
      <c r="D440" s="134">
        <v>0</v>
      </c>
    </row>
    <row r="441" spans="2:4">
      <c r="B441" s="203" t="s">
        <v>1172</v>
      </c>
      <c r="C441" s="134">
        <v>11116179</v>
      </c>
      <c r="D441" s="134">
        <v>0</v>
      </c>
    </row>
    <row r="442" spans="2:4">
      <c r="B442" s="202" t="s">
        <v>1173</v>
      </c>
      <c r="C442" s="134">
        <v>11116179</v>
      </c>
      <c r="D442" s="134">
        <v>0</v>
      </c>
    </row>
    <row r="443" spans="2:4">
      <c r="B443" s="203" t="s">
        <v>1174</v>
      </c>
      <c r="C443" s="134">
        <v>12403731</v>
      </c>
      <c r="D443" s="134">
        <v>0</v>
      </c>
    </row>
    <row r="444" spans="2:4">
      <c r="B444" s="202" t="s">
        <v>1175</v>
      </c>
      <c r="C444" s="134">
        <v>12403731</v>
      </c>
      <c r="D444" s="134">
        <v>0</v>
      </c>
    </row>
    <row r="445" spans="2:4">
      <c r="B445" s="203" t="s">
        <v>1416</v>
      </c>
      <c r="C445" s="134">
        <v>6779437</v>
      </c>
      <c r="D445" s="134">
        <v>1539961.66</v>
      </c>
    </row>
    <row r="446" spans="2:4">
      <c r="B446" s="202" t="s">
        <v>1417</v>
      </c>
      <c r="C446" s="134">
        <v>6779437</v>
      </c>
      <c r="D446" s="134">
        <v>1539961.66</v>
      </c>
    </row>
    <row r="447" spans="2:4">
      <c r="B447" s="203" t="s">
        <v>2742</v>
      </c>
      <c r="C447" s="134">
        <v>11289410</v>
      </c>
      <c r="D447" s="134">
        <v>2482056.9500000002</v>
      </c>
    </row>
    <row r="448" spans="2:4">
      <c r="B448" s="202" t="s">
        <v>1418</v>
      </c>
      <c r="C448" s="134">
        <v>11289410</v>
      </c>
      <c r="D448" s="134">
        <v>2482056.9500000002</v>
      </c>
    </row>
    <row r="449" spans="2:4">
      <c r="B449" s="203" t="s">
        <v>338</v>
      </c>
      <c r="C449" s="134">
        <v>12204671</v>
      </c>
      <c r="D449" s="134">
        <v>10000000</v>
      </c>
    </row>
    <row r="450" spans="2:4">
      <c r="B450" s="202" t="s">
        <v>675</v>
      </c>
      <c r="C450" s="134">
        <v>12204671</v>
      </c>
      <c r="D450" s="134">
        <v>10000000</v>
      </c>
    </row>
    <row r="451" spans="2:4">
      <c r="B451" s="203" t="s">
        <v>2743</v>
      </c>
      <c r="C451" s="134">
        <v>11289410</v>
      </c>
      <c r="D451" s="134">
        <v>2540104.1800000002</v>
      </c>
    </row>
    <row r="452" spans="2:4">
      <c r="B452" s="202" t="s">
        <v>1419</v>
      </c>
      <c r="C452" s="134">
        <v>11289410</v>
      </c>
      <c r="D452" s="134">
        <v>2540104.1800000002</v>
      </c>
    </row>
    <row r="453" spans="2:4">
      <c r="B453" s="203" t="s">
        <v>982</v>
      </c>
      <c r="C453" s="134">
        <v>10896287</v>
      </c>
      <c r="D453" s="134">
        <v>0</v>
      </c>
    </row>
    <row r="454" spans="2:4">
      <c r="B454" s="202" t="s">
        <v>983</v>
      </c>
      <c r="C454" s="134">
        <v>10896287</v>
      </c>
      <c r="D454" s="134">
        <v>0</v>
      </c>
    </row>
    <row r="455" spans="2:4">
      <c r="B455" s="203" t="s">
        <v>2744</v>
      </c>
      <c r="C455" s="134">
        <v>11289410</v>
      </c>
      <c r="D455" s="134">
        <v>2540104.19</v>
      </c>
    </row>
    <row r="456" spans="2:4">
      <c r="B456" s="202" t="s">
        <v>1420</v>
      </c>
      <c r="C456" s="134">
        <v>11289410</v>
      </c>
      <c r="D456" s="134">
        <v>2540104.19</v>
      </c>
    </row>
    <row r="457" spans="2:4">
      <c r="B457" s="203" t="s">
        <v>339</v>
      </c>
      <c r="C457" s="134">
        <v>14249504</v>
      </c>
      <c r="D457" s="134">
        <v>10193824</v>
      </c>
    </row>
    <row r="458" spans="2:4">
      <c r="B458" s="202" t="s">
        <v>676</v>
      </c>
      <c r="C458" s="134">
        <v>14249504</v>
      </c>
      <c r="D458" s="134">
        <v>10193824</v>
      </c>
    </row>
    <row r="459" spans="2:4">
      <c r="B459" s="203" t="s">
        <v>1421</v>
      </c>
      <c r="C459" s="134">
        <v>11289410</v>
      </c>
      <c r="D459" s="134">
        <v>2540104.19</v>
      </c>
    </row>
    <row r="460" spans="2:4">
      <c r="B460" s="202" t="s">
        <v>1422</v>
      </c>
      <c r="C460" s="134">
        <v>11289410</v>
      </c>
      <c r="D460" s="134">
        <v>2540104.19</v>
      </c>
    </row>
    <row r="461" spans="2:4">
      <c r="B461" s="203" t="s">
        <v>1423</v>
      </c>
      <c r="C461" s="134">
        <v>11289410</v>
      </c>
      <c r="D461" s="134">
        <v>2540104.19</v>
      </c>
    </row>
    <row r="462" spans="2:4">
      <c r="B462" s="202" t="s">
        <v>1424</v>
      </c>
      <c r="C462" s="134">
        <v>11289410</v>
      </c>
      <c r="D462" s="134">
        <v>2540104.19</v>
      </c>
    </row>
    <row r="463" spans="2:4">
      <c r="B463" s="203" t="s">
        <v>2745</v>
      </c>
      <c r="C463" s="134">
        <v>4802120</v>
      </c>
      <c r="D463" s="134">
        <v>0</v>
      </c>
    </row>
    <row r="464" spans="2:4">
      <c r="B464" s="202" t="s">
        <v>1425</v>
      </c>
      <c r="C464" s="134">
        <v>4802120</v>
      </c>
      <c r="D464" s="134">
        <v>0</v>
      </c>
    </row>
    <row r="465" spans="2:4">
      <c r="B465" s="203" t="s">
        <v>340</v>
      </c>
      <c r="C465" s="134">
        <v>10203084</v>
      </c>
      <c r="D465" s="134">
        <v>0</v>
      </c>
    </row>
    <row r="466" spans="2:4">
      <c r="B466" s="202" t="s">
        <v>677</v>
      </c>
      <c r="C466" s="134">
        <v>10203084</v>
      </c>
      <c r="D466" s="134">
        <v>0</v>
      </c>
    </row>
    <row r="467" spans="2:4">
      <c r="B467" s="203" t="s">
        <v>1426</v>
      </c>
      <c r="C467" s="134">
        <v>11289410</v>
      </c>
      <c r="D467" s="134">
        <v>0</v>
      </c>
    </row>
    <row r="468" spans="2:4">
      <c r="B468" s="202" t="s">
        <v>1427</v>
      </c>
      <c r="C468" s="134">
        <v>11289410</v>
      </c>
      <c r="D468" s="134">
        <v>0</v>
      </c>
    </row>
    <row r="469" spans="2:4">
      <c r="B469" s="203" t="s">
        <v>2746</v>
      </c>
      <c r="C469" s="134">
        <v>4802120</v>
      </c>
      <c r="D469" s="134">
        <v>0</v>
      </c>
    </row>
    <row r="470" spans="2:4">
      <c r="B470" s="202" t="s">
        <v>1428</v>
      </c>
      <c r="C470" s="134">
        <v>4802120</v>
      </c>
      <c r="D470" s="134">
        <v>0</v>
      </c>
    </row>
    <row r="471" spans="2:4">
      <c r="B471" s="203" t="s">
        <v>341</v>
      </c>
      <c r="C471" s="134">
        <v>32892022</v>
      </c>
      <c r="D471" s="134">
        <v>0</v>
      </c>
    </row>
    <row r="472" spans="2:4">
      <c r="B472" s="202" t="s">
        <v>678</v>
      </c>
      <c r="C472" s="134">
        <v>32892022</v>
      </c>
      <c r="D472" s="134">
        <v>0</v>
      </c>
    </row>
    <row r="473" spans="2:4">
      <c r="B473" s="203" t="s">
        <v>2747</v>
      </c>
      <c r="C473" s="134">
        <v>6779437</v>
      </c>
      <c r="D473" s="134">
        <v>0</v>
      </c>
    </row>
    <row r="474" spans="2:4">
      <c r="B474" s="202" t="s">
        <v>1429</v>
      </c>
      <c r="C474" s="134">
        <v>6779437</v>
      </c>
      <c r="D474" s="134">
        <v>0</v>
      </c>
    </row>
    <row r="475" spans="2:4">
      <c r="B475" s="203" t="s">
        <v>2166</v>
      </c>
      <c r="C475" s="134">
        <v>21792574</v>
      </c>
      <c r="D475" s="134">
        <v>0</v>
      </c>
    </row>
    <row r="476" spans="2:4">
      <c r="B476" s="202" t="s">
        <v>2167</v>
      </c>
      <c r="C476" s="134">
        <v>21792574</v>
      </c>
      <c r="D476" s="134">
        <v>0</v>
      </c>
    </row>
    <row r="477" spans="2:4">
      <c r="B477" s="203" t="s">
        <v>1430</v>
      </c>
      <c r="C477" s="134">
        <v>12576962</v>
      </c>
      <c r="D477" s="134">
        <v>0</v>
      </c>
    </row>
    <row r="478" spans="2:4">
      <c r="B478" s="202" t="s">
        <v>1431</v>
      </c>
      <c r="C478" s="134">
        <v>12576962</v>
      </c>
      <c r="D478" s="134">
        <v>0</v>
      </c>
    </row>
    <row r="479" spans="2:4">
      <c r="B479" s="203" t="s">
        <v>342</v>
      </c>
      <c r="C479" s="134">
        <v>56668645</v>
      </c>
      <c r="D479" s="134">
        <v>43120739</v>
      </c>
    </row>
    <row r="480" spans="2:4">
      <c r="B480" s="202" t="s">
        <v>679</v>
      </c>
      <c r="C480" s="134">
        <v>56668645</v>
      </c>
      <c r="D480" s="134">
        <v>43120739</v>
      </c>
    </row>
    <row r="481" spans="2:4">
      <c r="B481" s="203" t="s">
        <v>343</v>
      </c>
      <c r="C481" s="134">
        <v>86721396</v>
      </c>
      <c r="D481" s="134">
        <v>11681855</v>
      </c>
    </row>
    <row r="482" spans="2:4">
      <c r="B482" s="202" t="s">
        <v>680</v>
      </c>
      <c r="C482" s="134">
        <v>74143721</v>
      </c>
      <c r="D482" s="134">
        <v>0</v>
      </c>
    </row>
    <row r="483" spans="2:4">
      <c r="B483" s="202" t="s">
        <v>681</v>
      </c>
      <c r="C483" s="134">
        <v>6797056</v>
      </c>
      <c r="D483" s="134">
        <v>6251910</v>
      </c>
    </row>
    <row r="484" spans="2:4">
      <c r="B484" s="202" t="s">
        <v>3051</v>
      </c>
      <c r="C484" s="134">
        <v>5780619</v>
      </c>
      <c r="D484" s="134">
        <v>5429945</v>
      </c>
    </row>
    <row r="485" spans="2:4">
      <c r="B485" s="203" t="s">
        <v>2748</v>
      </c>
      <c r="C485" s="134">
        <v>82008</v>
      </c>
      <c r="D485" s="134">
        <v>0</v>
      </c>
    </row>
    <row r="486" spans="2:4">
      <c r="B486" s="202" t="s">
        <v>681</v>
      </c>
      <c r="C486" s="134">
        <v>82008</v>
      </c>
      <c r="D486" s="134">
        <v>0</v>
      </c>
    </row>
    <row r="487" spans="2:4">
      <c r="B487" s="203" t="s">
        <v>344</v>
      </c>
      <c r="C487" s="134">
        <v>20216062</v>
      </c>
      <c r="D487" s="134">
        <v>0</v>
      </c>
    </row>
    <row r="488" spans="2:4">
      <c r="B488" s="202" t="s">
        <v>682</v>
      </c>
      <c r="C488" s="134">
        <v>20216062</v>
      </c>
      <c r="D488" s="134">
        <v>0</v>
      </c>
    </row>
    <row r="489" spans="2:4">
      <c r="B489" s="203" t="s">
        <v>2749</v>
      </c>
      <c r="C489" s="134">
        <v>7819574</v>
      </c>
      <c r="D489" s="134">
        <v>0</v>
      </c>
    </row>
    <row r="490" spans="2:4">
      <c r="B490" s="202" t="s">
        <v>683</v>
      </c>
      <c r="C490" s="134">
        <v>7819574</v>
      </c>
      <c r="D490" s="134">
        <v>0</v>
      </c>
    </row>
    <row r="491" spans="2:4">
      <c r="B491" s="203" t="s">
        <v>2750</v>
      </c>
      <c r="C491" s="134">
        <v>15458511</v>
      </c>
      <c r="D491" s="134">
        <v>3699743</v>
      </c>
    </row>
    <row r="492" spans="2:4">
      <c r="B492" s="202" t="s">
        <v>684</v>
      </c>
      <c r="C492" s="134">
        <v>8857004</v>
      </c>
      <c r="D492" s="134">
        <v>3699743</v>
      </c>
    </row>
    <row r="493" spans="2:4">
      <c r="B493" s="202" t="s">
        <v>3084</v>
      </c>
      <c r="C493" s="134">
        <v>6601507</v>
      </c>
      <c r="D493" s="134">
        <v>0</v>
      </c>
    </row>
    <row r="494" spans="2:4">
      <c r="B494" s="203" t="s">
        <v>3085</v>
      </c>
      <c r="C494" s="134">
        <v>7473189</v>
      </c>
      <c r="D494" s="134">
        <v>0</v>
      </c>
    </row>
    <row r="495" spans="2:4">
      <c r="B495" s="202" t="s">
        <v>3086</v>
      </c>
      <c r="C495" s="134">
        <v>7473189</v>
      </c>
      <c r="D495" s="134">
        <v>0</v>
      </c>
    </row>
    <row r="496" spans="2:4">
      <c r="B496" s="203" t="s">
        <v>3087</v>
      </c>
      <c r="C496" s="134">
        <v>7477542</v>
      </c>
      <c r="D496" s="134">
        <v>0</v>
      </c>
    </row>
    <row r="497" spans="2:4">
      <c r="B497" s="202" t="s">
        <v>3088</v>
      </c>
      <c r="C497" s="134">
        <v>7477542</v>
      </c>
      <c r="D497" s="134">
        <v>0</v>
      </c>
    </row>
    <row r="498" spans="2:4">
      <c r="B498" s="203" t="s">
        <v>345</v>
      </c>
      <c r="C498" s="134">
        <v>15366806</v>
      </c>
      <c r="D498" s="134">
        <v>12948211.52</v>
      </c>
    </row>
    <row r="499" spans="2:4">
      <c r="B499" s="202" t="s">
        <v>685</v>
      </c>
      <c r="C499" s="134">
        <v>15366806</v>
      </c>
      <c r="D499" s="134">
        <v>12948211.52</v>
      </c>
    </row>
    <row r="500" spans="2:4">
      <c r="B500" s="203" t="s">
        <v>3990</v>
      </c>
      <c r="C500" s="134">
        <v>0</v>
      </c>
      <c r="D500" s="134">
        <v>0</v>
      </c>
    </row>
    <row r="501" spans="2:4">
      <c r="B501" s="202" t="s">
        <v>3989</v>
      </c>
      <c r="C501" s="134">
        <v>0</v>
      </c>
      <c r="D501" s="134">
        <v>0</v>
      </c>
    </row>
    <row r="502" spans="2:4">
      <c r="B502" s="203" t="s">
        <v>346</v>
      </c>
      <c r="C502" s="134">
        <v>9160677</v>
      </c>
      <c r="D502" s="134">
        <v>4048347</v>
      </c>
    </row>
    <row r="503" spans="2:4">
      <c r="B503" s="202" t="s">
        <v>686</v>
      </c>
      <c r="C503" s="134">
        <v>9160677</v>
      </c>
      <c r="D503" s="134">
        <v>4048347</v>
      </c>
    </row>
    <row r="504" spans="2:4">
      <c r="B504" s="203" t="s">
        <v>3988</v>
      </c>
      <c r="C504" s="134">
        <v>0</v>
      </c>
      <c r="D504" s="134">
        <v>0</v>
      </c>
    </row>
    <row r="505" spans="2:4">
      <c r="B505" s="202" t="s">
        <v>3987</v>
      </c>
      <c r="C505" s="134">
        <v>0</v>
      </c>
      <c r="D505" s="134">
        <v>0</v>
      </c>
    </row>
    <row r="506" spans="2:4">
      <c r="B506" s="203" t="s">
        <v>3986</v>
      </c>
      <c r="C506" s="134">
        <v>0</v>
      </c>
      <c r="D506" s="134">
        <v>0</v>
      </c>
    </row>
    <row r="507" spans="2:4">
      <c r="B507" s="202" t="s">
        <v>3985</v>
      </c>
      <c r="C507" s="134">
        <v>0</v>
      </c>
      <c r="D507" s="134">
        <v>0</v>
      </c>
    </row>
    <row r="508" spans="2:4">
      <c r="B508" s="203" t="s">
        <v>3984</v>
      </c>
      <c r="C508" s="134">
        <v>0</v>
      </c>
      <c r="D508" s="134">
        <v>0</v>
      </c>
    </row>
    <row r="509" spans="2:4">
      <c r="B509" s="202" t="s">
        <v>3983</v>
      </c>
      <c r="C509" s="134">
        <v>0</v>
      </c>
      <c r="D509" s="134">
        <v>0</v>
      </c>
    </row>
    <row r="510" spans="2:4">
      <c r="B510" s="203" t="s">
        <v>1073</v>
      </c>
      <c r="C510" s="134">
        <v>3343087</v>
      </c>
      <c r="D510" s="134">
        <v>0</v>
      </c>
    </row>
    <row r="511" spans="2:4">
      <c r="B511" s="202" t="s">
        <v>1074</v>
      </c>
      <c r="C511" s="134">
        <v>3343087</v>
      </c>
      <c r="D511" s="134">
        <v>0</v>
      </c>
    </row>
    <row r="512" spans="2:4">
      <c r="B512" s="203" t="s">
        <v>2984</v>
      </c>
      <c r="C512" s="134">
        <v>8357720</v>
      </c>
      <c r="D512" s="134">
        <v>0</v>
      </c>
    </row>
    <row r="513" spans="2:4">
      <c r="B513" s="202" t="s">
        <v>2985</v>
      </c>
      <c r="C513" s="134">
        <v>8357720</v>
      </c>
      <c r="D513" s="134">
        <v>0</v>
      </c>
    </row>
    <row r="514" spans="2:4">
      <c r="B514" s="203" t="s">
        <v>3416</v>
      </c>
      <c r="C514" s="134">
        <v>0</v>
      </c>
      <c r="D514" s="134">
        <v>0</v>
      </c>
    </row>
    <row r="515" spans="2:4">
      <c r="B515" s="202" t="s">
        <v>3417</v>
      </c>
      <c r="C515" s="134">
        <v>0</v>
      </c>
      <c r="D515" s="134">
        <v>0</v>
      </c>
    </row>
    <row r="516" spans="2:4">
      <c r="B516" s="203" t="s">
        <v>3418</v>
      </c>
      <c r="C516" s="134">
        <v>0</v>
      </c>
      <c r="D516" s="134">
        <v>0</v>
      </c>
    </row>
    <row r="517" spans="2:4">
      <c r="B517" s="202" t="s">
        <v>3419</v>
      </c>
      <c r="C517" s="134">
        <v>0</v>
      </c>
      <c r="D517" s="134">
        <v>0</v>
      </c>
    </row>
    <row r="518" spans="2:4">
      <c r="B518" s="203" t="s">
        <v>3420</v>
      </c>
      <c r="C518" s="134">
        <v>0</v>
      </c>
      <c r="D518" s="134">
        <v>0</v>
      </c>
    </row>
    <row r="519" spans="2:4">
      <c r="B519" s="202" t="s">
        <v>3421</v>
      </c>
      <c r="C519" s="134">
        <v>0</v>
      </c>
      <c r="D519" s="134">
        <v>0</v>
      </c>
    </row>
    <row r="520" spans="2:4">
      <c r="B520" s="203" t="s">
        <v>3422</v>
      </c>
      <c r="C520" s="134">
        <v>0</v>
      </c>
      <c r="D520" s="134">
        <v>0</v>
      </c>
    </row>
    <row r="521" spans="2:4">
      <c r="B521" s="202" t="s">
        <v>3423</v>
      </c>
      <c r="C521" s="134">
        <v>0</v>
      </c>
      <c r="D521" s="134">
        <v>0</v>
      </c>
    </row>
    <row r="522" spans="2:4">
      <c r="B522" s="204" t="s">
        <v>283</v>
      </c>
      <c r="C522" s="136">
        <v>18551684</v>
      </c>
      <c r="D522" s="136">
        <v>42733842.170000002</v>
      </c>
    </row>
    <row r="523" spans="2:4">
      <c r="B523" s="203" t="s">
        <v>3089</v>
      </c>
      <c r="C523" s="134">
        <v>1372434</v>
      </c>
      <c r="D523" s="134">
        <v>3036276.8800000004</v>
      </c>
    </row>
    <row r="524" spans="2:4">
      <c r="B524" s="202" t="s">
        <v>2537</v>
      </c>
      <c r="C524" s="134">
        <v>1372434</v>
      </c>
      <c r="D524" s="134">
        <v>3036276.8800000004</v>
      </c>
    </row>
    <row r="525" spans="2:4">
      <c r="B525" s="203" t="s">
        <v>3090</v>
      </c>
      <c r="C525" s="134">
        <v>2874885</v>
      </c>
      <c r="D525" s="134">
        <v>0</v>
      </c>
    </row>
    <row r="526" spans="2:4">
      <c r="B526" s="202" t="s">
        <v>2539</v>
      </c>
      <c r="C526" s="134">
        <v>2874885</v>
      </c>
      <c r="D526" s="134">
        <v>0</v>
      </c>
    </row>
    <row r="527" spans="2:4">
      <c r="B527" s="203" t="s">
        <v>3091</v>
      </c>
      <c r="C527" s="134">
        <v>3641703</v>
      </c>
      <c r="D527" s="134">
        <v>0</v>
      </c>
    </row>
    <row r="528" spans="2:4">
      <c r="B528" s="202" t="s">
        <v>2538</v>
      </c>
      <c r="C528" s="134">
        <v>3641703</v>
      </c>
      <c r="D528" s="134">
        <v>0</v>
      </c>
    </row>
    <row r="529" spans="2:4">
      <c r="B529" s="203" t="s">
        <v>3092</v>
      </c>
      <c r="C529" s="134">
        <v>10662662</v>
      </c>
      <c r="D529" s="134">
        <v>0</v>
      </c>
    </row>
    <row r="530" spans="2:4">
      <c r="B530" s="202" t="s">
        <v>2540</v>
      </c>
      <c r="C530" s="134">
        <v>10662662</v>
      </c>
      <c r="D530" s="134">
        <v>0</v>
      </c>
    </row>
    <row r="531" spans="2:4">
      <c r="B531" s="203" t="s">
        <v>343</v>
      </c>
      <c r="C531" s="134">
        <v>0</v>
      </c>
      <c r="D531" s="134">
        <v>0</v>
      </c>
    </row>
    <row r="532" spans="2:4">
      <c r="B532" s="202" t="s">
        <v>680</v>
      </c>
      <c r="C532" s="134">
        <v>0</v>
      </c>
      <c r="D532" s="134">
        <v>0</v>
      </c>
    </row>
    <row r="533" spans="2:4">
      <c r="B533" s="203" t="s">
        <v>3464</v>
      </c>
      <c r="C533" s="134">
        <v>0</v>
      </c>
      <c r="D533" s="134">
        <v>39697565.289999999</v>
      </c>
    </row>
    <row r="534" spans="2:4">
      <c r="B534" s="202" t="s">
        <v>3465</v>
      </c>
      <c r="C534" s="134">
        <v>0</v>
      </c>
      <c r="D534" s="134">
        <v>39697565.289999999</v>
      </c>
    </row>
    <row r="535" spans="2:4">
      <c r="B535" s="204" t="s">
        <v>298</v>
      </c>
      <c r="C535" s="136">
        <v>0</v>
      </c>
      <c r="D535" s="136">
        <v>0</v>
      </c>
    </row>
    <row r="536" spans="2:4">
      <c r="B536" s="203" t="s">
        <v>3669</v>
      </c>
      <c r="C536" s="134">
        <v>0</v>
      </c>
      <c r="D536" s="134">
        <v>0</v>
      </c>
    </row>
    <row r="537" spans="2:4">
      <c r="B537" s="202" t="s">
        <v>3668</v>
      </c>
      <c r="C537" s="134">
        <v>0</v>
      </c>
      <c r="D537" s="134">
        <v>0</v>
      </c>
    </row>
    <row r="538" spans="2:4">
      <c r="B538" s="204" t="s">
        <v>284</v>
      </c>
      <c r="C538" s="136">
        <v>262241299</v>
      </c>
      <c r="D538" s="136">
        <v>104768229.14999999</v>
      </c>
    </row>
    <row r="539" spans="2:4">
      <c r="B539" s="203" t="s">
        <v>327</v>
      </c>
      <c r="C539" s="134">
        <v>262241299</v>
      </c>
      <c r="D539" s="134">
        <v>104768229.14999999</v>
      </c>
    </row>
    <row r="540" spans="2:4">
      <c r="B540" s="202" t="s">
        <v>3415</v>
      </c>
      <c r="C540" s="134">
        <v>262241299</v>
      </c>
      <c r="D540" s="134">
        <v>104768229.14999999</v>
      </c>
    </row>
    <row r="541" spans="2:4">
      <c r="B541" s="205" t="s">
        <v>347</v>
      </c>
      <c r="C541" s="134">
        <v>1970776375</v>
      </c>
      <c r="D541" s="134">
        <v>237048329.78999999</v>
      </c>
    </row>
    <row r="542" spans="2:4">
      <c r="B542" s="204" t="s">
        <v>281</v>
      </c>
      <c r="C542" s="136">
        <v>1970776375</v>
      </c>
      <c r="D542" s="136">
        <v>237048329.78999999</v>
      </c>
    </row>
    <row r="543" spans="2:4">
      <c r="B543" s="203" t="s">
        <v>2751</v>
      </c>
      <c r="C543" s="134">
        <v>1250000000</v>
      </c>
      <c r="D543" s="134">
        <v>68010273.709999993</v>
      </c>
    </row>
    <row r="544" spans="2:4">
      <c r="B544" s="202" t="s">
        <v>687</v>
      </c>
      <c r="C544" s="134">
        <v>1250000000</v>
      </c>
      <c r="D544" s="134">
        <v>68010273.709999993</v>
      </c>
    </row>
    <row r="545" spans="2:4">
      <c r="B545" s="203" t="s">
        <v>1007</v>
      </c>
      <c r="C545" s="134">
        <v>70393227</v>
      </c>
      <c r="D545" s="134">
        <v>0</v>
      </c>
    </row>
    <row r="546" spans="2:4">
      <c r="B546" s="202" t="s">
        <v>1008</v>
      </c>
      <c r="C546" s="134">
        <v>70393227</v>
      </c>
      <c r="D546" s="134">
        <v>0</v>
      </c>
    </row>
    <row r="547" spans="2:4">
      <c r="B547" s="203" t="s">
        <v>1176</v>
      </c>
      <c r="C547" s="134">
        <v>12403731</v>
      </c>
      <c r="D547" s="134">
        <v>0</v>
      </c>
    </row>
    <row r="548" spans="2:4">
      <c r="B548" s="202" t="s">
        <v>1177</v>
      </c>
      <c r="C548" s="134">
        <v>12403731</v>
      </c>
      <c r="D548" s="134">
        <v>0</v>
      </c>
    </row>
    <row r="549" spans="2:4">
      <c r="B549" s="203" t="s">
        <v>2752</v>
      </c>
      <c r="C549" s="134">
        <v>33243422</v>
      </c>
      <c r="D549" s="134">
        <v>0</v>
      </c>
    </row>
    <row r="550" spans="2:4">
      <c r="B550" s="202" t="s">
        <v>2603</v>
      </c>
      <c r="C550" s="134">
        <v>33243422</v>
      </c>
      <c r="D550" s="134">
        <v>0</v>
      </c>
    </row>
    <row r="551" spans="2:4">
      <c r="B551" s="203" t="s">
        <v>1178</v>
      </c>
      <c r="C551" s="134">
        <v>6606206</v>
      </c>
      <c r="D551" s="134">
        <v>0</v>
      </c>
    </row>
    <row r="552" spans="2:4">
      <c r="B552" s="202" t="s">
        <v>1179</v>
      </c>
      <c r="C552" s="134">
        <v>6606206</v>
      </c>
      <c r="D552" s="134">
        <v>0</v>
      </c>
    </row>
    <row r="553" spans="2:4">
      <c r="B553" s="203" t="s">
        <v>1180</v>
      </c>
      <c r="C553" s="134">
        <v>11116179</v>
      </c>
      <c r="D553" s="134">
        <v>0</v>
      </c>
    </row>
    <row r="554" spans="2:4">
      <c r="B554" s="202" t="s">
        <v>1181</v>
      </c>
      <c r="C554" s="134">
        <v>11116179</v>
      </c>
      <c r="D554" s="134">
        <v>0</v>
      </c>
    </row>
    <row r="555" spans="2:4">
      <c r="B555" s="203" t="s">
        <v>2753</v>
      </c>
      <c r="C555" s="134">
        <v>62324114</v>
      </c>
      <c r="D555" s="134">
        <v>10578410.369999999</v>
      </c>
    </row>
    <row r="556" spans="2:4">
      <c r="B556" s="202" t="s">
        <v>2604</v>
      </c>
      <c r="C556" s="134">
        <v>62324114</v>
      </c>
      <c r="D556" s="134">
        <v>10578410.369999999</v>
      </c>
    </row>
    <row r="557" spans="2:4">
      <c r="B557" s="203" t="s">
        <v>1182</v>
      </c>
      <c r="C557" s="134">
        <v>6606206</v>
      </c>
      <c r="D557" s="134">
        <v>0</v>
      </c>
    </row>
    <row r="558" spans="2:4">
      <c r="B558" s="202" t="s">
        <v>1183</v>
      </c>
      <c r="C558" s="134">
        <v>6606206</v>
      </c>
      <c r="D558" s="134">
        <v>0</v>
      </c>
    </row>
    <row r="559" spans="2:4">
      <c r="B559" s="203" t="s">
        <v>348</v>
      </c>
      <c r="C559" s="134">
        <v>18028485</v>
      </c>
      <c r="D559" s="134">
        <v>0</v>
      </c>
    </row>
    <row r="560" spans="2:4">
      <c r="B560" s="202" t="s">
        <v>688</v>
      </c>
      <c r="C560" s="134">
        <v>18028485</v>
      </c>
      <c r="D560" s="134">
        <v>0</v>
      </c>
    </row>
    <row r="561" spans="2:4">
      <c r="B561" s="203" t="s">
        <v>2754</v>
      </c>
      <c r="C561" s="134">
        <v>17933797</v>
      </c>
      <c r="D561" s="134">
        <v>0</v>
      </c>
    </row>
    <row r="562" spans="2:4">
      <c r="B562" s="202" t="s">
        <v>2605</v>
      </c>
      <c r="C562" s="134">
        <v>17933797</v>
      </c>
      <c r="D562" s="134">
        <v>0</v>
      </c>
    </row>
    <row r="563" spans="2:4">
      <c r="B563" s="203" t="s">
        <v>2606</v>
      </c>
      <c r="C563" s="134">
        <v>27747236</v>
      </c>
      <c r="D563" s="134">
        <v>0</v>
      </c>
    </row>
    <row r="564" spans="2:4">
      <c r="B564" s="202" t="s">
        <v>2607</v>
      </c>
      <c r="C564" s="134">
        <v>27747236</v>
      </c>
      <c r="D564" s="134">
        <v>0</v>
      </c>
    </row>
    <row r="565" spans="2:4">
      <c r="B565" s="203" t="s">
        <v>349</v>
      </c>
      <c r="C565" s="134">
        <v>7086485</v>
      </c>
      <c r="D565" s="134">
        <v>24175848.18</v>
      </c>
    </row>
    <row r="566" spans="2:4">
      <c r="B566" s="202" t="s">
        <v>689</v>
      </c>
      <c r="C566" s="134">
        <v>7086485</v>
      </c>
      <c r="D566" s="134">
        <v>24175848.18</v>
      </c>
    </row>
    <row r="567" spans="2:4">
      <c r="B567" s="203" t="s">
        <v>3466</v>
      </c>
      <c r="C567" s="134">
        <v>0</v>
      </c>
      <c r="D567" s="134">
        <v>13670210.189999999</v>
      </c>
    </row>
    <row r="568" spans="2:4">
      <c r="B568" s="202" t="s">
        <v>3467</v>
      </c>
      <c r="C568" s="134">
        <v>0</v>
      </c>
      <c r="D568" s="134">
        <v>13670210.189999999</v>
      </c>
    </row>
    <row r="569" spans="2:4">
      <c r="B569" s="203" t="s">
        <v>3468</v>
      </c>
      <c r="C569" s="134">
        <v>0</v>
      </c>
      <c r="D569" s="134">
        <v>15066979.060000001</v>
      </c>
    </row>
    <row r="570" spans="2:4">
      <c r="B570" s="202" t="s">
        <v>3469</v>
      </c>
      <c r="C570" s="134">
        <v>0</v>
      </c>
      <c r="D570" s="134">
        <v>15066979.060000001</v>
      </c>
    </row>
    <row r="571" spans="2:4">
      <c r="B571" s="203" t="s">
        <v>2168</v>
      </c>
      <c r="C571" s="134">
        <v>6779437</v>
      </c>
      <c r="D571" s="134">
        <v>1564303.51</v>
      </c>
    </row>
    <row r="572" spans="2:4">
      <c r="B572" s="202" t="s">
        <v>2169</v>
      </c>
      <c r="C572" s="134">
        <v>6779437</v>
      </c>
      <c r="D572" s="134">
        <v>1564303.51</v>
      </c>
    </row>
    <row r="573" spans="2:4">
      <c r="B573" s="203" t="s">
        <v>2170</v>
      </c>
      <c r="C573" s="134">
        <v>4802120</v>
      </c>
      <c r="D573" s="134">
        <v>1090823.2</v>
      </c>
    </row>
    <row r="574" spans="2:4">
      <c r="B574" s="202" t="s">
        <v>2171</v>
      </c>
      <c r="C574" s="134">
        <v>4802120</v>
      </c>
      <c r="D574" s="134">
        <v>1090823.2</v>
      </c>
    </row>
    <row r="575" spans="2:4">
      <c r="B575" s="203" t="s">
        <v>2172</v>
      </c>
      <c r="C575" s="134">
        <v>6779437</v>
      </c>
      <c r="D575" s="134">
        <v>1564303.51</v>
      </c>
    </row>
    <row r="576" spans="2:4">
      <c r="B576" s="202" t="s">
        <v>2173</v>
      </c>
      <c r="C576" s="134">
        <v>6779437</v>
      </c>
      <c r="D576" s="134">
        <v>1564303.51</v>
      </c>
    </row>
    <row r="577" spans="2:4">
      <c r="B577" s="203" t="s">
        <v>350</v>
      </c>
      <c r="C577" s="134">
        <v>2111081</v>
      </c>
      <c r="D577" s="134">
        <v>6039133.4699999997</v>
      </c>
    </row>
    <row r="578" spans="2:4">
      <c r="B578" s="202" t="s">
        <v>690</v>
      </c>
      <c r="C578" s="134">
        <v>2111081</v>
      </c>
      <c r="D578" s="134">
        <v>6039133.4699999997</v>
      </c>
    </row>
    <row r="579" spans="2:4">
      <c r="B579" s="203" t="s">
        <v>3093</v>
      </c>
      <c r="C579" s="134">
        <v>3694504</v>
      </c>
      <c r="D579" s="134">
        <v>0</v>
      </c>
    </row>
    <row r="580" spans="2:4">
      <c r="B580" s="202" t="s">
        <v>3094</v>
      </c>
      <c r="C580" s="134">
        <v>3694504</v>
      </c>
      <c r="D580" s="134">
        <v>0</v>
      </c>
    </row>
    <row r="581" spans="2:4">
      <c r="B581" s="203" t="s">
        <v>1075</v>
      </c>
      <c r="C581" s="134">
        <v>27066154</v>
      </c>
      <c r="D581" s="134">
        <v>0</v>
      </c>
    </row>
    <row r="582" spans="2:4">
      <c r="B582" s="202" t="s">
        <v>1076</v>
      </c>
      <c r="C582" s="134">
        <v>27066154</v>
      </c>
      <c r="D582" s="134">
        <v>0</v>
      </c>
    </row>
    <row r="583" spans="2:4">
      <c r="B583" s="203" t="s">
        <v>3982</v>
      </c>
      <c r="C583" s="134">
        <v>0</v>
      </c>
      <c r="D583" s="134">
        <v>0</v>
      </c>
    </row>
    <row r="584" spans="2:4">
      <c r="B584" s="202" t="s">
        <v>3981</v>
      </c>
      <c r="C584" s="134">
        <v>0</v>
      </c>
      <c r="D584" s="134">
        <v>0</v>
      </c>
    </row>
    <row r="585" spans="2:4">
      <c r="B585" s="203" t="s">
        <v>3980</v>
      </c>
      <c r="C585" s="134">
        <v>0</v>
      </c>
      <c r="D585" s="134">
        <v>0</v>
      </c>
    </row>
    <row r="586" spans="2:4">
      <c r="B586" s="202" t="s">
        <v>3979</v>
      </c>
      <c r="C586" s="134">
        <v>0</v>
      </c>
      <c r="D586" s="134">
        <v>0</v>
      </c>
    </row>
    <row r="587" spans="2:4">
      <c r="B587" s="203" t="s">
        <v>3978</v>
      </c>
      <c r="C587" s="134">
        <v>0</v>
      </c>
      <c r="D587" s="134">
        <v>0</v>
      </c>
    </row>
    <row r="588" spans="2:4">
      <c r="B588" s="202" t="s">
        <v>3977</v>
      </c>
      <c r="C588" s="134">
        <v>0</v>
      </c>
      <c r="D588" s="134">
        <v>0</v>
      </c>
    </row>
    <row r="589" spans="2:4">
      <c r="B589" s="203" t="s">
        <v>3976</v>
      </c>
      <c r="C589" s="134">
        <v>0</v>
      </c>
      <c r="D589" s="134">
        <v>0</v>
      </c>
    </row>
    <row r="590" spans="2:4">
      <c r="B590" s="202" t="s">
        <v>3975</v>
      </c>
      <c r="C590" s="134">
        <v>0</v>
      </c>
      <c r="D590" s="134">
        <v>0</v>
      </c>
    </row>
    <row r="591" spans="2:4">
      <c r="B591" s="203" t="s">
        <v>3974</v>
      </c>
      <c r="C591" s="134">
        <v>0</v>
      </c>
      <c r="D591" s="134">
        <v>0</v>
      </c>
    </row>
    <row r="592" spans="2:4">
      <c r="B592" s="202" t="s">
        <v>3973</v>
      </c>
      <c r="C592" s="134">
        <v>0</v>
      </c>
      <c r="D592" s="134">
        <v>0</v>
      </c>
    </row>
    <row r="593" spans="2:4">
      <c r="B593" s="203" t="s">
        <v>351</v>
      </c>
      <c r="C593" s="134">
        <v>396054554</v>
      </c>
      <c r="D593" s="134">
        <v>95288044.590000004</v>
      </c>
    </row>
    <row r="594" spans="2:4">
      <c r="B594" s="202" t="s">
        <v>691</v>
      </c>
      <c r="C594" s="134">
        <v>396054554</v>
      </c>
      <c r="D594" s="134">
        <v>95288044.590000004</v>
      </c>
    </row>
    <row r="595" spans="2:4">
      <c r="B595" s="205" t="s">
        <v>287</v>
      </c>
      <c r="C595" s="134">
        <v>3157458149</v>
      </c>
      <c r="D595" s="134">
        <v>1598271497.0900002</v>
      </c>
    </row>
    <row r="596" spans="2:4">
      <c r="B596" s="204" t="s">
        <v>281</v>
      </c>
      <c r="C596" s="136">
        <v>2839965997</v>
      </c>
      <c r="D596" s="136">
        <v>1378477176.7800002</v>
      </c>
    </row>
    <row r="597" spans="2:4">
      <c r="B597" s="203" t="s">
        <v>3052</v>
      </c>
      <c r="C597" s="134">
        <v>17837386</v>
      </c>
      <c r="D597" s="134">
        <v>0</v>
      </c>
    </row>
    <row r="598" spans="2:4">
      <c r="B598" s="202" t="s">
        <v>2608</v>
      </c>
      <c r="C598" s="134">
        <v>17837386</v>
      </c>
      <c r="D598" s="134">
        <v>0</v>
      </c>
    </row>
    <row r="599" spans="2:4">
      <c r="B599" s="203" t="s">
        <v>3095</v>
      </c>
      <c r="C599" s="134">
        <v>10740698</v>
      </c>
      <c r="D599" s="134">
        <v>0</v>
      </c>
    </row>
    <row r="600" spans="2:4">
      <c r="B600" s="202" t="s">
        <v>3096</v>
      </c>
      <c r="C600" s="134">
        <v>10740698</v>
      </c>
      <c r="D600" s="134">
        <v>0</v>
      </c>
    </row>
    <row r="601" spans="2:4">
      <c r="B601" s="203" t="s">
        <v>2755</v>
      </c>
      <c r="C601" s="134">
        <v>11035275</v>
      </c>
      <c r="D601" s="134">
        <v>0</v>
      </c>
    </row>
    <row r="602" spans="2:4">
      <c r="B602" s="202" t="s">
        <v>1184</v>
      </c>
      <c r="C602" s="134">
        <v>11035275</v>
      </c>
      <c r="D602" s="134">
        <v>0</v>
      </c>
    </row>
    <row r="603" spans="2:4">
      <c r="B603" s="203" t="s">
        <v>352</v>
      </c>
      <c r="C603" s="134">
        <v>8038270</v>
      </c>
      <c r="D603" s="134">
        <v>0</v>
      </c>
    </row>
    <row r="604" spans="2:4">
      <c r="B604" s="202" t="s">
        <v>692</v>
      </c>
      <c r="C604" s="134">
        <v>8038270</v>
      </c>
      <c r="D604" s="134">
        <v>0</v>
      </c>
    </row>
    <row r="605" spans="2:4">
      <c r="B605" s="203" t="s">
        <v>1185</v>
      </c>
      <c r="C605" s="134">
        <v>4595200</v>
      </c>
      <c r="D605" s="134">
        <v>0</v>
      </c>
    </row>
    <row r="606" spans="2:4">
      <c r="B606" s="202" t="s">
        <v>1186</v>
      </c>
      <c r="C606" s="134">
        <v>4595200</v>
      </c>
      <c r="D606" s="134">
        <v>0</v>
      </c>
    </row>
    <row r="607" spans="2:4">
      <c r="B607" s="203" t="s">
        <v>2756</v>
      </c>
      <c r="C607" s="134">
        <v>12313456</v>
      </c>
      <c r="D607" s="134">
        <v>0</v>
      </c>
    </row>
    <row r="608" spans="2:4">
      <c r="B608" s="202" t="s">
        <v>1187</v>
      </c>
      <c r="C608" s="134">
        <v>12313456</v>
      </c>
      <c r="D608" s="134">
        <v>0</v>
      </c>
    </row>
    <row r="609" spans="2:4">
      <c r="B609" s="203" t="s">
        <v>353</v>
      </c>
      <c r="C609" s="134">
        <v>14208763</v>
      </c>
      <c r="D609" s="134">
        <v>0</v>
      </c>
    </row>
    <row r="610" spans="2:4">
      <c r="B610" s="202" t="s">
        <v>693</v>
      </c>
      <c r="C610" s="134">
        <v>14208763</v>
      </c>
      <c r="D610" s="134">
        <v>0</v>
      </c>
    </row>
    <row r="611" spans="2:4">
      <c r="B611" s="203" t="s">
        <v>354</v>
      </c>
      <c r="C611" s="134">
        <v>11951551</v>
      </c>
      <c r="D611" s="134">
        <v>737500</v>
      </c>
    </row>
    <row r="612" spans="2:4">
      <c r="B612" s="202" t="s">
        <v>694</v>
      </c>
      <c r="C612" s="134">
        <v>11951551</v>
      </c>
      <c r="D612" s="134">
        <v>737500</v>
      </c>
    </row>
    <row r="613" spans="2:4">
      <c r="B613" s="203" t="s">
        <v>2757</v>
      </c>
      <c r="C613" s="134">
        <v>7102971</v>
      </c>
      <c r="D613" s="134">
        <v>0</v>
      </c>
    </row>
    <row r="614" spans="2:4">
      <c r="B614" s="202" t="s">
        <v>1009</v>
      </c>
      <c r="C614" s="134">
        <v>7102971</v>
      </c>
      <c r="D614" s="134">
        <v>0</v>
      </c>
    </row>
    <row r="615" spans="2:4">
      <c r="B615" s="203" t="s">
        <v>355</v>
      </c>
      <c r="C615" s="134">
        <v>54508365</v>
      </c>
      <c r="D615" s="134">
        <v>15623271.010000002</v>
      </c>
    </row>
    <row r="616" spans="2:4">
      <c r="B616" s="202" t="s">
        <v>695</v>
      </c>
      <c r="C616" s="134">
        <v>54508365</v>
      </c>
      <c r="D616" s="134">
        <v>15623271.010000002</v>
      </c>
    </row>
    <row r="617" spans="2:4">
      <c r="B617" s="203" t="s">
        <v>3053</v>
      </c>
      <c r="C617" s="134">
        <v>17078119</v>
      </c>
      <c r="D617" s="134">
        <v>0</v>
      </c>
    </row>
    <row r="618" spans="2:4">
      <c r="B618" s="202" t="s">
        <v>2611</v>
      </c>
      <c r="C618" s="134">
        <v>17078119</v>
      </c>
      <c r="D618" s="134">
        <v>0</v>
      </c>
    </row>
    <row r="619" spans="2:4">
      <c r="B619" s="203" t="s">
        <v>356</v>
      </c>
      <c r="C619" s="134">
        <v>37399895</v>
      </c>
      <c r="D619" s="134">
        <v>0</v>
      </c>
    </row>
    <row r="620" spans="2:4">
      <c r="B620" s="202" t="s">
        <v>696</v>
      </c>
      <c r="C620" s="134">
        <v>37399895</v>
      </c>
      <c r="D620" s="134">
        <v>0</v>
      </c>
    </row>
    <row r="621" spans="2:4">
      <c r="B621" s="203" t="s">
        <v>3054</v>
      </c>
      <c r="C621" s="134">
        <v>29578279</v>
      </c>
      <c r="D621" s="134">
        <v>0</v>
      </c>
    </row>
    <row r="622" spans="2:4">
      <c r="B622" s="202" t="s">
        <v>2608</v>
      </c>
      <c r="C622" s="134">
        <v>29578279</v>
      </c>
      <c r="D622" s="134">
        <v>0</v>
      </c>
    </row>
    <row r="623" spans="2:4">
      <c r="B623" s="203" t="s">
        <v>357</v>
      </c>
      <c r="C623" s="134">
        <v>11859548</v>
      </c>
      <c r="D623" s="134">
        <v>4605680.74</v>
      </c>
    </row>
    <row r="624" spans="2:4">
      <c r="B624" s="202" t="s">
        <v>697</v>
      </c>
      <c r="C624" s="134">
        <v>11859548</v>
      </c>
      <c r="D624" s="134">
        <v>4605680.74</v>
      </c>
    </row>
    <row r="625" spans="2:4">
      <c r="B625" s="203" t="s">
        <v>2609</v>
      </c>
      <c r="C625" s="134">
        <v>67561129</v>
      </c>
      <c r="D625" s="134">
        <v>40000000</v>
      </c>
    </row>
    <row r="626" spans="2:4">
      <c r="B626" s="202" t="s">
        <v>2610</v>
      </c>
      <c r="C626" s="134">
        <v>62629959</v>
      </c>
      <c r="D626" s="134">
        <v>40000000</v>
      </c>
    </row>
    <row r="627" spans="2:4">
      <c r="B627" s="202" t="s">
        <v>3097</v>
      </c>
      <c r="C627" s="134">
        <v>4931170</v>
      </c>
      <c r="D627" s="134">
        <v>0</v>
      </c>
    </row>
    <row r="628" spans="2:4">
      <c r="B628" s="203" t="s">
        <v>2986</v>
      </c>
      <c r="C628" s="134">
        <v>60671173</v>
      </c>
      <c r="D628" s="134">
        <v>32000000</v>
      </c>
    </row>
    <row r="629" spans="2:4">
      <c r="B629" s="202" t="s">
        <v>2987</v>
      </c>
      <c r="C629" s="134">
        <v>60671173</v>
      </c>
      <c r="D629" s="134">
        <v>32000000</v>
      </c>
    </row>
    <row r="630" spans="2:4">
      <c r="B630" s="203" t="s">
        <v>1853</v>
      </c>
      <c r="C630" s="134">
        <v>12486882</v>
      </c>
      <c r="D630" s="134">
        <v>0</v>
      </c>
    </row>
    <row r="631" spans="2:4">
      <c r="B631" s="202" t="s">
        <v>1854</v>
      </c>
      <c r="C631" s="134">
        <v>12486882</v>
      </c>
      <c r="D631" s="134">
        <v>0</v>
      </c>
    </row>
    <row r="632" spans="2:4">
      <c r="B632" s="203" t="s">
        <v>3098</v>
      </c>
      <c r="C632" s="134">
        <v>3043403</v>
      </c>
      <c r="D632" s="134">
        <v>0</v>
      </c>
    </row>
    <row r="633" spans="2:4">
      <c r="B633" s="202" t="s">
        <v>3099</v>
      </c>
      <c r="C633" s="134">
        <v>3043403</v>
      </c>
      <c r="D633" s="134">
        <v>0</v>
      </c>
    </row>
    <row r="634" spans="2:4">
      <c r="B634" s="203" t="s">
        <v>1855</v>
      </c>
      <c r="C634" s="134">
        <v>11208701</v>
      </c>
      <c r="D634" s="134">
        <v>2495055.81</v>
      </c>
    </row>
    <row r="635" spans="2:4">
      <c r="B635" s="202" t="s">
        <v>1856</v>
      </c>
      <c r="C635" s="134">
        <v>11208701</v>
      </c>
      <c r="D635" s="134">
        <v>2495055.81</v>
      </c>
    </row>
    <row r="636" spans="2:4">
      <c r="B636" s="203" t="s">
        <v>1857</v>
      </c>
      <c r="C636" s="134">
        <v>11208701</v>
      </c>
      <c r="D636" s="134">
        <v>2495055.81</v>
      </c>
    </row>
    <row r="637" spans="2:4">
      <c r="B637" s="202" t="s">
        <v>1858</v>
      </c>
      <c r="C637" s="134">
        <v>11208701</v>
      </c>
      <c r="D637" s="134">
        <v>2495055.81</v>
      </c>
    </row>
    <row r="638" spans="2:4">
      <c r="B638" s="203" t="s">
        <v>2758</v>
      </c>
      <c r="C638" s="134">
        <v>11208701</v>
      </c>
      <c r="D638" s="134">
        <v>2495055.81</v>
      </c>
    </row>
    <row r="639" spans="2:4">
      <c r="B639" s="202" t="s">
        <v>1859</v>
      </c>
      <c r="C639" s="134">
        <v>11208701</v>
      </c>
      <c r="D639" s="134">
        <v>2495055.81</v>
      </c>
    </row>
    <row r="640" spans="2:4">
      <c r="B640" s="203" t="s">
        <v>1860</v>
      </c>
      <c r="C640" s="134">
        <v>6731551</v>
      </c>
      <c r="D640" s="134">
        <v>1595304.67</v>
      </c>
    </row>
    <row r="641" spans="2:4">
      <c r="B641" s="202" t="s">
        <v>1861</v>
      </c>
      <c r="C641" s="134">
        <v>6731551</v>
      </c>
      <c r="D641" s="134">
        <v>1595304.67</v>
      </c>
    </row>
    <row r="642" spans="2:4">
      <c r="B642" s="203" t="s">
        <v>1862</v>
      </c>
      <c r="C642" s="134">
        <v>4768626</v>
      </c>
      <c r="D642" s="134">
        <v>1088833.44</v>
      </c>
    </row>
    <row r="643" spans="2:4">
      <c r="B643" s="202" t="s">
        <v>1863</v>
      </c>
      <c r="C643" s="134">
        <v>4768626</v>
      </c>
      <c r="D643" s="134">
        <v>1088833.44</v>
      </c>
    </row>
    <row r="644" spans="2:4">
      <c r="B644" s="203" t="s">
        <v>1864</v>
      </c>
      <c r="C644" s="134">
        <v>4768626</v>
      </c>
      <c r="D644" s="134">
        <v>1088833.45</v>
      </c>
    </row>
    <row r="645" spans="2:4">
      <c r="B645" s="202" t="s">
        <v>1865</v>
      </c>
      <c r="C645" s="134">
        <v>4768626</v>
      </c>
      <c r="D645" s="134">
        <v>1088833.45</v>
      </c>
    </row>
    <row r="646" spans="2:4">
      <c r="B646" s="203" t="s">
        <v>2759</v>
      </c>
      <c r="C646" s="134">
        <v>11208701</v>
      </c>
      <c r="D646" s="134">
        <v>2506068</v>
      </c>
    </row>
    <row r="647" spans="2:4">
      <c r="B647" s="202" t="s">
        <v>1866</v>
      </c>
      <c r="C647" s="134">
        <v>11208701</v>
      </c>
      <c r="D647" s="134">
        <v>2506068</v>
      </c>
    </row>
    <row r="648" spans="2:4">
      <c r="B648" s="203" t="s">
        <v>358</v>
      </c>
      <c r="C648" s="134">
        <v>2763625</v>
      </c>
      <c r="D648" s="134">
        <v>26880006.02</v>
      </c>
    </row>
    <row r="649" spans="2:4">
      <c r="B649" s="202" t="s">
        <v>698</v>
      </c>
      <c r="C649" s="134">
        <v>2763625</v>
      </c>
      <c r="D649" s="134">
        <v>26880006.02</v>
      </c>
    </row>
    <row r="650" spans="2:4">
      <c r="B650" s="203" t="s">
        <v>1867</v>
      </c>
      <c r="C650" s="134">
        <v>11208701</v>
      </c>
      <c r="D650" s="134">
        <v>2506067.9900000002</v>
      </c>
    </row>
    <row r="651" spans="2:4">
      <c r="B651" s="202" t="s">
        <v>1868</v>
      </c>
      <c r="C651" s="134">
        <v>11208701</v>
      </c>
      <c r="D651" s="134">
        <v>2506067.9900000002</v>
      </c>
    </row>
    <row r="652" spans="2:4">
      <c r="B652" s="203" t="s">
        <v>1869</v>
      </c>
      <c r="C652" s="134">
        <v>6731551</v>
      </c>
      <c r="D652" s="134">
        <v>1519414.04</v>
      </c>
    </row>
    <row r="653" spans="2:4">
      <c r="B653" s="202" t="s">
        <v>1870</v>
      </c>
      <c r="C653" s="134">
        <v>6731551</v>
      </c>
      <c r="D653" s="134">
        <v>1519414.04</v>
      </c>
    </row>
    <row r="654" spans="2:4">
      <c r="B654" s="203" t="s">
        <v>2760</v>
      </c>
      <c r="C654" s="134">
        <v>6731551</v>
      </c>
      <c r="D654" s="134">
        <v>1519414.04</v>
      </c>
    </row>
    <row r="655" spans="2:4">
      <c r="B655" s="202" t="s">
        <v>1871</v>
      </c>
      <c r="C655" s="134">
        <v>6731551</v>
      </c>
      <c r="D655" s="134">
        <v>1519414.04</v>
      </c>
    </row>
    <row r="656" spans="2:4">
      <c r="B656" s="203" t="s">
        <v>1010</v>
      </c>
      <c r="C656" s="134">
        <v>9944159</v>
      </c>
      <c r="D656" s="134">
        <v>0</v>
      </c>
    </row>
    <row r="657" spans="2:4">
      <c r="B657" s="202" t="s">
        <v>1011</v>
      </c>
      <c r="C657" s="134">
        <v>9944159</v>
      </c>
      <c r="D657" s="134">
        <v>0</v>
      </c>
    </row>
    <row r="658" spans="2:4">
      <c r="B658" s="203" t="s">
        <v>2761</v>
      </c>
      <c r="C658" s="134">
        <v>12486882</v>
      </c>
      <c r="D658" s="134">
        <v>2884427.29</v>
      </c>
    </row>
    <row r="659" spans="2:4">
      <c r="B659" s="202" t="s">
        <v>1872</v>
      </c>
      <c r="C659" s="134">
        <v>12486882</v>
      </c>
      <c r="D659" s="134">
        <v>2884427.29</v>
      </c>
    </row>
    <row r="660" spans="2:4">
      <c r="B660" s="203" t="s">
        <v>1873</v>
      </c>
      <c r="C660" s="134">
        <v>11208701</v>
      </c>
      <c r="D660" s="134">
        <v>2437448.94</v>
      </c>
    </row>
    <row r="661" spans="2:4">
      <c r="B661" s="202" t="s">
        <v>1874</v>
      </c>
      <c r="C661" s="134">
        <v>11208701</v>
      </c>
      <c r="D661" s="134">
        <v>2437448.94</v>
      </c>
    </row>
    <row r="662" spans="2:4">
      <c r="B662" s="203" t="s">
        <v>1875</v>
      </c>
      <c r="C662" s="134">
        <v>6731551</v>
      </c>
      <c r="D662" s="134">
        <v>0</v>
      </c>
    </row>
    <row r="663" spans="2:4">
      <c r="B663" s="202" t="s">
        <v>1876</v>
      </c>
      <c r="C663" s="134">
        <v>6731551</v>
      </c>
      <c r="D663" s="134">
        <v>0</v>
      </c>
    </row>
    <row r="664" spans="2:4">
      <c r="B664" s="203" t="s">
        <v>3100</v>
      </c>
      <c r="C664" s="134">
        <v>3754097</v>
      </c>
      <c r="D664" s="134">
        <v>0</v>
      </c>
    </row>
    <row r="665" spans="2:4">
      <c r="B665" s="202" t="s">
        <v>3101</v>
      </c>
      <c r="C665" s="134">
        <v>3754097</v>
      </c>
      <c r="D665" s="134">
        <v>0</v>
      </c>
    </row>
    <row r="666" spans="2:4">
      <c r="B666" s="203" t="s">
        <v>1877</v>
      </c>
      <c r="C666" s="134">
        <v>6731551</v>
      </c>
      <c r="D666" s="134">
        <v>0</v>
      </c>
    </row>
    <row r="667" spans="2:4">
      <c r="B667" s="202" t="s">
        <v>1878</v>
      </c>
      <c r="C667" s="134">
        <v>6731551</v>
      </c>
      <c r="D667" s="134">
        <v>0</v>
      </c>
    </row>
    <row r="668" spans="2:4">
      <c r="B668" s="203" t="s">
        <v>2762</v>
      </c>
      <c r="C668" s="134">
        <v>6731551</v>
      </c>
      <c r="D668" s="134">
        <v>0</v>
      </c>
    </row>
    <row r="669" spans="2:4">
      <c r="B669" s="202" t="s">
        <v>1879</v>
      </c>
      <c r="C669" s="134">
        <v>6731551</v>
      </c>
      <c r="D669" s="134">
        <v>0</v>
      </c>
    </row>
    <row r="670" spans="2:4">
      <c r="B670" s="203" t="s">
        <v>1012</v>
      </c>
      <c r="C670" s="134">
        <v>17047130</v>
      </c>
      <c r="D670" s="134">
        <v>0</v>
      </c>
    </row>
    <row r="671" spans="2:4">
      <c r="B671" s="202" t="s">
        <v>1013</v>
      </c>
      <c r="C671" s="134">
        <v>17047130</v>
      </c>
      <c r="D671" s="134">
        <v>0</v>
      </c>
    </row>
    <row r="672" spans="2:4">
      <c r="B672" s="203" t="s">
        <v>1880</v>
      </c>
      <c r="C672" s="134">
        <v>21746580</v>
      </c>
      <c r="D672" s="134">
        <v>0</v>
      </c>
    </row>
    <row r="673" spans="2:4">
      <c r="B673" s="202" t="s">
        <v>1881</v>
      </c>
      <c r="C673" s="134">
        <v>21746580</v>
      </c>
      <c r="D673" s="134">
        <v>0</v>
      </c>
    </row>
    <row r="674" spans="2:4">
      <c r="B674" s="203" t="s">
        <v>2763</v>
      </c>
      <c r="C674" s="134">
        <v>25327139</v>
      </c>
      <c r="D674" s="134">
        <v>0</v>
      </c>
    </row>
    <row r="675" spans="2:4">
      <c r="B675" s="202" t="s">
        <v>2611</v>
      </c>
      <c r="C675" s="134">
        <v>25327139</v>
      </c>
      <c r="D675" s="134">
        <v>0</v>
      </c>
    </row>
    <row r="676" spans="2:4">
      <c r="B676" s="203" t="s">
        <v>1882</v>
      </c>
      <c r="C676" s="134">
        <v>11208701</v>
      </c>
      <c r="D676" s="134">
        <v>2413072.25</v>
      </c>
    </row>
    <row r="677" spans="2:4">
      <c r="B677" s="202" t="s">
        <v>1883</v>
      </c>
      <c r="C677" s="134">
        <v>11208701</v>
      </c>
      <c r="D677" s="134">
        <v>2413072.25</v>
      </c>
    </row>
    <row r="678" spans="2:4">
      <c r="B678" s="203" t="s">
        <v>2764</v>
      </c>
      <c r="C678" s="134">
        <v>73882266</v>
      </c>
      <c r="D678" s="134">
        <v>0</v>
      </c>
    </row>
    <row r="679" spans="2:4">
      <c r="B679" s="202" t="s">
        <v>2608</v>
      </c>
      <c r="C679" s="134">
        <v>73882266</v>
      </c>
      <c r="D679" s="134">
        <v>0</v>
      </c>
    </row>
    <row r="680" spans="2:4">
      <c r="B680" s="203" t="s">
        <v>1884</v>
      </c>
      <c r="C680" s="134">
        <v>6731551</v>
      </c>
      <c r="D680" s="134">
        <v>1559023.52</v>
      </c>
    </row>
    <row r="681" spans="2:4">
      <c r="B681" s="202" t="s">
        <v>1885</v>
      </c>
      <c r="C681" s="134">
        <v>6731551</v>
      </c>
      <c r="D681" s="134">
        <v>1559023.52</v>
      </c>
    </row>
    <row r="682" spans="2:4">
      <c r="B682" s="203" t="s">
        <v>1886</v>
      </c>
      <c r="C682" s="134">
        <v>6731551</v>
      </c>
      <c r="D682" s="134">
        <v>1559023.52</v>
      </c>
    </row>
    <row r="683" spans="2:4">
      <c r="B683" s="202" t="s">
        <v>1887</v>
      </c>
      <c r="C683" s="134">
        <v>6731551</v>
      </c>
      <c r="D683" s="134">
        <v>1559023.52</v>
      </c>
    </row>
    <row r="684" spans="2:4">
      <c r="B684" s="203" t="s">
        <v>2765</v>
      </c>
      <c r="C684" s="134">
        <v>6731551</v>
      </c>
      <c r="D684" s="134">
        <v>1559023.52</v>
      </c>
    </row>
    <row r="685" spans="2:4">
      <c r="B685" s="202" t="s">
        <v>1888</v>
      </c>
      <c r="C685" s="134">
        <v>6731551</v>
      </c>
      <c r="D685" s="134">
        <v>1559023.52</v>
      </c>
    </row>
    <row r="686" spans="2:4">
      <c r="B686" s="203" t="s">
        <v>1014</v>
      </c>
      <c r="C686" s="134">
        <v>42879899</v>
      </c>
      <c r="D686" s="134">
        <v>0</v>
      </c>
    </row>
    <row r="687" spans="2:4">
      <c r="B687" s="202" t="s">
        <v>1015</v>
      </c>
      <c r="C687" s="134">
        <v>34241206</v>
      </c>
      <c r="D687" s="134">
        <v>0</v>
      </c>
    </row>
    <row r="688" spans="2:4">
      <c r="B688" s="202" t="s">
        <v>3102</v>
      </c>
      <c r="C688" s="134">
        <v>8638693</v>
      </c>
      <c r="D688" s="134">
        <v>0</v>
      </c>
    </row>
    <row r="689" spans="2:4">
      <c r="B689" s="203" t="s">
        <v>359</v>
      </c>
      <c r="C689" s="134">
        <v>17520178</v>
      </c>
      <c r="D689" s="134">
        <v>818099.05</v>
      </c>
    </row>
    <row r="690" spans="2:4">
      <c r="B690" s="202" t="s">
        <v>699</v>
      </c>
      <c r="C690" s="134">
        <v>17520178</v>
      </c>
      <c r="D690" s="134">
        <v>818099.05</v>
      </c>
    </row>
    <row r="691" spans="2:4">
      <c r="B691" s="203" t="s">
        <v>2766</v>
      </c>
      <c r="C691" s="134">
        <v>4768626</v>
      </c>
      <c r="D691" s="134">
        <v>1072940.79</v>
      </c>
    </row>
    <row r="692" spans="2:4">
      <c r="B692" s="202" t="s">
        <v>1889</v>
      </c>
      <c r="C692" s="134">
        <v>4768626</v>
      </c>
      <c r="D692" s="134">
        <v>1072940.79</v>
      </c>
    </row>
    <row r="693" spans="2:4">
      <c r="B693" s="203" t="s">
        <v>3103</v>
      </c>
      <c r="C693" s="134">
        <v>13364163</v>
      </c>
      <c r="D693" s="134">
        <v>0</v>
      </c>
    </row>
    <row r="694" spans="2:4">
      <c r="B694" s="202" t="s">
        <v>3104</v>
      </c>
      <c r="C694" s="134">
        <v>13364163</v>
      </c>
      <c r="D694" s="134">
        <v>0</v>
      </c>
    </row>
    <row r="695" spans="2:4">
      <c r="B695" s="203" t="s">
        <v>1890</v>
      </c>
      <c r="C695" s="134">
        <v>6731551</v>
      </c>
      <c r="D695" s="134">
        <v>1514598.83</v>
      </c>
    </row>
    <row r="696" spans="2:4">
      <c r="B696" s="202" t="s">
        <v>1891</v>
      </c>
      <c r="C696" s="134">
        <v>6731551</v>
      </c>
      <c r="D696" s="134">
        <v>1514598.83</v>
      </c>
    </row>
    <row r="697" spans="2:4">
      <c r="B697" s="203" t="s">
        <v>1892</v>
      </c>
      <c r="C697" s="134">
        <v>6731551</v>
      </c>
      <c r="D697" s="134">
        <v>1514598.83</v>
      </c>
    </row>
    <row r="698" spans="2:4">
      <c r="B698" s="202" t="s">
        <v>1893</v>
      </c>
      <c r="C698" s="134">
        <v>6731551</v>
      </c>
      <c r="D698" s="134">
        <v>1514598.83</v>
      </c>
    </row>
    <row r="699" spans="2:4">
      <c r="B699" s="203" t="s">
        <v>1894</v>
      </c>
      <c r="C699" s="134">
        <v>6731551</v>
      </c>
      <c r="D699" s="134">
        <v>1514598.83</v>
      </c>
    </row>
    <row r="700" spans="2:4">
      <c r="B700" s="202" t="s">
        <v>1895</v>
      </c>
      <c r="C700" s="134">
        <v>6731551</v>
      </c>
      <c r="D700" s="134">
        <v>1514598.83</v>
      </c>
    </row>
    <row r="701" spans="2:4">
      <c r="B701" s="203" t="s">
        <v>1896</v>
      </c>
      <c r="C701" s="134">
        <v>4768626</v>
      </c>
      <c r="D701" s="134">
        <v>1082884.58</v>
      </c>
    </row>
    <row r="702" spans="2:4">
      <c r="B702" s="202" t="s">
        <v>1897</v>
      </c>
      <c r="C702" s="134">
        <v>4768626</v>
      </c>
      <c r="D702" s="134">
        <v>1082884.58</v>
      </c>
    </row>
    <row r="703" spans="2:4">
      <c r="B703" s="203" t="s">
        <v>1898</v>
      </c>
      <c r="C703" s="134">
        <v>4768626</v>
      </c>
      <c r="D703" s="134">
        <v>1082884.58</v>
      </c>
    </row>
    <row r="704" spans="2:4">
      <c r="B704" s="202" t="s">
        <v>1899</v>
      </c>
      <c r="C704" s="134">
        <v>4768626</v>
      </c>
      <c r="D704" s="134">
        <v>1082884.58</v>
      </c>
    </row>
    <row r="705" spans="2:4">
      <c r="B705" s="203" t="s">
        <v>1900</v>
      </c>
      <c r="C705" s="134">
        <v>4768626</v>
      </c>
      <c r="D705" s="134">
        <v>1082884.58</v>
      </c>
    </row>
    <row r="706" spans="2:4">
      <c r="B706" s="202" t="s">
        <v>1901</v>
      </c>
      <c r="C706" s="134">
        <v>4768626</v>
      </c>
      <c r="D706" s="134">
        <v>1082884.58</v>
      </c>
    </row>
    <row r="707" spans="2:4">
      <c r="B707" s="203" t="s">
        <v>2767</v>
      </c>
      <c r="C707" s="134">
        <v>6731551</v>
      </c>
      <c r="D707" s="134">
        <v>1492141.73</v>
      </c>
    </row>
    <row r="708" spans="2:4">
      <c r="B708" s="202" t="s">
        <v>1902</v>
      </c>
      <c r="C708" s="134">
        <v>6731551</v>
      </c>
      <c r="D708" s="134">
        <v>1492141.73</v>
      </c>
    </row>
    <row r="709" spans="2:4">
      <c r="B709" s="203" t="s">
        <v>3667</v>
      </c>
      <c r="C709" s="134">
        <v>0</v>
      </c>
      <c r="D709" s="134">
        <v>15447461.91</v>
      </c>
    </row>
    <row r="710" spans="2:4">
      <c r="B710" s="202" t="s">
        <v>3666</v>
      </c>
      <c r="C710" s="134">
        <v>0</v>
      </c>
      <c r="D710" s="134">
        <v>15447461.91</v>
      </c>
    </row>
    <row r="711" spans="2:4">
      <c r="B711" s="203" t="s">
        <v>1903</v>
      </c>
      <c r="C711" s="134">
        <v>4768626</v>
      </c>
      <c r="D711" s="134">
        <v>1082884.56</v>
      </c>
    </row>
    <row r="712" spans="2:4">
      <c r="B712" s="202" t="s">
        <v>1904</v>
      </c>
      <c r="C712" s="134">
        <v>4768626</v>
      </c>
      <c r="D712" s="134">
        <v>1082884.56</v>
      </c>
    </row>
    <row r="713" spans="2:4">
      <c r="B713" s="203" t="s">
        <v>1905</v>
      </c>
      <c r="C713" s="134">
        <v>6731551</v>
      </c>
      <c r="D713" s="134">
        <v>1611998.8</v>
      </c>
    </row>
    <row r="714" spans="2:4">
      <c r="B714" s="202" t="s">
        <v>1906</v>
      </c>
      <c r="C714" s="134">
        <v>6731551</v>
      </c>
      <c r="D714" s="134">
        <v>1611998.8</v>
      </c>
    </row>
    <row r="715" spans="2:4">
      <c r="B715" s="203" t="s">
        <v>2768</v>
      </c>
      <c r="C715" s="134">
        <v>11208701</v>
      </c>
      <c r="D715" s="134">
        <v>2489491.1</v>
      </c>
    </row>
    <row r="716" spans="2:4">
      <c r="B716" s="202" t="s">
        <v>1907</v>
      </c>
      <c r="C716" s="134">
        <v>11208701</v>
      </c>
      <c r="D716" s="134">
        <v>2489491.1</v>
      </c>
    </row>
    <row r="717" spans="2:4">
      <c r="B717" s="203" t="s">
        <v>360</v>
      </c>
      <c r="C717" s="134">
        <v>196254331</v>
      </c>
      <c r="D717" s="134">
        <v>143354493.94</v>
      </c>
    </row>
    <row r="718" spans="2:4">
      <c r="B718" s="202" t="s">
        <v>700</v>
      </c>
      <c r="C718" s="134">
        <v>188538682</v>
      </c>
      <c r="D718" s="134">
        <v>143354493.94</v>
      </c>
    </row>
    <row r="719" spans="2:4">
      <c r="B719" s="202" t="s">
        <v>3105</v>
      </c>
      <c r="C719" s="134">
        <v>7715649</v>
      </c>
      <c r="D719" s="134">
        <v>0</v>
      </c>
    </row>
    <row r="720" spans="2:4">
      <c r="B720" s="203" t="s">
        <v>1908</v>
      </c>
      <c r="C720" s="134">
        <v>11208701</v>
      </c>
      <c r="D720" s="134">
        <v>2489491.1</v>
      </c>
    </row>
    <row r="721" spans="2:4">
      <c r="B721" s="202" t="s">
        <v>1909</v>
      </c>
      <c r="C721" s="134">
        <v>11208701</v>
      </c>
      <c r="D721" s="134">
        <v>2489491.1</v>
      </c>
    </row>
    <row r="722" spans="2:4">
      <c r="B722" s="203" t="s">
        <v>1910</v>
      </c>
      <c r="C722" s="134">
        <v>11208701</v>
      </c>
      <c r="D722" s="134">
        <v>2489491.1</v>
      </c>
    </row>
    <row r="723" spans="2:4">
      <c r="B723" s="202" t="s">
        <v>1911</v>
      </c>
      <c r="C723" s="134">
        <v>11208701</v>
      </c>
      <c r="D723" s="134">
        <v>2489491.1</v>
      </c>
    </row>
    <row r="724" spans="2:4">
      <c r="B724" s="203" t="s">
        <v>1912</v>
      </c>
      <c r="C724" s="134">
        <v>4768626</v>
      </c>
      <c r="D724" s="134">
        <v>1077476.07</v>
      </c>
    </row>
    <row r="725" spans="2:4">
      <c r="B725" s="202" t="s">
        <v>1913</v>
      </c>
      <c r="C725" s="134">
        <v>4768626</v>
      </c>
      <c r="D725" s="134">
        <v>1077476.07</v>
      </c>
    </row>
    <row r="726" spans="2:4">
      <c r="B726" s="203" t="s">
        <v>3106</v>
      </c>
      <c r="C726" s="134">
        <v>8234119</v>
      </c>
      <c r="D726" s="134">
        <v>0</v>
      </c>
    </row>
    <row r="727" spans="2:4">
      <c r="B727" s="202" t="s">
        <v>3107</v>
      </c>
      <c r="C727" s="134">
        <v>8234119</v>
      </c>
      <c r="D727" s="134">
        <v>0</v>
      </c>
    </row>
    <row r="728" spans="2:4">
      <c r="B728" s="203" t="s">
        <v>1914</v>
      </c>
      <c r="C728" s="134">
        <v>4768626</v>
      </c>
      <c r="D728" s="134">
        <v>1077476.07</v>
      </c>
    </row>
    <row r="729" spans="2:4">
      <c r="B729" s="202" t="s">
        <v>1915</v>
      </c>
      <c r="C729" s="134">
        <v>4768626</v>
      </c>
      <c r="D729" s="134">
        <v>1077476.07</v>
      </c>
    </row>
    <row r="730" spans="2:4">
      <c r="B730" s="203" t="s">
        <v>1916</v>
      </c>
      <c r="C730" s="134">
        <v>4768626</v>
      </c>
      <c r="D730" s="134">
        <v>1077476.07</v>
      </c>
    </row>
    <row r="731" spans="2:4">
      <c r="B731" s="202" t="s">
        <v>1917</v>
      </c>
      <c r="C731" s="134">
        <v>4768626</v>
      </c>
      <c r="D731" s="134">
        <v>1077476.07</v>
      </c>
    </row>
    <row r="732" spans="2:4">
      <c r="B732" s="203" t="s">
        <v>361</v>
      </c>
      <c r="C732" s="134">
        <v>1065535947</v>
      </c>
      <c r="D732" s="134">
        <v>732856375.36000001</v>
      </c>
    </row>
    <row r="733" spans="2:4">
      <c r="B733" s="202" t="s">
        <v>701</v>
      </c>
      <c r="C733" s="134">
        <v>1065535947</v>
      </c>
      <c r="D733" s="134">
        <v>732856375.36000001</v>
      </c>
    </row>
    <row r="734" spans="2:4">
      <c r="B734" s="203" t="s">
        <v>3108</v>
      </c>
      <c r="C734" s="134">
        <v>4922731</v>
      </c>
      <c r="D734" s="134">
        <v>0</v>
      </c>
    </row>
    <row r="735" spans="2:4">
      <c r="B735" s="202" t="s">
        <v>3109</v>
      </c>
      <c r="C735" s="134">
        <v>4922731</v>
      </c>
      <c r="D735" s="134">
        <v>0</v>
      </c>
    </row>
    <row r="736" spans="2:4">
      <c r="B736" s="203" t="s">
        <v>3110</v>
      </c>
      <c r="C736" s="134">
        <v>1955649</v>
      </c>
      <c r="D736" s="134">
        <v>0</v>
      </c>
    </row>
    <row r="737" spans="2:4">
      <c r="B737" s="202" t="s">
        <v>3111</v>
      </c>
      <c r="C737" s="134">
        <v>1955649</v>
      </c>
      <c r="D737" s="134">
        <v>0</v>
      </c>
    </row>
    <row r="738" spans="2:4">
      <c r="B738" s="203" t="s">
        <v>362</v>
      </c>
      <c r="C738" s="134">
        <v>7285276</v>
      </c>
      <c r="D738" s="134">
        <v>0</v>
      </c>
    </row>
    <row r="739" spans="2:4">
      <c r="B739" s="202" t="s">
        <v>702</v>
      </c>
      <c r="C739" s="134">
        <v>7285276</v>
      </c>
      <c r="D739" s="134">
        <v>0</v>
      </c>
    </row>
    <row r="740" spans="2:4">
      <c r="B740" s="203" t="s">
        <v>3972</v>
      </c>
      <c r="C740" s="134">
        <v>0</v>
      </c>
      <c r="D740" s="134">
        <v>0</v>
      </c>
    </row>
    <row r="741" spans="2:4">
      <c r="B741" s="202" t="s">
        <v>3971</v>
      </c>
      <c r="C741" s="134">
        <v>0</v>
      </c>
      <c r="D741" s="134">
        <v>0</v>
      </c>
    </row>
    <row r="742" spans="2:4">
      <c r="B742" s="203" t="s">
        <v>3970</v>
      </c>
      <c r="C742" s="134">
        <v>0</v>
      </c>
      <c r="D742" s="134">
        <v>0</v>
      </c>
    </row>
    <row r="743" spans="2:4">
      <c r="B743" s="202" t="s">
        <v>3969</v>
      </c>
      <c r="C743" s="134">
        <v>0</v>
      </c>
      <c r="D743" s="134">
        <v>0</v>
      </c>
    </row>
    <row r="744" spans="2:4">
      <c r="B744" s="203" t="s">
        <v>2988</v>
      </c>
      <c r="C744" s="134">
        <v>47249975</v>
      </c>
      <c r="D744" s="134">
        <v>30199252.890000001</v>
      </c>
    </row>
    <row r="745" spans="2:4">
      <c r="B745" s="202" t="s">
        <v>2989</v>
      </c>
      <c r="C745" s="134">
        <v>47249975</v>
      </c>
      <c r="D745" s="134">
        <v>486252.89</v>
      </c>
    </row>
    <row r="746" spans="2:4">
      <c r="B746" s="202" t="s">
        <v>3665</v>
      </c>
      <c r="C746" s="134">
        <v>0</v>
      </c>
      <c r="D746" s="134">
        <v>29713000</v>
      </c>
    </row>
    <row r="747" spans="2:4">
      <c r="B747" s="203" t="s">
        <v>3968</v>
      </c>
      <c r="C747" s="134">
        <v>0</v>
      </c>
      <c r="D747" s="134">
        <v>0</v>
      </c>
    </row>
    <row r="748" spans="2:4">
      <c r="B748" s="202" t="s">
        <v>3967</v>
      </c>
      <c r="C748" s="134">
        <v>0</v>
      </c>
      <c r="D748" s="134">
        <v>0</v>
      </c>
    </row>
    <row r="749" spans="2:4">
      <c r="B749" s="203" t="s">
        <v>2612</v>
      </c>
      <c r="C749" s="134">
        <v>141818653</v>
      </c>
      <c r="D749" s="134">
        <v>82862214.129999995</v>
      </c>
    </row>
    <row r="750" spans="2:4">
      <c r="B750" s="202" t="s">
        <v>2613</v>
      </c>
      <c r="C750" s="134">
        <v>141818653</v>
      </c>
      <c r="D750" s="134">
        <v>82862214.129999995</v>
      </c>
    </row>
    <row r="751" spans="2:4">
      <c r="B751" s="203" t="s">
        <v>3966</v>
      </c>
      <c r="C751" s="134">
        <v>0</v>
      </c>
      <c r="D751" s="134">
        <v>0</v>
      </c>
    </row>
    <row r="752" spans="2:4">
      <c r="B752" s="202" t="s">
        <v>3965</v>
      </c>
      <c r="C752" s="134">
        <v>0</v>
      </c>
      <c r="D752" s="134">
        <v>0</v>
      </c>
    </row>
    <row r="753" spans="2:4">
      <c r="B753" s="203" t="s">
        <v>3964</v>
      </c>
      <c r="C753" s="134">
        <v>0</v>
      </c>
      <c r="D753" s="134">
        <v>0</v>
      </c>
    </row>
    <row r="754" spans="2:4">
      <c r="B754" s="202" t="s">
        <v>3963</v>
      </c>
      <c r="C754" s="134">
        <v>0</v>
      </c>
      <c r="D754" s="134">
        <v>0</v>
      </c>
    </row>
    <row r="755" spans="2:4">
      <c r="B755" s="203" t="s">
        <v>2614</v>
      </c>
      <c r="C755" s="134">
        <v>227424974</v>
      </c>
      <c r="D755" s="134">
        <v>62000000</v>
      </c>
    </row>
    <row r="756" spans="2:4">
      <c r="B756" s="202" t="s">
        <v>2615</v>
      </c>
      <c r="C756" s="134">
        <v>227424974</v>
      </c>
      <c r="D756" s="134">
        <v>62000000</v>
      </c>
    </row>
    <row r="757" spans="2:4">
      <c r="B757" s="203" t="s">
        <v>3962</v>
      </c>
      <c r="C757" s="134">
        <v>0</v>
      </c>
      <c r="D757" s="134">
        <v>0</v>
      </c>
    </row>
    <row r="758" spans="2:4">
      <c r="B758" s="202" t="s">
        <v>3961</v>
      </c>
      <c r="C758" s="134">
        <v>0</v>
      </c>
      <c r="D758" s="134">
        <v>0</v>
      </c>
    </row>
    <row r="759" spans="2:4">
      <c r="B759" s="203" t="s">
        <v>3112</v>
      </c>
      <c r="C759" s="134">
        <v>10326196</v>
      </c>
      <c r="D759" s="134">
        <v>0</v>
      </c>
    </row>
    <row r="760" spans="2:4">
      <c r="B760" s="202" t="s">
        <v>3113</v>
      </c>
      <c r="C760" s="134">
        <v>10326196</v>
      </c>
      <c r="D760" s="134">
        <v>0</v>
      </c>
    </row>
    <row r="761" spans="2:4">
      <c r="B761" s="203" t="s">
        <v>3960</v>
      </c>
      <c r="C761" s="134">
        <v>0</v>
      </c>
      <c r="D761" s="134">
        <v>0</v>
      </c>
    </row>
    <row r="762" spans="2:4">
      <c r="B762" s="202" t="s">
        <v>3959</v>
      </c>
      <c r="C762" s="134">
        <v>0</v>
      </c>
      <c r="D762" s="134">
        <v>0</v>
      </c>
    </row>
    <row r="763" spans="2:4">
      <c r="B763" s="203" t="s">
        <v>3958</v>
      </c>
      <c r="C763" s="134">
        <v>0</v>
      </c>
      <c r="D763" s="134">
        <v>0</v>
      </c>
    </row>
    <row r="764" spans="2:4">
      <c r="B764" s="202" t="s">
        <v>3957</v>
      </c>
      <c r="C764" s="134">
        <v>0</v>
      </c>
      <c r="D764" s="134">
        <v>0</v>
      </c>
    </row>
    <row r="765" spans="2:4">
      <c r="B765" s="203" t="s">
        <v>363</v>
      </c>
      <c r="C765" s="134">
        <v>109863228</v>
      </c>
      <c r="D765" s="134">
        <v>38242470.93</v>
      </c>
    </row>
    <row r="766" spans="2:4">
      <c r="B766" s="202" t="s">
        <v>703</v>
      </c>
      <c r="C766" s="134">
        <v>109863228</v>
      </c>
      <c r="D766" s="134">
        <v>38242470.93</v>
      </c>
    </row>
    <row r="767" spans="2:4">
      <c r="B767" s="203" t="s">
        <v>3424</v>
      </c>
      <c r="C767" s="134">
        <v>0</v>
      </c>
      <c r="D767" s="134">
        <v>14422574.66</v>
      </c>
    </row>
    <row r="768" spans="2:4">
      <c r="B768" s="202" t="s">
        <v>3425</v>
      </c>
      <c r="C768" s="134">
        <v>0</v>
      </c>
      <c r="D768" s="134">
        <v>14422574.66</v>
      </c>
    </row>
    <row r="769" spans="2:4">
      <c r="B769" s="203" t="s">
        <v>3114</v>
      </c>
      <c r="C769" s="134">
        <v>8253326</v>
      </c>
      <c r="D769" s="134">
        <v>0</v>
      </c>
    </row>
    <row r="770" spans="2:4">
      <c r="B770" s="202" t="s">
        <v>3115</v>
      </c>
      <c r="C770" s="134">
        <v>8253326</v>
      </c>
      <c r="D770" s="134">
        <v>0</v>
      </c>
    </row>
    <row r="771" spans="2:4">
      <c r="B771" s="203" t="s">
        <v>1077</v>
      </c>
      <c r="C771" s="134">
        <v>124100127</v>
      </c>
      <c r="D771" s="134">
        <v>82953336.420000002</v>
      </c>
    </row>
    <row r="772" spans="2:4">
      <c r="B772" s="202" t="s">
        <v>1078</v>
      </c>
      <c r="C772" s="134">
        <v>124100127</v>
      </c>
      <c r="D772" s="134">
        <v>82953336.420000002</v>
      </c>
    </row>
    <row r="773" spans="2:4">
      <c r="B773" s="204" t="s">
        <v>283</v>
      </c>
      <c r="C773" s="136">
        <v>6479036</v>
      </c>
      <c r="D773" s="136">
        <v>219794320.31</v>
      </c>
    </row>
    <row r="774" spans="2:4">
      <c r="B774" s="203" t="s">
        <v>2541</v>
      </c>
      <c r="C774" s="134">
        <v>6479036</v>
      </c>
      <c r="D774" s="134">
        <v>10359421.699999999</v>
      </c>
    </row>
    <row r="775" spans="2:4">
      <c r="B775" s="202" t="s">
        <v>2542</v>
      </c>
      <c r="C775" s="134">
        <v>6479036</v>
      </c>
      <c r="D775" s="134">
        <v>10359421.699999999</v>
      </c>
    </row>
    <row r="776" spans="2:4">
      <c r="B776" s="203" t="s">
        <v>3054</v>
      </c>
      <c r="C776" s="134">
        <v>0</v>
      </c>
      <c r="D776" s="134">
        <v>167594346.33000001</v>
      </c>
    </row>
    <row r="777" spans="2:4">
      <c r="B777" s="202" t="s">
        <v>3589</v>
      </c>
      <c r="C777" s="134">
        <v>0</v>
      </c>
      <c r="D777" s="134">
        <v>167594346.33000001</v>
      </c>
    </row>
    <row r="778" spans="2:4">
      <c r="B778" s="203" t="s">
        <v>2988</v>
      </c>
      <c r="C778" s="134">
        <v>0</v>
      </c>
      <c r="D778" s="134">
        <v>41840552.280000001</v>
      </c>
    </row>
    <row r="779" spans="2:4">
      <c r="B779" s="202" t="s">
        <v>3665</v>
      </c>
      <c r="C779" s="134">
        <v>0</v>
      </c>
      <c r="D779" s="134">
        <v>41840552.280000001</v>
      </c>
    </row>
    <row r="780" spans="2:4">
      <c r="B780" s="204" t="s">
        <v>284</v>
      </c>
      <c r="C780" s="136">
        <v>180750000</v>
      </c>
      <c r="D780" s="136">
        <v>0</v>
      </c>
    </row>
    <row r="781" spans="2:4">
      <c r="B781" s="203" t="s">
        <v>354</v>
      </c>
      <c r="C781" s="134">
        <v>180750000</v>
      </c>
      <c r="D781" s="134">
        <v>0</v>
      </c>
    </row>
    <row r="782" spans="2:4">
      <c r="B782" s="202" t="s">
        <v>694</v>
      </c>
      <c r="C782" s="134">
        <v>180750000</v>
      </c>
      <c r="D782" s="134">
        <v>0</v>
      </c>
    </row>
    <row r="783" spans="2:4">
      <c r="B783" s="204" t="s">
        <v>285</v>
      </c>
      <c r="C783" s="136">
        <v>130263116</v>
      </c>
      <c r="D783" s="136">
        <v>0</v>
      </c>
    </row>
    <row r="784" spans="2:4">
      <c r="B784" s="203" t="s">
        <v>353</v>
      </c>
      <c r="C784" s="134">
        <v>63658116</v>
      </c>
      <c r="D784" s="134">
        <v>0</v>
      </c>
    </row>
    <row r="785" spans="2:4">
      <c r="B785" s="202" t="s">
        <v>693</v>
      </c>
      <c r="C785" s="134">
        <v>63658116</v>
      </c>
      <c r="D785" s="134">
        <v>0</v>
      </c>
    </row>
    <row r="786" spans="2:4">
      <c r="B786" s="203" t="s">
        <v>354</v>
      </c>
      <c r="C786" s="134">
        <v>66605000</v>
      </c>
      <c r="D786" s="134">
        <v>0</v>
      </c>
    </row>
    <row r="787" spans="2:4">
      <c r="B787" s="202" t="s">
        <v>694</v>
      </c>
      <c r="C787" s="134">
        <v>66605000</v>
      </c>
      <c r="D787" s="134">
        <v>0</v>
      </c>
    </row>
    <row r="788" spans="2:4">
      <c r="B788" s="205" t="s">
        <v>364</v>
      </c>
      <c r="C788" s="134">
        <v>617195655</v>
      </c>
      <c r="D788" s="134">
        <v>517789136.63999999</v>
      </c>
    </row>
    <row r="789" spans="2:4">
      <c r="B789" s="204" t="s">
        <v>281</v>
      </c>
      <c r="C789" s="136">
        <v>435947524</v>
      </c>
      <c r="D789" s="136">
        <v>439696044.74000001</v>
      </c>
    </row>
    <row r="790" spans="2:4">
      <c r="B790" s="203" t="s">
        <v>1188</v>
      </c>
      <c r="C790" s="134">
        <v>11075727</v>
      </c>
      <c r="D790" s="134">
        <v>0</v>
      </c>
    </row>
    <row r="791" spans="2:4">
      <c r="B791" s="202" t="s">
        <v>1189</v>
      </c>
      <c r="C791" s="134">
        <v>11075727</v>
      </c>
      <c r="D791" s="134">
        <v>0</v>
      </c>
    </row>
    <row r="792" spans="2:4">
      <c r="B792" s="203" t="s">
        <v>1190</v>
      </c>
      <c r="C792" s="134">
        <v>4612045</v>
      </c>
      <c r="D792" s="134">
        <v>0</v>
      </c>
    </row>
    <row r="793" spans="2:4">
      <c r="B793" s="202" t="s">
        <v>1191</v>
      </c>
      <c r="C793" s="134">
        <v>4612045</v>
      </c>
      <c r="D793" s="134">
        <v>0</v>
      </c>
    </row>
    <row r="794" spans="2:4">
      <c r="B794" s="203" t="s">
        <v>365</v>
      </c>
      <c r="C794" s="134">
        <v>1427920</v>
      </c>
      <c r="D794" s="134">
        <v>0</v>
      </c>
    </row>
    <row r="795" spans="2:4">
      <c r="B795" s="202" t="s">
        <v>704</v>
      </c>
      <c r="C795" s="134">
        <v>1427920</v>
      </c>
      <c r="D795" s="134">
        <v>0</v>
      </c>
    </row>
    <row r="796" spans="2:4">
      <c r="B796" s="203" t="s">
        <v>2769</v>
      </c>
      <c r="C796" s="134">
        <v>29813568</v>
      </c>
      <c r="D796" s="134">
        <v>18825309.73</v>
      </c>
    </row>
    <row r="797" spans="2:4">
      <c r="B797" s="202" t="s">
        <v>2616</v>
      </c>
      <c r="C797" s="134">
        <v>29813568</v>
      </c>
      <c r="D797" s="134">
        <v>18825309.73</v>
      </c>
    </row>
    <row r="798" spans="2:4">
      <c r="B798" s="203" t="s">
        <v>366</v>
      </c>
      <c r="C798" s="134">
        <v>323502</v>
      </c>
      <c r="D798" s="134">
        <v>0</v>
      </c>
    </row>
    <row r="799" spans="2:4">
      <c r="B799" s="202" t="s">
        <v>705</v>
      </c>
      <c r="C799" s="134">
        <v>323502</v>
      </c>
      <c r="D799" s="134">
        <v>0</v>
      </c>
    </row>
    <row r="800" spans="2:4">
      <c r="B800" s="203" t="s">
        <v>3532</v>
      </c>
      <c r="C800" s="134">
        <v>0</v>
      </c>
      <c r="D800" s="134">
        <v>9884076.4199999999</v>
      </c>
    </row>
    <row r="801" spans="2:4">
      <c r="B801" s="202" t="s">
        <v>3533</v>
      </c>
      <c r="C801" s="134">
        <v>0</v>
      </c>
      <c r="D801" s="134">
        <v>9884076.4199999999</v>
      </c>
    </row>
    <row r="802" spans="2:4">
      <c r="B802" s="203" t="s">
        <v>2770</v>
      </c>
      <c r="C802" s="134">
        <v>19672786</v>
      </c>
      <c r="D802" s="134">
        <v>0</v>
      </c>
    </row>
    <row r="803" spans="2:4">
      <c r="B803" s="202" t="s">
        <v>2617</v>
      </c>
      <c r="C803" s="134">
        <v>19672786</v>
      </c>
      <c r="D803" s="134">
        <v>0</v>
      </c>
    </row>
    <row r="804" spans="2:4">
      <c r="B804" s="203" t="s">
        <v>1192</v>
      </c>
      <c r="C804" s="134">
        <v>6606206</v>
      </c>
      <c r="D804" s="134">
        <v>0</v>
      </c>
    </row>
    <row r="805" spans="2:4">
      <c r="B805" s="202" t="s">
        <v>1193</v>
      </c>
      <c r="C805" s="134">
        <v>6606206</v>
      </c>
      <c r="D805" s="134">
        <v>0</v>
      </c>
    </row>
    <row r="806" spans="2:4">
      <c r="B806" s="203" t="s">
        <v>1194</v>
      </c>
      <c r="C806" s="134">
        <v>12313456</v>
      </c>
      <c r="D806" s="134">
        <v>0</v>
      </c>
    </row>
    <row r="807" spans="2:4">
      <c r="B807" s="202" t="s">
        <v>1195</v>
      </c>
      <c r="C807" s="134">
        <v>12313456</v>
      </c>
      <c r="D807" s="134">
        <v>0</v>
      </c>
    </row>
    <row r="808" spans="2:4">
      <c r="B808" s="203" t="s">
        <v>1432</v>
      </c>
      <c r="C808" s="134">
        <v>6755494</v>
      </c>
      <c r="D808" s="134">
        <v>1539098.81</v>
      </c>
    </row>
    <row r="809" spans="2:4">
      <c r="B809" s="202" t="s">
        <v>1433</v>
      </c>
      <c r="C809" s="134">
        <v>6755494</v>
      </c>
      <c r="D809" s="134">
        <v>1539098.81</v>
      </c>
    </row>
    <row r="810" spans="2:4">
      <c r="B810" s="203" t="s">
        <v>1434</v>
      </c>
      <c r="C810" s="134">
        <v>6755494</v>
      </c>
      <c r="D810" s="134">
        <v>1539098.8</v>
      </c>
    </row>
    <row r="811" spans="2:4">
      <c r="B811" s="202" t="s">
        <v>1435</v>
      </c>
      <c r="C811" s="134">
        <v>6755494</v>
      </c>
      <c r="D811" s="134">
        <v>1539098.8</v>
      </c>
    </row>
    <row r="812" spans="2:4">
      <c r="B812" s="203" t="s">
        <v>1436</v>
      </c>
      <c r="C812" s="134">
        <v>4785373</v>
      </c>
      <c r="D812" s="134">
        <v>1083405.71</v>
      </c>
    </row>
    <row r="813" spans="2:4">
      <c r="B813" s="202" t="s">
        <v>1437</v>
      </c>
      <c r="C813" s="134">
        <v>4785373</v>
      </c>
      <c r="D813" s="134">
        <v>1083405.71</v>
      </c>
    </row>
    <row r="814" spans="2:4">
      <c r="B814" s="203" t="s">
        <v>1438</v>
      </c>
      <c r="C814" s="134">
        <v>6755494</v>
      </c>
      <c r="D814" s="134">
        <v>1494129.24</v>
      </c>
    </row>
    <row r="815" spans="2:4">
      <c r="B815" s="202" t="s">
        <v>1439</v>
      </c>
      <c r="C815" s="134">
        <v>6755494</v>
      </c>
      <c r="D815" s="134">
        <v>1494129.24</v>
      </c>
    </row>
    <row r="816" spans="2:4">
      <c r="B816" s="203" t="s">
        <v>1440</v>
      </c>
      <c r="C816" s="134">
        <v>6755494</v>
      </c>
      <c r="D816" s="134">
        <v>1519098.8</v>
      </c>
    </row>
    <row r="817" spans="2:4">
      <c r="B817" s="202" t="s">
        <v>1441</v>
      </c>
      <c r="C817" s="134">
        <v>6755494</v>
      </c>
      <c r="D817" s="134">
        <v>1519098.8</v>
      </c>
    </row>
    <row r="818" spans="2:4">
      <c r="B818" s="203" t="s">
        <v>1442</v>
      </c>
      <c r="C818" s="134">
        <v>4785373</v>
      </c>
      <c r="D818" s="134">
        <v>0</v>
      </c>
    </row>
    <row r="819" spans="2:4">
      <c r="B819" s="202" t="s">
        <v>1443</v>
      </c>
      <c r="C819" s="134">
        <v>4785373</v>
      </c>
      <c r="D819" s="134">
        <v>0</v>
      </c>
    </row>
    <row r="820" spans="2:4">
      <c r="B820" s="203" t="s">
        <v>1444</v>
      </c>
      <c r="C820" s="134">
        <v>11249055</v>
      </c>
      <c r="D820" s="134">
        <v>0</v>
      </c>
    </row>
    <row r="821" spans="2:4">
      <c r="B821" s="202" t="s">
        <v>1445</v>
      </c>
      <c r="C821" s="134">
        <v>11249055</v>
      </c>
      <c r="D821" s="134">
        <v>0</v>
      </c>
    </row>
    <row r="822" spans="2:4">
      <c r="B822" s="203" t="s">
        <v>1446</v>
      </c>
      <c r="C822" s="134">
        <v>11249055</v>
      </c>
      <c r="D822" s="134">
        <v>0</v>
      </c>
    </row>
    <row r="823" spans="2:4">
      <c r="B823" s="202" t="s">
        <v>1447</v>
      </c>
      <c r="C823" s="134">
        <v>11249055</v>
      </c>
      <c r="D823" s="134">
        <v>0</v>
      </c>
    </row>
    <row r="824" spans="2:4">
      <c r="B824" s="203" t="s">
        <v>1448</v>
      </c>
      <c r="C824" s="134">
        <v>11249055</v>
      </c>
      <c r="D824" s="134">
        <v>0</v>
      </c>
    </row>
    <row r="825" spans="2:4">
      <c r="B825" s="202" t="s">
        <v>1449</v>
      </c>
      <c r="C825" s="134">
        <v>11249055</v>
      </c>
      <c r="D825" s="134">
        <v>0</v>
      </c>
    </row>
    <row r="826" spans="2:4">
      <c r="B826" s="203" t="s">
        <v>1450</v>
      </c>
      <c r="C826" s="134">
        <v>6755494</v>
      </c>
      <c r="D826" s="134">
        <v>0</v>
      </c>
    </row>
    <row r="827" spans="2:4">
      <c r="B827" s="202" t="s">
        <v>1451</v>
      </c>
      <c r="C827" s="134">
        <v>6755494</v>
      </c>
      <c r="D827" s="134">
        <v>0</v>
      </c>
    </row>
    <row r="828" spans="2:4">
      <c r="B828" s="203" t="s">
        <v>367</v>
      </c>
      <c r="C828" s="134">
        <v>46629417</v>
      </c>
      <c r="D828" s="134">
        <v>14422870.890000001</v>
      </c>
    </row>
    <row r="829" spans="2:4">
      <c r="B829" s="202" t="s">
        <v>706</v>
      </c>
      <c r="C829" s="134">
        <v>46629417</v>
      </c>
      <c r="D829" s="134">
        <v>14422870.890000001</v>
      </c>
    </row>
    <row r="830" spans="2:4">
      <c r="B830" s="203" t="s">
        <v>3701</v>
      </c>
      <c r="C830" s="134">
        <v>0</v>
      </c>
      <c r="D830" s="134">
        <v>11876851.35</v>
      </c>
    </row>
    <row r="831" spans="2:4">
      <c r="B831" s="202" t="s">
        <v>3700</v>
      </c>
      <c r="C831" s="134">
        <v>0</v>
      </c>
      <c r="D831" s="134">
        <v>11876851.35</v>
      </c>
    </row>
    <row r="832" spans="2:4">
      <c r="B832" s="203" t="s">
        <v>3664</v>
      </c>
      <c r="C832" s="134">
        <v>0</v>
      </c>
      <c r="D832" s="134">
        <v>0</v>
      </c>
    </row>
    <row r="833" spans="2:4">
      <c r="B833" s="202" t="s">
        <v>3663</v>
      </c>
      <c r="C833" s="134">
        <v>0</v>
      </c>
      <c r="D833" s="134">
        <v>0</v>
      </c>
    </row>
    <row r="834" spans="2:4">
      <c r="B834" s="203" t="s">
        <v>368</v>
      </c>
      <c r="C834" s="134">
        <v>17110090</v>
      </c>
      <c r="D834" s="134">
        <v>220692030.12</v>
      </c>
    </row>
    <row r="835" spans="2:4">
      <c r="B835" s="202" t="s">
        <v>707</v>
      </c>
      <c r="C835" s="134">
        <v>17110090</v>
      </c>
      <c r="D835" s="134">
        <v>220692030.12</v>
      </c>
    </row>
    <row r="836" spans="2:4">
      <c r="B836" s="203" t="s">
        <v>369</v>
      </c>
      <c r="C836" s="134">
        <v>11406726</v>
      </c>
      <c r="D836" s="134">
        <v>81893977.060000002</v>
      </c>
    </row>
    <row r="837" spans="2:4">
      <c r="B837" s="202" t="s">
        <v>708</v>
      </c>
      <c r="C837" s="134">
        <v>11406726</v>
      </c>
      <c r="D837" s="134">
        <v>81893977.060000002</v>
      </c>
    </row>
    <row r="838" spans="2:4">
      <c r="B838" s="203" t="s">
        <v>3662</v>
      </c>
      <c r="C838" s="134">
        <v>0</v>
      </c>
      <c r="D838" s="134">
        <v>0</v>
      </c>
    </row>
    <row r="839" spans="2:4">
      <c r="B839" s="202" t="s">
        <v>3661</v>
      </c>
      <c r="C839" s="134">
        <v>0</v>
      </c>
      <c r="D839" s="134">
        <v>0</v>
      </c>
    </row>
    <row r="840" spans="2:4">
      <c r="B840" s="203" t="s">
        <v>370</v>
      </c>
      <c r="C840" s="134">
        <v>63647720</v>
      </c>
      <c r="D840" s="134">
        <v>1335402</v>
      </c>
    </row>
    <row r="841" spans="2:4">
      <c r="B841" s="202" t="s">
        <v>709</v>
      </c>
      <c r="C841" s="134">
        <v>63647720</v>
      </c>
      <c r="D841" s="134">
        <v>1335402</v>
      </c>
    </row>
    <row r="842" spans="2:4">
      <c r="B842" s="203" t="s">
        <v>1502</v>
      </c>
      <c r="C842" s="134">
        <v>4785373</v>
      </c>
      <c r="D842" s="134">
        <v>0</v>
      </c>
    </row>
    <row r="843" spans="2:4">
      <c r="B843" s="202" t="s">
        <v>1503</v>
      </c>
      <c r="C843" s="134">
        <v>4785373</v>
      </c>
      <c r="D843" s="134">
        <v>0</v>
      </c>
    </row>
    <row r="844" spans="2:4">
      <c r="B844" s="203" t="s">
        <v>1504</v>
      </c>
      <c r="C844" s="134">
        <v>6755494</v>
      </c>
      <c r="D844" s="134">
        <v>0</v>
      </c>
    </row>
    <row r="845" spans="2:4">
      <c r="B845" s="202" t="s">
        <v>1505</v>
      </c>
      <c r="C845" s="134">
        <v>6755494</v>
      </c>
      <c r="D845" s="134">
        <v>0</v>
      </c>
    </row>
    <row r="846" spans="2:4">
      <c r="B846" s="203" t="s">
        <v>3956</v>
      </c>
      <c r="C846" s="134">
        <v>0</v>
      </c>
      <c r="D846" s="134">
        <v>0</v>
      </c>
    </row>
    <row r="847" spans="2:4">
      <c r="B847" s="202" t="s">
        <v>3955</v>
      </c>
      <c r="C847" s="134">
        <v>0</v>
      </c>
      <c r="D847" s="134">
        <v>0</v>
      </c>
    </row>
    <row r="848" spans="2:4">
      <c r="B848" s="203" t="s">
        <v>3954</v>
      </c>
      <c r="C848" s="134">
        <v>0</v>
      </c>
      <c r="D848" s="134">
        <v>0</v>
      </c>
    </row>
    <row r="849" spans="2:4">
      <c r="B849" s="202" t="s">
        <v>3953</v>
      </c>
      <c r="C849" s="134">
        <v>0</v>
      </c>
      <c r="D849" s="134">
        <v>0</v>
      </c>
    </row>
    <row r="850" spans="2:4">
      <c r="B850" s="203" t="s">
        <v>3952</v>
      </c>
      <c r="C850" s="134">
        <v>0</v>
      </c>
      <c r="D850" s="134">
        <v>0</v>
      </c>
    </row>
    <row r="851" spans="2:4">
      <c r="B851" s="202" t="s">
        <v>3951</v>
      </c>
      <c r="C851" s="134">
        <v>0</v>
      </c>
      <c r="D851" s="134">
        <v>0</v>
      </c>
    </row>
    <row r="852" spans="2:4">
      <c r="B852" s="203" t="s">
        <v>3950</v>
      </c>
      <c r="C852" s="134">
        <v>0</v>
      </c>
      <c r="D852" s="134">
        <v>0</v>
      </c>
    </row>
    <row r="853" spans="2:4">
      <c r="B853" s="202" t="s">
        <v>3949</v>
      </c>
      <c r="C853" s="134">
        <v>0</v>
      </c>
      <c r="D853" s="134">
        <v>0</v>
      </c>
    </row>
    <row r="854" spans="2:4">
      <c r="B854" s="203" t="s">
        <v>3660</v>
      </c>
      <c r="C854" s="134">
        <v>0</v>
      </c>
      <c r="D854" s="134">
        <v>0</v>
      </c>
    </row>
    <row r="855" spans="2:4">
      <c r="B855" s="202" t="s">
        <v>3659</v>
      </c>
      <c r="C855" s="134">
        <v>0</v>
      </c>
      <c r="D855" s="134">
        <v>0</v>
      </c>
    </row>
    <row r="856" spans="2:4">
      <c r="B856" s="203" t="s">
        <v>2990</v>
      </c>
      <c r="C856" s="134">
        <v>17615501</v>
      </c>
      <c r="D856" s="134">
        <v>11450076</v>
      </c>
    </row>
    <row r="857" spans="2:4">
      <c r="B857" s="202" t="s">
        <v>2991</v>
      </c>
      <c r="C857" s="134">
        <v>17615501</v>
      </c>
      <c r="D857" s="134">
        <v>11450076</v>
      </c>
    </row>
    <row r="858" spans="2:4">
      <c r="B858" s="203" t="s">
        <v>2992</v>
      </c>
      <c r="C858" s="134">
        <v>19672786</v>
      </c>
      <c r="D858" s="134">
        <v>0</v>
      </c>
    </row>
    <row r="859" spans="2:4">
      <c r="B859" s="202" t="s">
        <v>2993</v>
      </c>
      <c r="C859" s="134">
        <v>19672786</v>
      </c>
      <c r="D859" s="134">
        <v>0</v>
      </c>
    </row>
    <row r="860" spans="2:4">
      <c r="B860" s="203" t="s">
        <v>2994</v>
      </c>
      <c r="C860" s="134">
        <v>24044516</v>
      </c>
      <c r="D860" s="134">
        <v>0</v>
      </c>
    </row>
    <row r="861" spans="2:4">
      <c r="B861" s="202" t="s">
        <v>2995</v>
      </c>
      <c r="C861" s="134">
        <v>24044516</v>
      </c>
      <c r="D861" s="134">
        <v>0</v>
      </c>
    </row>
    <row r="862" spans="2:4">
      <c r="B862" s="203" t="s">
        <v>3116</v>
      </c>
      <c r="C862" s="134">
        <v>10909450</v>
      </c>
      <c r="D862" s="134">
        <v>0</v>
      </c>
    </row>
    <row r="863" spans="2:4">
      <c r="B863" s="202" t="s">
        <v>3117</v>
      </c>
      <c r="C863" s="134">
        <v>10909450</v>
      </c>
      <c r="D863" s="134">
        <v>0</v>
      </c>
    </row>
    <row r="864" spans="2:4">
      <c r="B864" s="203" t="s">
        <v>3118</v>
      </c>
      <c r="C864" s="134">
        <v>1661307</v>
      </c>
      <c r="D864" s="134">
        <v>0</v>
      </c>
    </row>
    <row r="865" spans="2:4">
      <c r="B865" s="202" t="s">
        <v>3119</v>
      </c>
      <c r="C865" s="134">
        <v>1661307</v>
      </c>
      <c r="D865" s="134">
        <v>0</v>
      </c>
    </row>
    <row r="866" spans="2:4">
      <c r="B866" s="203" t="s">
        <v>1079</v>
      </c>
      <c r="C866" s="134">
        <v>37095415</v>
      </c>
      <c r="D866" s="134">
        <v>32999908.229999997</v>
      </c>
    </row>
    <row r="867" spans="2:4">
      <c r="B867" s="202" t="s">
        <v>1080</v>
      </c>
      <c r="C867" s="134">
        <v>37095415</v>
      </c>
      <c r="D867" s="134">
        <v>32999908.229999997</v>
      </c>
    </row>
    <row r="868" spans="2:4">
      <c r="B868" s="203" t="s">
        <v>371</v>
      </c>
      <c r="C868" s="134">
        <v>11673138</v>
      </c>
      <c r="D868" s="134">
        <v>29140711.579999998</v>
      </c>
    </row>
    <row r="869" spans="2:4">
      <c r="B869" s="202" t="s">
        <v>710</v>
      </c>
      <c r="C869" s="134">
        <v>11673138</v>
      </c>
      <c r="D869" s="134">
        <v>29140711.579999998</v>
      </c>
    </row>
    <row r="870" spans="2:4">
      <c r="B870" s="204" t="s">
        <v>283</v>
      </c>
      <c r="C870" s="136">
        <v>881336</v>
      </c>
      <c r="D870" s="136">
        <v>0</v>
      </c>
    </row>
    <row r="871" spans="2:4">
      <c r="B871" s="203" t="s">
        <v>3120</v>
      </c>
      <c r="C871" s="134">
        <v>881336</v>
      </c>
      <c r="D871" s="134">
        <v>0</v>
      </c>
    </row>
    <row r="872" spans="2:4">
      <c r="B872" s="202" t="s">
        <v>2543</v>
      </c>
      <c r="C872" s="134">
        <v>881336</v>
      </c>
      <c r="D872" s="134">
        <v>0</v>
      </c>
    </row>
    <row r="873" spans="2:4">
      <c r="B873" s="203" t="s">
        <v>371</v>
      </c>
      <c r="C873" s="134">
        <v>0</v>
      </c>
      <c r="D873" s="134">
        <v>0</v>
      </c>
    </row>
    <row r="874" spans="2:4">
      <c r="B874" s="202" t="s">
        <v>710</v>
      </c>
      <c r="C874" s="134">
        <v>0</v>
      </c>
      <c r="D874" s="134">
        <v>0</v>
      </c>
    </row>
    <row r="875" spans="2:4">
      <c r="B875" s="204" t="s">
        <v>284</v>
      </c>
      <c r="C875" s="136">
        <v>180366795</v>
      </c>
      <c r="D875" s="136">
        <v>78093091.899999991</v>
      </c>
    </row>
    <row r="876" spans="2:4">
      <c r="B876" s="203" t="s">
        <v>327</v>
      </c>
      <c r="C876" s="134">
        <v>180366795</v>
      </c>
      <c r="D876" s="134">
        <v>78093091.899999991</v>
      </c>
    </row>
    <row r="877" spans="2:4">
      <c r="B877" s="202" t="s">
        <v>3415</v>
      </c>
      <c r="C877" s="134">
        <v>180366795</v>
      </c>
      <c r="D877" s="134">
        <v>78093091.899999991</v>
      </c>
    </row>
    <row r="878" spans="2:4">
      <c r="B878" s="205" t="s">
        <v>288</v>
      </c>
      <c r="C878" s="134">
        <v>730951255</v>
      </c>
      <c r="D878" s="134">
        <v>302958052.34000003</v>
      </c>
    </row>
    <row r="879" spans="2:4">
      <c r="B879" s="204" t="s">
        <v>281</v>
      </c>
      <c r="C879" s="136">
        <v>496777876</v>
      </c>
      <c r="D879" s="136">
        <v>189975110.61000001</v>
      </c>
    </row>
    <row r="880" spans="2:4">
      <c r="B880" s="203" t="s">
        <v>2544</v>
      </c>
      <c r="C880" s="134">
        <v>53986718</v>
      </c>
      <c r="D880" s="134">
        <v>0</v>
      </c>
    </row>
    <row r="881" spans="2:4">
      <c r="B881" s="202" t="s">
        <v>2545</v>
      </c>
      <c r="C881" s="134">
        <v>53986718</v>
      </c>
      <c r="D881" s="134">
        <v>0</v>
      </c>
    </row>
    <row r="882" spans="2:4">
      <c r="B882" s="203" t="s">
        <v>3470</v>
      </c>
      <c r="C882" s="134">
        <v>0</v>
      </c>
      <c r="D882" s="134">
        <v>6757544.6200000001</v>
      </c>
    </row>
    <row r="883" spans="2:4">
      <c r="B883" s="202" t="s">
        <v>3471</v>
      </c>
      <c r="C883" s="134">
        <v>0</v>
      </c>
      <c r="D883" s="134">
        <v>6757544.6200000001</v>
      </c>
    </row>
    <row r="884" spans="2:4">
      <c r="B884" s="203" t="s">
        <v>3588</v>
      </c>
      <c r="C884" s="134">
        <v>0</v>
      </c>
      <c r="D884" s="134">
        <v>0</v>
      </c>
    </row>
    <row r="885" spans="2:4">
      <c r="B885" s="202" t="s">
        <v>3587</v>
      </c>
      <c r="C885" s="134">
        <v>0</v>
      </c>
      <c r="D885" s="134">
        <v>0</v>
      </c>
    </row>
    <row r="886" spans="2:4">
      <c r="B886" s="203" t="s">
        <v>1196</v>
      </c>
      <c r="C886" s="134">
        <v>11075727</v>
      </c>
      <c r="D886" s="134">
        <v>0</v>
      </c>
    </row>
    <row r="887" spans="2:4">
      <c r="B887" s="202" t="s">
        <v>1197</v>
      </c>
      <c r="C887" s="134">
        <v>11075727</v>
      </c>
      <c r="D887" s="134">
        <v>0</v>
      </c>
    </row>
    <row r="888" spans="2:4">
      <c r="B888" s="203" t="s">
        <v>1198</v>
      </c>
      <c r="C888" s="134">
        <v>4612045</v>
      </c>
      <c r="D888" s="134">
        <v>0</v>
      </c>
    </row>
    <row r="889" spans="2:4">
      <c r="B889" s="202" t="s">
        <v>1199</v>
      </c>
      <c r="C889" s="134">
        <v>4612045</v>
      </c>
      <c r="D889" s="134">
        <v>0</v>
      </c>
    </row>
    <row r="890" spans="2:4">
      <c r="B890" s="203" t="s">
        <v>1200</v>
      </c>
      <c r="C890" s="134">
        <v>6582165</v>
      </c>
      <c r="D890" s="134">
        <v>0</v>
      </c>
    </row>
    <row r="891" spans="2:4">
      <c r="B891" s="202" t="s">
        <v>1201</v>
      </c>
      <c r="C891" s="134">
        <v>6582165</v>
      </c>
      <c r="D891" s="134">
        <v>0</v>
      </c>
    </row>
    <row r="892" spans="2:4">
      <c r="B892" s="203" t="s">
        <v>1202</v>
      </c>
      <c r="C892" s="134">
        <v>6582165</v>
      </c>
      <c r="D892" s="134">
        <v>0</v>
      </c>
    </row>
    <row r="893" spans="2:4">
      <c r="B893" s="202" t="s">
        <v>1203</v>
      </c>
      <c r="C893" s="134">
        <v>6582165</v>
      </c>
      <c r="D893" s="134">
        <v>0</v>
      </c>
    </row>
    <row r="894" spans="2:4">
      <c r="B894" s="203" t="s">
        <v>1204</v>
      </c>
      <c r="C894" s="134">
        <v>4612045</v>
      </c>
      <c r="D894" s="134">
        <v>0</v>
      </c>
    </row>
    <row r="895" spans="2:4">
      <c r="B895" s="202" t="s">
        <v>1205</v>
      </c>
      <c r="C895" s="134">
        <v>4612045</v>
      </c>
      <c r="D895" s="134">
        <v>0</v>
      </c>
    </row>
    <row r="896" spans="2:4">
      <c r="B896" s="203" t="s">
        <v>1206</v>
      </c>
      <c r="C896" s="134">
        <v>11075727</v>
      </c>
      <c r="D896" s="134">
        <v>0</v>
      </c>
    </row>
    <row r="897" spans="2:4">
      <c r="B897" s="202" t="s">
        <v>1207</v>
      </c>
      <c r="C897" s="134">
        <v>11075727</v>
      </c>
      <c r="D897" s="134">
        <v>0</v>
      </c>
    </row>
    <row r="898" spans="2:4">
      <c r="B898" s="203" t="s">
        <v>1208</v>
      </c>
      <c r="C898" s="134">
        <v>6582165</v>
      </c>
      <c r="D898" s="134">
        <v>0</v>
      </c>
    </row>
    <row r="899" spans="2:4">
      <c r="B899" s="202" t="s">
        <v>1209</v>
      </c>
      <c r="C899" s="134">
        <v>6582165</v>
      </c>
      <c r="D899" s="134">
        <v>0</v>
      </c>
    </row>
    <row r="900" spans="2:4">
      <c r="B900" s="203" t="s">
        <v>1210</v>
      </c>
      <c r="C900" s="134">
        <v>11075727</v>
      </c>
      <c r="D900" s="134">
        <v>0</v>
      </c>
    </row>
    <row r="901" spans="2:4">
      <c r="B901" s="202" t="s">
        <v>1211</v>
      </c>
      <c r="C901" s="134">
        <v>11075727</v>
      </c>
      <c r="D901" s="134">
        <v>0</v>
      </c>
    </row>
    <row r="902" spans="2:4">
      <c r="B902" s="203" t="s">
        <v>1506</v>
      </c>
      <c r="C902" s="134">
        <v>6659723</v>
      </c>
      <c r="D902" s="134">
        <v>0</v>
      </c>
    </row>
    <row r="903" spans="2:4">
      <c r="B903" s="202" t="s">
        <v>1507</v>
      </c>
      <c r="C903" s="134">
        <v>6659723</v>
      </c>
      <c r="D903" s="134">
        <v>0</v>
      </c>
    </row>
    <row r="904" spans="2:4">
      <c r="B904" s="203" t="s">
        <v>1508</v>
      </c>
      <c r="C904" s="134">
        <v>4718384</v>
      </c>
      <c r="D904" s="134">
        <v>0</v>
      </c>
    </row>
    <row r="905" spans="2:4">
      <c r="B905" s="202" t="s">
        <v>1509</v>
      </c>
      <c r="C905" s="134">
        <v>4718384</v>
      </c>
      <c r="D905" s="134">
        <v>0</v>
      </c>
    </row>
    <row r="906" spans="2:4">
      <c r="B906" s="203" t="s">
        <v>1510</v>
      </c>
      <c r="C906" s="134">
        <v>4718384</v>
      </c>
      <c r="D906" s="134">
        <v>1077140.92</v>
      </c>
    </row>
    <row r="907" spans="2:4">
      <c r="B907" s="202" t="s">
        <v>1511</v>
      </c>
      <c r="C907" s="134">
        <v>4718384</v>
      </c>
      <c r="D907" s="134">
        <v>1077140.92</v>
      </c>
    </row>
    <row r="908" spans="2:4">
      <c r="B908" s="203" t="s">
        <v>1512</v>
      </c>
      <c r="C908" s="134">
        <v>4718384</v>
      </c>
      <c r="D908" s="134">
        <v>1077140.93</v>
      </c>
    </row>
    <row r="909" spans="2:4">
      <c r="B909" s="202" t="s">
        <v>1513</v>
      </c>
      <c r="C909" s="134">
        <v>4718384</v>
      </c>
      <c r="D909" s="134">
        <v>1077140.93</v>
      </c>
    </row>
    <row r="910" spans="2:4">
      <c r="B910" s="203" t="s">
        <v>3948</v>
      </c>
      <c r="C910" s="134">
        <v>0</v>
      </c>
      <c r="D910" s="134">
        <v>0</v>
      </c>
    </row>
    <row r="911" spans="2:4">
      <c r="B911" s="202" t="s">
        <v>3947</v>
      </c>
      <c r="C911" s="134">
        <v>0</v>
      </c>
      <c r="D911" s="134">
        <v>0</v>
      </c>
    </row>
    <row r="912" spans="2:4">
      <c r="B912" s="203" t="s">
        <v>3946</v>
      </c>
      <c r="C912" s="134">
        <v>0</v>
      </c>
      <c r="D912" s="134">
        <v>0</v>
      </c>
    </row>
    <row r="913" spans="2:4">
      <c r="B913" s="202" t="s">
        <v>3945</v>
      </c>
      <c r="C913" s="134">
        <v>0</v>
      </c>
      <c r="D913" s="134">
        <v>0</v>
      </c>
    </row>
    <row r="914" spans="2:4">
      <c r="B914" s="203" t="s">
        <v>3944</v>
      </c>
      <c r="C914" s="134">
        <v>0</v>
      </c>
      <c r="D914" s="134">
        <v>0</v>
      </c>
    </row>
    <row r="915" spans="2:4">
      <c r="B915" s="202" t="s">
        <v>3943</v>
      </c>
      <c r="C915" s="134">
        <v>0</v>
      </c>
      <c r="D915" s="134">
        <v>0</v>
      </c>
    </row>
    <row r="916" spans="2:4">
      <c r="B916" s="203" t="s">
        <v>372</v>
      </c>
      <c r="C916" s="134">
        <v>3761235</v>
      </c>
      <c r="D916" s="134">
        <v>0</v>
      </c>
    </row>
    <row r="917" spans="2:4">
      <c r="B917" s="202" t="s">
        <v>711</v>
      </c>
      <c r="C917" s="134">
        <v>3761235</v>
      </c>
      <c r="D917" s="134">
        <v>0</v>
      </c>
    </row>
    <row r="918" spans="2:4">
      <c r="B918" s="203" t="s">
        <v>3121</v>
      </c>
      <c r="C918" s="134">
        <v>14068616</v>
      </c>
      <c r="D918" s="134">
        <v>8507625.2400000002</v>
      </c>
    </row>
    <row r="919" spans="2:4">
      <c r="B919" s="202" t="s">
        <v>3122</v>
      </c>
      <c r="C919" s="134">
        <v>14068616</v>
      </c>
      <c r="D919" s="134">
        <v>8507625.2400000002</v>
      </c>
    </row>
    <row r="920" spans="2:4">
      <c r="B920" s="203" t="s">
        <v>3123</v>
      </c>
      <c r="C920" s="134">
        <v>27364844</v>
      </c>
      <c r="D920" s="134">
        <v>0</v>
      </c>
    </row>
    <row r="921" spans="2:4">
      <c r="B921" s="202" t="s">
        <v>3124</v>
      </c>
      <c r="C921" s="134">
        <v>27364844</v>
      </c>
      <c r="D921" s="134">
        <v>0</v>
      </c>
    </row>
    <row r="922" spans="2:4">
      <c r="B922" s="203" t="s">
        <v>3125</v>
      </c>
      <c r="C922" s="134">
        <v>18846960</v>
      </c>
      <c r="D922" s="134">
        <v>0</v>
      </c>
    </row>
    <row r="923" spans="2:4">
      <c r="B923" s="202" t="s">
        <v>3126</v>
      </c>
      <c r="C923" s="134">
        <v>18846960</v>
      </c>
      <c r="D923" s="134">
        <v>0</v>
      </c>
    </row>
    <row r="924" spans="2:4">
      <c r="B924" s="203" t="s">
        <v>3127</v>
      </c>
      <c r="C924" s="134">
        <v>43469467</v>
      </c>
      <c r="D924" s="134">
        <v>20000000</v>
      </c>
    </row>
    <row r="925" spans="2:4">
      <c r="B925" s="202" t="s">
        <v>3128</v>
      </c>
      <c r="C925" s="134">
        <v>43469467</v>
      </c>
      <c r="D925" s="134">
        <v>20000000</v>
      </c>
    </row>
    <row r="926" spans="2:4">
      <c r="B926" s="203" t="s">
        <v>373</v>
      </c>
      <c r="C926" s="134">
        <v>47401671</v>
      </c>
      <c r="D926" s="134">
        <v>0</v>
      </c>
    </row>
    <row r="927" spans="2:4">
      <c r="B927" s="202" t="s">
        <v>712</v>
      </c>
      <c r="C927" s="134">
        <v>47401671</v>
      </c>
      <c r="D927" s="134">
        <v>0</v>
      </c>
    </row>
    <row r="928" spans="2:4">
      <c r="B928" s="203" t="s">
        <v>1016</v>
      </c>
      <c r="C928" s="134">
        <v>6500000</v>
      </c>
      <c r="D928" s="134">
        <v>0</v>
      </c>
    </row>
    <row r="929" spans="2:4">
      <c r="B929" s="202" t="s">
        <v>1017</v>
      </c>
      <c r="C929" s="134">
        <v>6500000</v>
      </c>
      <c r="D929" s="134">
        <v>0</v>
      </c>
    </row>
    <row r="930" spans="2:4">
      <c r="B930" s="203" t="s">
        <v>2620</v>
      </c>
      <c r="C930" s="134">
        <v>13688816</v>
      </c>
      <c r="D930" s="134">
        <v>6780547.9299999997</v>
      </c>
    </row>
    <row r="931" spans="2:4">
      <c r="B931" s="202" t="s">
        <v>2621</v>
      </c>
      <c r="C931" s="134">
        <v>13688816</v>
      </c>
      <c r="D931" s="134">
        <v>6780547.9299999997</v>
      </c>
    </row>
    <row r="932" spans="2:4">
      <c r="B932" s="203" t="s">
        <v>3426</v>
      </c>
      <c r="C932" s="134">
        <v>0</v>
      </c>
      <c r="D932" s="134">
        <v>0</v>
      </c>
    </row>
    <row r="933" spans="2:4">
      <c r="B933" s="202" t="s">
        <v>3427</v>
      </c>
      <c r="C933" s="134">
        <v>0</v>
      </c>
      <c r="D933" s="134">
        <v>0</v>
      </c>
    </row>
    <row r="934" spans="2:4">
      <c r="B934" s="203" t="s">
        <v>3129</v>
      </c>
      <c r="C934" s="134">
        <v>25025236</v>
      </c>
      <c r="D934" s="134">
        <v>17950728.09</v>
      </c>
    </row>
    <row r="935" spans="2:4">
      <c r="B935" s="202" t="s">
        <v>3130</v>
      </c>
      <c r="C935" s="134">
        <v>25025236</v>
      </c>
      <c r="D935" s="134">
        <v>17950728.09</v>
      </c>
    </row>
    <row r="936" spans="2:4">
      <c r="B936" s="203" t="s">
        <v>3131</v>
      </c>
      <c r="C936" s="134">
        <v>3596254</v>
      </c>
      <c r="D936" s="134">
        <v>0</v>
      </c>
    </row>
    <row r="937" spans="2:4">
      <c r="B937" s="202" t="s">
        <v>3132</v>
      </c>
      <c r="C937" s="134">
        <v>3596254</v>
      </c>
      <c r="D937" s="134">
        <v>0</v>
      </c>
    </row>
    <row r="938" spans="2:4">
      <c r="B938" s="203" t="s">
        <v>3133</v>
      </c>
      <c r="C938" s="134">
        <v>3224770</v>
      </c>
      <c r="D938" s="134">
        <v>0</v>
      </c>
    </row>
    <row r="939" spans="2:4">
      <c r="B939" s="202" t="s">
        <v>3134</v>
      </c>
      <c r="C939" s="134">
        <v>3224770</v>
      </c>
      <c r="D939" s="134">
        <v>0</v>
      </c>
    </row>
    <row r="940" spans="2:4">
      <c r="B940" s="203" t="s">
        <v>3055</v>
      </c>
      <c r="C940" s="134">
        <v>16963601</v>
      </c>
      <c r="D940" s="134">
        <v>16900000</v>
      </c>
    </row>
    <row r="941" spans="2:4">
      <c r="B941" s="202" t="s">
        <v>3056</v>
      </c>
      <c r="C941" s="134">
        <v>16963601</v>
      </c>
      <c r="D941" s="134">
        <v>16900000</v>
      </c>
    </row>
    <row r="942" spans="2:4">
      <c r="B942" s="203" t="s">
        <v>3135</v>
      </c>
      <c r="C942" s="134">
        <v>30379220</v>
      </c>
      <c r="D942" s="134">
        <v>0</v>
      </c>
    </row>
    <row r="943" spans="2:4">
      <c r="B943" s="202" t="s">
        <v>3136</v>
      </c>
      <c r="C943" s="134">
        <v>30379220</v>
      </c>
      <c r="D943" s="134">
        <v>0</v>
      </c>
    </row>
    <row r="944" spans="2:4">
      <c r="B944" s="203" t="s">
        <v>3137</v>
      </c>
      <c r="C944" s="134">
        <v>27614814</v>
      </c>
      <c r="D944" s="134">
        <v>25603874.309999999</v>
      </c>
    </row>
    <row r="945" spans="2:4">
      <c r="B945" s="202" t="s">
        <v>3138</v>
      </c>
      <c r="C945" s="134">
        <v>27614814</v>
      </c>
      <c r="D945" s="134">
        <v>25603874.309999999</v>
      </c>
    </row>
    <row r="946" spans="2:4">
      <c r="B946" s="203" t="s">
        <v>3139</v>
      </c>
      <c r="C946" s="134">
        <v>4275812</v>
      </c>
      <c r="D946" s="134">
        <v>0</v>
      </c>
    </row>
    <row r="947" spans="2:4">
      <c r="B947" s="202" t="s">
        <v>3140</v>
      </c>
      <c r="C947" s="134">
        <v>4275812</v>
      </c>
      <c r="D947" s="134">
        <v>0</v>
      </c>
    </row>
    <row r="948" spans="2:4">
      <c r="B948" s="203" t="s">
        <v>3428</v>
      </c>
      <c r="C948" s="134">
        <v>0</v>
      </c>
      <c r="D948" s="134">
        <v>0</v>
      </c>
    </row>
    <row r="949" spans="2:4">
      <c r="B949" s="202" t="s">
        <v>3427</v>
      </c>
      <c r="C949" s="134">
        <v>0</v>
      </c>
      <c r="D949" s="134">
        <v>0</v>
      </c>
    </row>
    <row r="950" spans="2:4">
      <c r="B950" s="203" t="s">
        <v>374</v>
      </c>
      <c r="C950" s="134">
        <v>69496778</v>
      </c>
      <c r="D950" s="134">
        <v>85320508.569999993</v>
      </c>
    </row>
    <row r="951" spans="2:4">
      <c r="B951" s="202" t="s">
        <v>713</v>
      </c>
      <c r="C951" s="134">
        <v>69496778</v>
      </c>
      <c r="D951" s="134">
        <v>85320508.569999993</v>
      </c>
    </row>
    <row r="952" spans="2:4">
      <c r="B952" s="203" t="s">
        <v>3141</v>
      </c>
      <c r="C952" s="134">
        <v>4100423</v>
      </c>
      <c r="D952" s="134">
        <v>0</v>
      </c>
    </row>
    <row r="953" spans="2:4">
      <c r="B953" s="202" t="s">
        <v>3142</v>
      </c>
      <c r="C953" s="134">
        <v>4100423</v>
      </c>
      <c r="D953" s="134">
        <v>0</v>
      </c>
    </row>
    <row r="954" spans="2:4">
      <c r="B954" s="204" t="s">
        <v>283</v>
      </c>
      <c r="C954" s="136">
        <v>47840351</v>
      </c>
      <c r="D954" s="136">
        <v>0</v>
      </c>
    </row>
    <row r="955" spans="2:4">
      <c r="B955" s="203" t="s">
        <v>2771</v>
      </c>
      <c r="C955" s="134">
        <v>47840351</v>
      </c>
      <c r="D955" s="134">
        <v>0</v>
      </c>
    </row>
    <row r="956" spans="2:4">
      <c r="B956" s="202" t="s">
        <v>2566</v>
      </c>
      <c r="C956" s="134">
        <v>47840351</v>
      </c>
      <c r="D956" s="134">
        <v>0</v>
      </c>
    </row>
    <row r="957" spans="2:4">
      <c r="B957" s="203" t="s">
        <v>3472</v>
      </c>
      <c r="C957" s="134">
        <v>0</v>
      </c>
      <c r="D957" s="134">
        <v>0</v>
      </c>
    </row>
    <row r="958" spans="2:4">
      <c r="B958" s="202" t="s">
        <v>3473</v>
      </c>
      <c r="C958" s="134">
        <v>0</v>
      </c>
      <c r="D958" s="134">
        <v>0</v>
      </c>
    </row>
    <row r="959" spans="2:4">
      <c r="B959" s="204" t="s">
        <v>298</v>
      </c>
      <c r="C959" s="136">
        <v>186333028</v>
      </c>
      <c r="D959" s="136">
        <v>112982941.73</v>
      </c>
    </row>
    <row r="960" spans="2:4">
      <c r="B960" s="203" t="s">
        <v>2618</v>
      </c>
      <c r="C960" s="134">
        <v>186333028</v>
      </c>
      <c r="D960" s="134">
        <v>112982941.73</v>
      </c>
    </row>
    <row r="961" spans="2:4">
      <c r="B961" s="202" t="s">
        <v>2619</v>
      </c>
      <c r="C961" s="134">
        <v>186333028</v>
      </c>
      <c r="D961" s="134">
        <v>112982941.73</v>
      </c>
    </row>
    <row r="962" spans="2:4">
      <c r="B962" s="205" t="s">
        <v>375</v>
      </c>
      <c r="C962" s="134">
        <v>1289534134</v>
      </c>
      <c r="D962" s="134">
        <v>453521936.55000001</v>
      </c>
    </row>
    <row r="963" spans="2:4">
      <c r="B963" s="204" t="s">
        <v>281</v>
      </c>
      <c r="C963" s="136">
        <v>1289534134</v>
      </c>
      <c r="D963" s="136">
        <v>453521936.55000001</v>
      </c>
    </row>
    <row r="964" spans="2:4">
      <c r="B964" s="203" t="s">
        <v>1212</v>
      </c>
      <c r="C964" s="134">
        <v>11035275</v>
      </c>
      <c r="D964" s="134">
        <v>0</v>
      </c>
    </row>
    <row r="965" spans="2:4">
      <c r="B965" s="202" t="s">
        <v>1213</v>
      </c>
      <c r="C965" s="134">
        <v>11035275</v>
      </c>
      <c r="D965" s="134">
        <v>0</v>
      </c>
    </row>
    <row r="966" spans="2:4">
      <c r="B966" s="203" t="s">
        <v>1214</v>
      </c>
      <c r="C966" s="134">
        <v>4595200</v>
      </c>
      <c r="D966" s="134">
        <v>0</v>
      </c>
    </row>
    <row r="967" spans="2:4">
      <c r="B967" s="202" t="s">
        <v>1215</v>
      </c>
      <c r="C967" s="134">
        <v>4595200</v>
      </c>
      <c r="D967" s="134">
        <v>0</v>
      </c>
    </row>
    <row r="968" spans="2:4">
      <c r="B968" s="203" t="s">
        <v>1216</v>
      </c>
      <c r="C968" s="134">
        <v>6558125</v>
      </c>
      <c r="D968" s="134">
        <v>0</v>
      </c>
    </row>
    <row r="969" spans="2:4">
      <c r="B969" s="202" t="s">
        <v>1217</v>
      </c>
      <c r="C969" s="134">
        <v>6558125</v>
      </c>
      <c r="D969" s="134">
        <v>0</v>
      </c>
    </row>
    <row r="970" spans="2:4">
      <c r="B970" s="203" t="s">
        <v>2772</v>
      </c>
      <c r="C970" s="134">
        <v>11035275</v>
      </c>
      <c r="D970" s="134">
        <v>0</v>
      </c>
    </row>
    <row r="971" spans="2:4">
      <c r="B971" s="202" t="s">
        <v>1218</v>
      </c>
      <c r="C971" s="134">
        <v>11035275</v>
      </c>
      <c r="D971" s="134">
        <v>0</v>
      </c>
    </row>
    <row r="972" spans="2:4">
      <c r="B972" s="203" t="s">
        <v>376</v>
      </c>
      <c r="C972" s="134">
        <v>242940000</v>
      </c>
      <c r="D972" s="134">
        <v>19888640.290000003</v>
      </c>
    </row>
    <row r="973" spans="2:4">
      <c r="B973" s="202" t="s">
        <v>714</v>
      </c>
      <c r="C973" s="134">
        <v>242940000</v>
      </c>
      <c r="D973" s="134">
        <v>19888640.290000003</v>
      </c>
    </row>
    <row r="974" spans="2:4">
      <c r="B974" s="203" t="s">
        <v>1219</v>
      </c>
      <c r="C974" s="134">
        <v>4595200</v>
      </c>
      <c r="D974" s="134">
        <v>0</v>
      </c>
    </row>
    <row r="975" spans="2:4">
      <c r="B975" s="202" t="s">
        <v>1220</v>
      </c>
      <c r="C975" s="134">
        <v>4595200</v>
      </c>
      <c r="D975" s="134">
        <v>0</v>
      </c>
    </row>
    <row r="976" spans="2:4">
      <c r="B976" s="203" t="s">
        <v>1221</v>
      </c>
      <c r="C976" s="134">
        <v>4595200</v>
      </c>
      <c r="D976" s="134">
        <v>0</v>
      </c>
    </row>
    <row r="977" spans="2:4">
      <c r="B977" s="202" t="s">
        <v>1222</v>
      </c>
      <c r="C977" s="134">
        <v>4595200</v>
      </c>
      <c r="D977" s="134">
        <v>0</v>
      </c>
    </row>
    <row r="978" spans="2:4">
      <c r="B978" s="203" t="s">
        <v>2773</v>
      </c>
      <c r="C978" s="134">
        <v>4595200</v>
      </c>
      <c r="D978" s="134">
        <v>0</v>
      </c>
    </row>
    <row r="979" spans="2:4">
      <c r="B979" s="202" t="s">
        <v>1223</v>
      </c>
      <c r="C979" s="134">
        <v>4595200</v>
      </c>
      <c r="D979" s="134">
        <v>0</v>
      </c>
    </row>
    <row r="980" spans="2:4">
      <c r="B980" s="203" t="s">
        <v>1224</v>
      </c>
      <c r="C980" s="134">
        <v>12313456</v>
      </c>
      <c r="D980" s="134">
        <v>3078364.12</v>
      </c>
    </row>
    <row r="981" spans="2:4">
      <c r="B981" s="202" t="s">
        <v>1225</v>
      </c>
      <c r="C981" s="134">
        <v>12313456</v>
      </c>
      <c r="D981" s="134">
        <v>3078364.12</v>
      </c>
    </row>
    <row r="982" spans="2:4">
      <c r="B982" s="203" t="s">
        <v>377</v>
      </c>
      <c r="C982" s="134">
        <v>42419829</v>
      </c>
      <c r="D982" s="134">
        <v>21436109.859999999</v>
      </c>
    </row>
    <row r="983" spans="2:4">
      <c r="B983" s="202" t="s">
        <v>715</v>
      </c>
      <c r="C983" s="134">
        <v>42419829</v>
      </c>
      <c r="D983" s="134">
        <v>21436109.859999999</v>
      </c>
    </row>
    <row r="984" spans="2:4">
      <c r="B984" s="203" t="s">
        <v>378</v>
      </c>
      <c r="C984" s="134">
        <v>223614962</v>
      </c>
      <c r="D984" s="134">
        <v>9824400</v>
      </c>
    </row>
    <row r="985" spans="2:4">
      <c r="B985" s="202" t="s">
        <v>716</v>
      </c>
      <c r="C985" s="134">
        <v>223614962</v>
      </c>
      <c r="D985" s="134">
        <v>9824400</v>
      </c>
    </row>
    <row r="986" spans="2:4">
      <c r="B986" s="203" t="s">
        <v>1018</v>
      </c>
      <c r="C986" s="134">
        <v>567772</v>
      </c>
      <c r="D986" s="134">
        <v>0</v>
      </c>
    </row>
    <row r="987" spans="2:4">
      <c r="B987" s="202" t="s">
        <v>1019</v>
      </c>
      <c r="C987" s="134">
        <v>567772</v>
      </c>
      <c r="D987" s="134">
        <v>0</v>
      </c>
    </row>
    <row r="988" spans="2:4">
      <c r="B988" s="203" t="s">
        <v>1514</v>
      </c>
      <c r="C988" s="134">
        <v>4768626</v>
      </c>
      <c r="D988" s="134">
        <v>0</v>
      </c>
    </row>
    <row r="989" spans="2:4">
      <c r="B989" s="202" t="s">
        <v>1515</v>
      </c>
      <c r="C989" s="134">
        <v>4768626</v>
      </c>
      <c r="D989" s="134">
        <v>0</v>
      </c>
    </row>
    <row r="990" spans="2:4">
      <c r="B990" s="202" t="s">
        <v>3942</v>
      </c>
      <c r="C990" s="134">
        <v>0</v>
      </c>
      <c r="D990" s="134">
        <v>0</v>
      </c>
    </row>
    <row r="991" spans="2:4">
      <c r="B991" s="203" t="s">
        <v>2774</v>
      </c>
      <c r="C991" s="134">
        <v>4768626</v>
      </c>
      <c r="D991" s="134">
        <v>1072940.79</v>
      </c>
    </row>
    <row r="992" spans="2:4">
      <c r="B992" s="202" t="s">
        <v>1516</v>
      </c>
      <c r="C992" s="134">
        <v>4768626</v>
      </c>
      <c r="D992" s="134">
        <v>1072940.79</v>
      </c>
    </row>
    <row r="993" spans="2:4">
      <c r="B993" s="202" t="s">
        <v>3941</v>
      </c>
      <c r="C993" s="134">
        <v>0</v>
      </c>
      <c r="D993" s="134">
        <v>0</v>
      </c>
    </row>
    <row r="994" spans="2:4">
      <c r="B994" s="203" t="s">
        <v>379</v>
      </c>
      <c r="C994" s="134">
        <v>1627563</v>
      </c>
      <c r="D994" s="134">
        <v>0</v>
      </c>
    </row>
    <row r="995" spans="2:4">
      <c r="B995" s="202" t="s">
        <v>717</v>
      </c>
      <c r="C995" s="134">
        <v>1627563</v>
      </c>
      <c r="D995" s="134">
        <v>0</v>
      </c>
    </row>
    <row r="996" spans="2:4">
      <c r="B996" s="203" t="s">
        <v>1517</v>
      </c>
      <c r="C996" s="134">
        <v>6731551</v>
      </c>
      <c r="D996" s="134">
        <v>1514598.83</v>
      </c>
    </row>
    <row r="997" spans="2:4">
      <c r="B997" s="202" t="s">
        <v>1518</v>
      </c>
      <c r="C997" s="134">
        <v>6731551</v>
      </c>
      <c r="D997" s="134">
        <v>1514598.83</v>
      </c>
    </row>
    <row r="998" spans="2:4">
      <c r="B998" s="202" t="s">
        <v>3940</v>
      </c>
      <c r="C998" s="134">
        <v>0</v>
      </c>
      <c r="D998" s="134">
        <v>0</v>
      </c>
    </row>
    <row r="999" spans="2:4">
      <c r="B999" s="203" t="s">
        <v>1519</v>
      </c>
      <c r="C999" s="134">
        <v>4768626</v>
      </c>
      <c r="D999" s="134">
        <v>1072940.79</v>
      </c>
    </row>
    <row r="1000" spans="2:4">
      <c r="B1000" s="202" t="s">
        <v>1520</v>
      </c>
      <c r="C1000" s="134">
        <v>4768626</v>
      </c>
      <c r="D1000" s="134">
        <v>1072940.79</v>
      </c>
    </row>
    <row r="1001" spans="2:4">
      <c r="B1001" s="202" t="s">
        <v>3939</v>
      </c>
      <c r="C1001" s="134">
        <v>0</v>
      </c>
      <c r="D1001" s="134">
        <v>0</v>
      </c>
    </row>
    <row r="1002" spans="2:4">
      <c r="B1002" s="203" t="s">
        <v>1521</v>
      </c>
      <c r="C1002" s="134">
        <v>4768626</v>
      </c>
      <c r="D1002" s="134">
        <v>1072940.78</v>
      </c>
    </row>
    <row r="1003" spans="2:4">
      <c r="B1003" s="202" t="s">
        <v>1522</v>
      </c>
      <c r="C1003" s="134">
        <v>4768626</v>
      </c>
      <c r="D1003" s="134">
        <v>1072940.78</v>
      </c>
    </row>
    <row r="1004" spans="2:4">
      <c r="B1004" s="202" t="s">
        <v>3938</v>
      </c>
      <c r="C1004" s="134">
        <v>0</v>
      </c>
      <c r="D1004" s="134">
        <v>0</v>
      </c>
    </row>
    <row r="1005" spans="2:4">
      <c r="B1005" s="203" t="s">
        <v>1523</v>
      </c>
      <c r="C1005" s="134">
        <v>4768626</v>
      </c>
      <c r="D1005" s="134">
        <v>0</v>
      </c>
    </row>
    <row r="1006" spans="2:4">
      <c r="B1006" s="202" t="s">
        <v>1524</v>
      </c>
      <c r="C1006" s="134">
        <v>4768626</v>
      </c>
      <c r="D1006" s="134">
        <v>0</v>
      </c>
    </row>
    <row r="1007" spans="2:4">
      <c r="B1007" s="202" t="s">
        <v>3937</v>
      </c>
      <c r="C1007" s="134">
        <v>0</v>
      </c>
      <c r="D1007" s="134">
        <v>0</v>
      </c>
    </row>
    <row r="1008" spans="2:4">
      <c r="B1008" s="203" t="s">
        <v>1525</v>
      </c>
      <c r="C1008" s="134">
        <v>6731551</v>
      </c>
      <c r="D1008" s="134">
        <v>0</v>
      </c>
    </row>
    <row r="1009" spans="2:4">
      <c r="B1009" s="202" t="s">
        <v>1526</v>
      </c>
      <c r="C1009" s="134">
        <v>6731551</v>
      </c>
      <c r="D1009" s="134">
        <v>0</v>
      </c>
    </row>
    <row r="1010" spans="2:4">
      <c r="B1010" s="202" t="s">
        <v>3936</v>
      </c>
      <c r="C1010" s="134">
        <v>0</v>
      </c>
      <c r="D1010" s="134">
        <v>0</v>
      </c>
    </row>
    <row r="1011" spans="2:4">
      <c r="B1011" s="203" t="s">
        <v>1527</v>
      </c>
      <c r="C1011" s="134">
        <v>4768626</v>
      </c>
      <c r="D1011" s="134">
        <v>0</v>
      </c>
    </row>
    <row r="1012" spans="2:4">
      <c r="B1012" s="202" t="s">
        <v>1528</v>
      </c>
      <c r="C1012" s="134">
        <v>4768626</v>
      </c>
      <c r="D1012" s="134">
        <v>0</v>
      </c>
    </row>
    <row r="1013" spans="2:4">
      <c r="B1013" s="202" t="s">
        <v>3935</v>
      </c>
      <c r="C1013" s="134">
        <v>0</v>
      </c>
      <c r="D1013" s="134">
        <v>0</v>
      </c>
    </row>
    <row r="1014" spans="2:4">
      <c r="B1014" s="203" t="s">
        <v>2775</v>
      </c>
      <c r="C1014" s="134">
        <v>4768626</v>
      </c>
      <c r="D1014" s="134">
        <v>1278286.73</v>
      </c>
    </row>
    <row r="1015" spans="2:4">
      <c r="B1015" s="202" t="s">
        <v>1529</v>
      </c>
      <c r="C1015" s="134">
        <v>4768626</v>
      </c>
      <c r="D1015" s="134">
        <v>1278286.73</v>
      </c>
    </row>
    <row r="1016" spans="2:4">
      <c r="B1016" s="202" t="s">
        <v>3934</v>
      </c>
      <c r="C1016" s="134">
        <v>0</v>
      </c>
      <c r="D1016" s="134">
        <v>0</v>
      </c>
    </row>
    <row r="1017" spans="2:4">
      <c r="B1017" s="203" t="s">
        <v>380</v>
      </c>
      <c r="C1017" s="134">
        <v>1968765</v>
      </c>
      <c r="D1017" s="134">
        <v>0</v>
      </c>
    </row>
    <row r="1018" spans="2:4">
      <c r="B1018" s="202" t="s">
        <v>718</v>
      </c>
      <c r="C1018" s="134">
        <v>1968765</v>
      </c>
      <c r="D1018" s="134">
        <v>0</v>
      </c>
    </row>
    <row r="1019" spans="2:4">
      <c r="B1019" s="203" t="s">
        <v>2174</v>
      </c>
      <c r="C1019" s="134">
        <v>11208701</v>
      </c>
      <c r="D1019" s="134">
        <v>2781247.61</v>
      </c>
    </row>
    <row r="1020" spans="2:4">
      <c r="B1020" s="202" t="s">
        <v>2175</v>
      </c>
      <c r="C1020" s="134">
        <v>11208701</v>
      </c>
      <c r="D1020" s="134">
        <v>2781247.61</v>
      </c>
    </row>
    <row r="1021" spans="2:4">
      <c r="B1021" s="202" t="s">
        <v>3933</v>
      </c>
      <c r="C1021" s="134">
        <v>0</v>
      </c>
      <c r="D1021" s="134">
        <v>0</v>
      </c>
    </row>
    <row r="1022" spans="2:4">
      <c r="B1022" s="203" t="s">
        <v>2776</v>
      </c>
      <c r="C1022" s="134">
        <v>37456292</v>
      </c>
      <c r="D1022" s="134">
        <v>6339163.2999999998</v>
      </c>
    </row>
    <row r="1023" spans="2:4">
      <c r="B1023" s="202" t="s">
        <v>2622</v>
      </c>
      <c r="C1023" s="134">
        <v>37456292</v>
      </c>
      <c r="D1023" s="134">
        <v>6339163.2999999998</v>
      </c>
    </row>
    <row r="1024" spans="2:4">
      <c r="B1024" s="203" t="s">
        <v>1530</v>
      </c>
      <c r="C1024" s="134">
        <v>6731551</v>
      </c>
      <c r="D1024" s="134">
        <v>1816558.88</v>
      </c>
    </row>
    <row r="1025" spans="2:4">
      <c r="B1025" s="202" t="s">
        <v>1531</v>
      </c>
      <c r="C1025" s="134">
        <v>6731551</v>
      </c>
      <c r="D1025" s="134">
        <v>1816558.88</v>
      </c>
    </row>
    <row r="1026" spans="2:4">
      <c r="B1026" s="203" t="s">
        <v>2777</v>
      </c>
      <c r="C1026" s="134">
        <v>24353780</v>
      </c>
      <c r="D1026" s="134">
        <v>0</v>
      </c>
    </row>
    <row r="1027" spans="2:4">
      <c r="B1027" s="202" t="s">
        <v>2623</v>
      </c>
      <c r="C1027" s="134">
        <v>24353780</v>
      </c>
      <c r="D1027" s="134">
        <v>0</v>
      </c>
    </row>
    <row r="1028" spans="2:4">
      <c r="B1028" s="203" t="s">
        <v>2778</v>
      </c>
      <c r="C1028" s="134">
        <v>6731551</v>
      </c>
      <c r="D1028" s="134">
        <v>1816558.88</v>
      </c>
    </row>
    <row r="1029" spans="2:4">
      <c r="B1029" s="202" t="s">
        <v>1532</v>
      </c>
      <c r="C1029" s="134">
        <v>6731551</v>
      </c>
      <c r="D1029" s="134">
        <v>1816558.88</v>
      </c>
    </row>
    <row r="1030" spans="2:4">
      <c r="B1030" s="203" t="s">
        <v>1132</v>
      </c>
      <c r="C1030" s="134">
        <v>13353397</v>
      </c>
      <c r="D1030" s="134">
        <v>14446438.859999999</v>
      </c>
    </row>
    <row r="1031" spans="2:4">
      <c r="B1031" s="202" t="s">
        <v>1133</v>
      </c>
      <c r="C1031" s="134">
        <v>13353397</v>
      </c>
      <c r="D1031" s="134">
        <v>14446438.859999999</v>
      </c>
    </row>
    <row r="1032" spans="2:4">
      <c r="B1032" s="203" t="s">
        <v>2779</v>
      </c>
      <c r="C1032" s="134">
        <v>21746580</v>
      </c>
      <c r="D1032" s="134">
        <v>0</v>
      </c>
    </row>
    <row r="1033" spans="2:4">
      <c r="B1033" s="202" t="s">
        <v>2176</v>
      </c>
      <c r="C1033" s="134">
        <v>21746580</v>
      </c>
      <c r="D1033" s="134">
        <v>0</v>
      </c>
    </row>
    <row r="1034" spans="2:4">
      <c r="B1034" s="203" t="s">
        <v>1533</v>
      </c>
      <c r="C1034" s="134">
        <v>11208701</v>
      </c>
      <c r="D1034" s="134">
        <v>2521956.4700000002</v>
      </c>
    </row>
    <row r="1035" spans="2:4">
      <c r="B1035" s="202" t="s">
        <v>1534</v>
      </c>
      <c r="C1035" s="134">
        <v>11208701</v>
      </c>
      <c r="D1035" s="134">
        <v>2521956.4700000002</v>
      </c>
    </row>
    <row r="1036" spans="2:4">
      <c r="B1036" s="203" t="s">
        <v>381</v>
      </c>
      <c r="C1036" s="134">
        <v>20014292</v>
      </c>
      <c r="D1036" s="134">
        <v>18895547.32</v>
      </c>
    </row>
    <row r="1037" spans="2:4">
      <c r="B1037" s="202" t="s">
        <v>719</v>
      </c>
      <c r="C1037" s="134">
        <v>20014292</v>
      </c>
      <c r="D1037" s="134">
        <v>18895547.32</v>
      </c>
    </row>
    <row r="1038" spans="2:4">
      <c r="B1038" s="203" t="s">
        <v>382</v>
      </c>
      <c r="C1038" s="134">
        <v>4650280</v>
      </c>
      <c r="D1038" s="134">
        <v>0</v>
      </c>
    </row>
    <row r="1039" spans="2:4">
      <c r="B1039" s="202" t="s">
        <v>720</v>
      </c>
      <c r="C1039" s="134">
        <v>4650280</v>
      </c>
      <c r="D1039" s="134">
        <v>0</v>
      </c>
    </row>
    <row r="1040" spans="2:4">
      <c r="B1040" s="203" t="s">
        <v>3057</v>
      </c>
      <c r="C1040" s="134">
        <v>17247191</v>
      </c>
      <c r="D1040" s="134">
        <v>17000000</v>
      </c>
    </row>
    <row r="1041" spans="2:4">
      <c r="B1041" s="202" t="s">
        <v>3058</v>
      </c>
      <c r="C1041" s="134">
        <v>17247191</v>
      </c>
      <c r="D1041" s="134">
        <v>17000000</v>
      </c>
    </row>
    <row r="1042" spans="2:4">
      <c r="B1042" s="203" t="s">
        <v>383</v>
      </c>
      <c r="C1042" s="134">
        <v>43920270</v>
      </c>
      <c r="D1042" s="134">
        <v>2949303.31</v>
      </c>
    </row>
    <row r="1043" spans="2:4">
      <c r="B1043" s="202" t="s">
        <v>721</v>
      </c>
      <c r="C1043" s="134">
        <v>43920270</v>
      </c>
      <c r="D1043" s="134">
        <v>2949303.31</v>
      </c>
    </row>
    <row r="1044" spans="2:4">
      <c r="B1044" s="203" t="s">
        <v>384</v>
      </c>
      <c r="C1044" s="134">
        <v>420087317</v>
      </c>
      <c r="D1044" s="134">
        <v>0</v>
      </c>
    </row>
    <row r="1045" spans="2:4">
      <c r="B1045" s="202" t="s">
        <v>722</v>
      </c>
      <c r="C1045" s="134">
        <v>420087317</v>
      </c>
      <c r="D1045" s="134">
        <v>0</v>
      </c>
    </row>
    <row r="1046" spans="2:4">
      <c r="B1046" s="203" t="s">
        <v>3474</v>
      </c>
      <c r="C1046" s="134">
        <v>0</v>
      </c>
      <c r="D1046" s="134">
        <v>5328108.29</v>
      </c>
    </row>
    <row r="1047" spans="2:4">
      <c r="B1047" s="202" t="s">
        <v>3475</v>
      </c>
      <c r="C1047" s="134">
        <v>0</v>
      </c>
      <c r="D1047" s="134">
        <v>5328108.29</v>
      </c>
    </row>
    <row r="1048" spans="2:4">
      <c r="B1048" s="203" t="s">
        <v>2780</v>
      </c>
      <c r="C1048" s="134">
        <v>16201118</v>
      </c>
      <c r="D1048" s="134">
        <v>9808900.1199999992</v>
      </c>
    </row>
    <row r="1049" spans="2:4">
      <c r="B1049" s="202" t="s">
        <v>1081</v>
      </c>
      <c r="C1049" s="134">
        <v>16201118</v>
      </c>
      <c r="D1049" s="134">
        <v>9808900.1199999992</v>
      </c>
    </row>
    <row r="1050" spans="2:4">
      <c r="B1050" s="203" t="s">
        <v>2624</v>
      </c>
      <c r="C1050" s="134">
        <v>15317807</v>
      </c>
      <c r="D1050" s="134">
        <v>0</v>
      </c>
    </row>
    <row r="1051" spans="2:4">
      <c r="B1051" s="202" t="s">
        <v>2625</v>
      </c>
      <c r="C1051" s="134">
        <v>15317807</v>
      </c>
      <c r="D1051" s="134">
        <v>0</v>
      </c>
    </row>
    <row r="1052" spans="2:4">
      <c r="B1052" s="203" t="s">
        <v>3699</v>
      </c>
      <c r="C1052" s="134">
        <v>0</v>
      </c>
      <c r="D1052" s="134">
        <v>3071176.47</v>
      </c>
    </row>
    <row r="1053" spans="2:4">
      <c r="B1053" s="202" t="s">
        <v>3698</v>
      </c>
      <c r="C1053" s="134">
        <v>0</v>
      </c>
      <c r="D1053" s="134">
        <v>3071176.47</v>
      </c>
    </row>
    <row r="1054" spans="2:4">
      <c r="B1054" s="203" t="s">
        <v>3697</v>
      </c>
      <c r="C1054" s="134">
        <v>0</v>
      </c>
      <c r="D1054" s="134">
        <v>1378852.36</v>
      </c>
    </row>
    <row r="1055" spans="2:4">
      <c r="B1055" s="202" t="s">
        <v>3696</v>
      </c>
      <c r="C1055" s="134">
        <v>0</v>
      </c>
      <c r="D1055" s="134">
        <v>1378852.36</v>
      </c>
    </row>
    <row r="1056" spans="2:4">
      <c r="B1056" s="203" t="s">
        <v>3429</v>
      </c>
      <c r="C1056" s="134">
        <v>0</v>
      </c>
      <c r="D1056" s="134">
        <v>305128902.49000001</v>
      </c>
    </row>
    <row r="1057" spans="2:4">
      <c r="B1057" s="202" t="s">
        <v>3430</v>
      </c>
      <c r="C1057" s="134">
        <v>0</v>
      </c>
      <c r="D1057" s="134">
        <v>305128902.49000001</v>
      </c>
    </row>
    <row r="1058" spans="2:4">
      <c r="B1058" s="205" t="s">
        <v>289</v>
      </c>
      <c r="C1058" s="134">
        <v>540372363</v>
      </c>
      <c r="D1058" s="134">
        <v>131378671.94999999</v>
      </c>
    </row>
    <row r="1059" spans="2:4">
      <c r="B1059" s="204" t="s">
        <v>281</v>
      </c>
      <c r="C1059" s="136">
        <v>344534899</v>
      </c>
      <c r="D1059" s="136">
        <v>67087612.670000002</v>
      </c>
    </row>
    <row r="1060" spans="2:4">
      <c r="B1060" s="203" t="s">
        <v>2781</v>
      </c>
      <c r="C1060" s="134">
        <v>6606206</v>
      </c>
      <c r="D1060" s="134">
        <v>0</v>
      </c>
    </row>
    <row r="1061" spans="2:4">
      <c r="B1061" s="202" t="s">
        <v>1226</v>
      </c>
      <c r="C1061" s="134">
        <v>6606206</v>
      </c>
      <c r="D1061" s="134">
        <v>0</v>
      </c>
    </row>
    <row r="1062" spans="2:4">
      <c r="B1062" s="203" t="s">
        <v>1227</v>
      </c>
      <c r="C1062" s="134">
        <v>6606206</v>
      </c>
      <c r="D1062" s="134">
        <v>0</v>
      </c>
    </row>
    <row r="1063" spans="2:4">
      <c r="B1063" s="202" t="s">
        <v>1228</v>
      </c>
      <c r="C1063" s="134">
        <v>6606206</v>
      </c>
      <c r="D1063" s="134">
        <v>0</v>
      </c>
    </row>
    <row r="1064" spans="2:4">
      <c r="B1064" s="203" t="s">
        <v>2782</v>
      </c>
      <c r="C1064" s="134">
        <v>6606206</v>
      </c>
      <c r="D1064" s="134">
        <v>0</v>
      </c>
    </row>
    <row r="1065" spans="2:4">
      <c r="B1065" s="202" t="s">
        <v>1229</v>
      </c>
      <c r="C1065" s="134">
        <v>6606206</v>
      </c>
      <c r="D1065" s="134">
        <v>0</v>
      </c>
    </row>
    <row r="1066" spans="2:4">
      <c r="B1066" s="203" t="s">
        <v>385</v>
      </c>
      <c r="C1066" s="134">
        <v>13845712</v>
      </c>
      <c r="D1066" s="134">
        <v>6374853.6299999999</v>
      </c>
    </row>
    <row r="1067" spans="2:4">
      <c r="B1067" s="202" t="s">
        <v>723</v>
      </c>
      <c r="C1067" s="134">
        <v>13845712</v>
      </c>
      <c r="D1067" s="134">
        <v>6374853.6299999999</v>
      </c>
    </row>
    <row r="1068" spans="2:4">
      <c r="B1068" s="203" t="s">
        <v>1230</v>
      </c>
      <c r="C1068" s="134">
        <v>11116179</v>
      </c>
      <c r="D1068" s="134">
        <v>0</v>
      </c>
    </row>
    <row r="1069" spans="2:4">
      <c r="B1069" s="202" t="s">
        <v>1231</v>
      </c>
      <c r="C1069" s="134">
        <v>11116179</v>
      </c>
      <c r="D1069" s="134">
        <v>0</v>
      </c>
    </row>
    <row r="1070" spans="2:4">
      <c r="B1070" s="203" t="s">
        <v>2626</v>
      </c>
      <c r="C1070" s="134">
        <v>28344021</v>
      </c>
      <c r="D1070" s="134">
        <v>15000000</v>
      </c>
    </row>
    <row r="1071" spans="2:4">
      <c r="B1071" s="202" t="s">
        <v>2627</v>
      </c>
      <c r="C1071" s="134">
        <v>28344021</v>
      </c>
      <c r="D1071" s="134">
        <v>15000000</v>
      </c>
    </row>
    <row r="1072" spans="2:4">
      <c r="B1072" s="203" t="s">
        <v>386</v>
      </c>
      <c r="C1072" s="134">
        <v>5771408</v>
      </c>
      <c r="D1072" s="134">
        <v>0</v>
      </c>
    </row>
    <row r="1073" spans="2:4">
      <c r="B1073" s="202" t="s">
        <v>724</v>
      </c>
      <c r="C1073" s="134">
        <v>5771408</v>
      </c>
      <c r="D1073" s="134">
        <v>0</v>
      </c>
    </row>
    <row r="1074" spans="2:4">
      <c r="B1074" s="203" t="s">
        <v>387</v>
      </c>
      <c r="C1074" s="134">
        <v>29762921</v>
      </c>
      <c r="D1074" s="134">
        <v>24183733.27</v>
      </c>
    </row>
    <row r="1075" spans="2:4">
      <c r="B1075" s="202" t="s">
        <v>725</v>
      </c>
      <c r="C1075" s="134">
        <v>29762921</v>
      </c>
      <c r="D1075" s="134">
        <v>24183733.27</v>
      </c>
    </row>
    <row r="1076" spans="2:4">
      <c r="B1076" s="203" t="s">
        <v>2177</v>
      </c>
      <c r="C1076" s="134">
        <v>12576962</v>
      </c>
      <c r="D1076" s="134">
        <v>0</v>
      </c>
    </row>
    <row r="1077" spans="2:4">
      <c r="B1077" s="202" t="s">
        <v>2178</v>
      </c>
      <c r="C1077" s="134">
        <v>12576962</v>
      </c>
      <c r="D1077" s="134">
        <v>0</v>
      </c>
    </row>
    <row r="1078" spans="2:4">
      <c r="B1078" s="203" t="s">
        <v>2179</v>
      </c>
      <c r="C1078" s="134">
        <v>21904546</v>
      </c>
      <c r="D1078" s="134">
        <v>0</v>
      </c>
    </row>
    <row r="1079" spans="2:4">
      <c r="B1079" s="202" t="s">
        <v>2180</v>
      </c>
      <c r="C1079" s="134">
        <v>21904546</v>
      </c>
      <c r="D1079" s="134">
        <v>0</v>
      </c>
    </row>
    <row r="1080" spans="2:4">
      <c r="B1080" s="203" t="s">
        <v>2181</v>
      </c>
      <c r="C1080" s="134">
        <v>6779437</v>
      </c>
      <c r="D1080" s="134">
        <v>0</v>
      </c>
    </row>
    <row r="1081" spans="2:4">
      <c r="B1081" s="202" t="s">
        <v>2182</v>
      </c>
      <c r="C1081" s="134">
        <v>6779437</v>
      </c>
      <c r="D1081" s="134">
        <v>0</v>
      </c>
    </row>
    <row r="1082" spans="2:4">
      <c r="B1082" s="203" t="s">
        <v>2183</v>
      </c>
      <c r="C1082" s="134">
        <v>6779437</v>
      </c>
      <c r="D1082" s="134">
        <v>0</v>
      </c>
    </row>
    <row r="1083" spans="2:4">
      <c r="B1083" s="202" t="s">
        <v>2184</v>
      </c>
      <c r="C1083" s="134">
        <v>6779437</v>
      </c>
      <c r="D1083" s="134">
        <v>0</v>
      </c>
    </row>
    <row r="1084" spans="2:4">
      <c r="B1084" s="203" t="s">
        <v>3658</v>
      </c>
      <c r="C1084" s="134">
        <v>0</v>
      </c>
      <c r="D1084" s="134">
        <v>2263094.6800000002</v>
      </c>
    </row>
    <row r="1085" spans="2:4">
      <c r="B1085" s="202" t="s">
        <v>3657</v>
      </c>
      <c r="C1085" s="134">
        <v>0</v>
      </c>
      <c r="D1085" s="134">
        <v>2263094.6800000002</v>
      </c>
    </row>
    <row r="1086" spans="2:4">
      <c r="B1086" s="203" t="s">
        <v>2185</v>
      </c>
      <c r="C1086" s="134">
        <v>4802120</v>
      </c>
      <c r="D1086" s="134">
        <v>0</v>
      </c>
    </row>
    <row r="1087" spans="2:4">
      <c r="B1087" s="202" t="s">
        <v>2186</v>
      </c>
      <c r="C1087" s="134">
        <v>4802120</v>
      </c>
      <c r="D1087" s="134">
        <v>0</v>
      </c>
    </row>
    <row r="1088" spans="2:4">
      <c r="B1088" s="203" t="s">
        <v>2187</v>
      </c>
      <c r="C1088" s="134">
        <v>12576962</v>
      </c>
      <c r="D1088" s="134">
        <v>0</v>
      </c>
    </row>
    <row r="1089" spans="2:4">
      <c r="B1089" s="202" t="s">
        <v>2188</v>
      </c>
      <c r="C1089" s="134">
        <v>12576962</v>
      </c>
      <c r="D1089" s="134">
        <v>0</v>
      </c>
    </row>
    <row r="1090" spans="2:4">
      <c r="B1090" s="203" t="s">
        <v>2189</v>
      </c>
      <c r="C1090" s="134">
        <v>6779437</v>
      </c>
      <c r="D1090" s="134">
        <v>0</v>
      </c>
    </row>
    <row r="1091" spans="2:4">
      <c r="B1091" s="202" t="s">
        <v>2190</v>
      </c>
      <c r="C1091" s="134">
        <v>6779437</v>
      </c>
      <c r="D1091" s="134">
        <v>0</v>
      </c>
    </row>
    <row r="1092" spans="2:4">
      <c r="B1092" s="203" t="s">
        <v>2191</v>
      </c>
      <c r="C1092" s="134">
        <v>21904546</v>
      </c>
      <c r="D1092" s="134">
        <v>0</v>
      </c>
    </row>
    <row r="1093" spans="2:4">
      <c r="B1093" s="202" t="s">
        <v>2192</v>
      </c>
      <c r="C1093" s="134">
        <v>21904546</v>
      </c>
      <c r="D1093" s="134">
        <v>0</v>
      </c>
    </row>
    <row r="1094" spans="2:4">
      <c r="B1094" s="203" t="s">
        <v>3143</v>
      </c>
      <c r="C1094" s="134">
        <v>3869591</v>
      </c>
      <c r="D1094" s="134">
        <v>0</v>
      </c>
    </row>
    <row r="1095" spans="2:4">
      <c r="B1095" s="202" t="s">
        <v>3144</v>
      </c>
      <c r="C1095" s="134">
        <v>3869591</v>
      </c>
      <c r="D1095" s="134">
        <v>0</v>
      </c>
    </row>
    <row r="1096" spans="2:4">
      <c r="B1096" s="203" t="s">
        <v>2783</v>
      </c>
      <c r="C1096" s="134">
        <v>4802120</v>
      </c>
      <c r="D1096" s="134">
        <v>1080475.57</v>
      </c>
    </row>
    <row r="1097" spans="2:4">
      <c r="B1097" s="202" t="s">
        <v>2193</v>
      </c>
      <c r="C1097" s="134">
        <v>4802120</v>
      </c>
      <c r="D1097" s="134">
        <v>1080475.57</v>
      </c>
    </row>
    <row r="1098" spans="2:4">
      <c r="B1098" s="203" t="s">
        <v>388</v>
      </c>
      <c r="C1098" s="134">
        <v>525172</v>
      </c>
      <c r="D1098" s="134">
        <v>0</v>
      </c>
    </row>
    <row r="1099" spans="2:4">
      <c r="B1099" s="202" t="s">
        <v>726</v>
      </c>
      <c r="C1099" s="134">
        <v>525172</v>
      </c>
      <c r="D1099" s="134">
        <v>0</v>
      </c>
    </row>
    <row r="1100" spans="2:4">
      <c r="B1100" s="203" t="s">
        <v>2194</v>
      </c>
      <c r="C1100" s="134">
        <v>21904546</v>
      </c>
      <c r="D1100" s="134">
        <v>4928521.3499999996</v>
      </c>
    </row>
    <row r="1101" spans="2:4">
      <c r="B1101" s="202" t="s">
        <v>2195</v>
      </c>
      <c r="C1101" s="134">
        <v>21904546</v>
      </c>
      <c r="D1101" s="134">
        <v>4928521.3499999996</v>
      </c>
    </row>
    <row r="1102" spans="2:4">
      <c r="B1102" s="203" t="s">
        <v>3476</v>
      </c>
      <c r="C1102" s="134">
        <v>0</v>
      </c>
      <c r="D1102" s="134">
        <v>5608282.29</v>
      </c>
    </row>
    <row r="1103" spans="2:4">
      <c r="B1103" s="202" t="s">
        <v>3477</v>
      </c>
      <c r="C1103" s="134">
        <v>0</v>
      </c>
      <c r="D1103" s="134">
        <v>5608282.29</v>
      </c>
    </row>
    <row r="1104" spans="2:4">
      <c r="B1104" s="203" t="s">
        <v>2628</v>
      </c>
      <c r="C1104" s="134">
        <v>26992362</v>
      </c>
      <c r="D1104" s="134">
        <v>0</v>
      </c>
    </row>
    <row r="1105" spans="2:4">
      <c r="B1105" s="202" t="s">
        <v>2629</v>
      </c>
      <c r="C1105" s="134">
        <v>26992362</v>
      </c>
      <c r="D1105" s="134">
        <v>0</v>
      </c>
    </row>
    <row r="1106" spans="2:4">
      <c r="B1106" s="203" t="s">
        <v>1082</v>
      </c>
      <c r="C1106" s="134">
        <v>53038509</v>
      </c>
      <c r="D1106" s="134">
        <v>7648651.8799999999</v>
      </c>
    </row>
    <row r="1107" spans="2:4">
      <c r="B1107" s="202" t="s">
        <v>1083</v>
      </c>
      <c r="C1107" s="134">
        <v>31695044</v>
      </c>
      <c r="D1107" s="134">
        <v>7648651.8799999999</v>
      </c>
    </row>
    <row r="1108" spans="2:4">
      <c r="B1108" s="202" t="s">
        <v>2630</v>
      </c>
      <c r="C1108" s="134">
        <v>21343465</v>
      </c>
      <c r="D1108" s="134">
        <v>0</v>
      </c>
    </row>
    <row r="1109" spans="2:4">
      <c r="B1109" s="203" t="s">
        <v>2631</v>
      </c>
      <c r="C1109" s="134">
        <v>30640293</v>
      </c>
      <c r="D1109" s="134">
        <v>0</v>
      </c>
    </row>
    <row r="1110" spans="2:4">
      <c r="B1110" s="202" t="s">
        <v>2632</v>
      </c>
      <c r="C1110" s="134">
        <v>30640293</v>
      </c>
      <c r="D1110" s="134">
        <v>0</v>
      </c>
    </row>
    <row r="1111" spans="2:4">
      <c r="B1111" s="204" t="s">
        <v>283</v>
      </c>
      <c r="C1111" s="136">
        <v>0</v>
      </c>
      <c r="D1111" s="136">
        <v>0</v>
      </c>
    </row>
    <row r="1112" spans="2:4">
      <c r="B1112" s="203" t="s">
        <v>3478</v>
      </c>
      <c r="C1112" s="134">
        <v>0</v>
      </c>
      <c r="D1112" s="134">
        <v>0</v>
      </c>
    </row>
    <row r="1113" spans="2:4">
      <c r="B1113" s="202" t="s">
        <v>3479</v>
      </c>
      <c r="C1113" s="134">
        <v>0</v>
      </c>
      <c r="D1113" s="134">
        <v>0</v>
      </c>
    </row>
    <row r="1114" spans="2:4">
      <c r="B1114" s="204" t="s">
        <v>284</v>
      </c>
      <c r="C1114" s="136">
        <v>195837464</v>
      </c>
      <c r="D1114" s="136">
        <v>64291059.279999979</v>
      </c>
    </row>
    <row r="1115" spans="2:4">
      <c r="B1115" s="203" t="s">
        <v>327</v>
      </c>
      <c r="C1115" s="134">
        <v>195837464</v>
      </c>
      <c r="D1115" s="134">
        <v>64291059.279999979</v>
      </c>
    </row>
    <row r="1116" spans="2:4">
      <c r="B1116" s="202" t="s">
        <v>3415</v>
      </c>
      <c r="C1116" s="134">
        <v>195837464</v>
      </c>
      <c r="D1116" s="134">
        <v>64291059.279999979</v>
      </c>
    </row>
    <row r="1117" spans="2:4">
      <c r="B1117" s="205" t="s">
        <v>290</v>
      </c>
      <c r="C1117" s="134">
        <v>2061577017</v>
      </c>
      <c r="D1117" s="134">
        <v>754212023.17000008</v>
      </c>
    </row>
    <row r="1118" spans="2:4">
      <c r="B1118" s="204" t="s">
        <v>281</v>
      </c>
      <c r="C1118" s="136">
        <v>1286061628</v>
      </c>
      <c r="D1118" s="136">
        <v>491388949.88</v>
      </c>
    </row>
    <row r="1119" spans="2:4">
      <c r="B1119" s="203" t="s">
        <v>1232</v>
      </c>
      <c r="C1119" s="134">
        <v>11075727</v>
      </c>
      <c r="D1119" s="134">
        <v>0</v>
      </c>
    </row>
    <row r="1120" spans="2:4">
      <c r="B1120" s="202" t="s">
        <v>1233</v>
      </c>
      <c r="C1120" s="134">
        <v>11075727</v>
      </c>
      <c r="D1120" s="134">
        <v>0</v>
      </c>
    </row>
    <row r="1121" spans="2:4">
      <c r="B1121" s="203" t="s">
        <v>3145</v>
      </c>
      <c r="C1121" s="134">
        <v>480823</v>
      </c>
      <c r="D1121" s="134">
        <v>0</v>
      </c>
    </row>
    <row r="1122" spans="2:4">
      <c r="B1122" s="202" t="s">
        <v>3146</v>
      </c>
      <c r="C1122" s="134">
        <v>480823</v>
      </c>
      <c r="D1122" s="134">
        <v>0</v>
      </c>
    </row>
    <row r="1123" spans="2:4">
      <c r="B1123" s="203" t="s">
        <v>2784</v>
      </c>
      <c r="C1123" s="134">
        <v>4612045</v>
      </c>
      <c r="D1123" s="134">
        <v>0</v>
      </c>
    </row>
    <row r="1124" spans="2:4">
      <c r="B1124" s="202" t="s">
        <v>1234</v>
      </c>
      <c r="C1124" s="134">
        <v>4612045</v>
      </c>
      <c r="D1124" s="134">
        <v>0</v>
      </c>
    </row>
    <row r="1125" spans="2:4">
      <c r="B1125" s="203" t="s">
        <v>389</v>
      </c>
      <c r="C1125" s="134">
        <v>228130513</v>
      </c>
      <c r="D1125" s="134">
        <v>0</v>
      </c>
    </row>
    <row r="1126" spans="2:4">
      <c r="B1126" s="202" t="s">
        <v>727</v>
      </c>
      <c r="C1126" s="134">
        <v>228130513</v>
      </c>
      <c r="D1126" s="134">
        <v>0</v>
      </c>
    </row>
    <row r="1127" spans="2:4">
      <c r="B1127" s="203" t="s">
        <v>2785</v>
      </c>
      <c r="C1127" s="134">
        <v>6582165</v>
      </c>
      <c r="D1127" s="134">
        <v>0</v>
      </c>
    </row>
    <row r="1128" spans="2:4">
      <c r="B1128" s="202" t="s">
        <v>1235</v>
      </c>
      <c r="C1128" s="134">
        <v>6582165</v>
      </c>
      <c r="D1128" s="134">
        <v>0</v>
      </c>
    </row>
    <row r="1129" spans="2:4">
      <c r="B1129" s="203" t="s">
        <v>390</v>
      </c>
      <c r="C1129" s="134">
        <v>21163727</v>
      </c>
      <c r="D1129" s="134">
        <v>0</v>
      </c>
    </row>
    <row r="1130" spans="2:4">
      <c r="B1130" s="202" t="s">
        <v>728</v>
      </c>
      <c r="C1130" s="134">
        <v>21163727</v>
      </c>
      <c r="D1130" s="134">
        <v>0</v>
      </c>
    </row>
    <row r="1131" spans="2:4">
      <c r="B1131" s="203" t="s">
        <v>1236</v>
      </c>
      <c r="C1131" s="134">
        <v>4612045</v>
      </c>
      <c r="D1131" s="134">
        <v>0</v>
      </c>
    </row>
    <row r="1132" spans="2:4">
      <c r="B1132" s="202" t="s">
        <v>1237</v>
      </c>
      <c r="C1132" s="134">
        <v>4612045</v>
      </c>
      <c r="D1132" s="134">
        <v>0</v>
      </c>
    </row>
    <row r="1133" spans="2:4">
      <c r="B1133" s="203" t="s">
        <v>1238</v>
      </c>
      <c r="C1133" s="134">
        <v>6582165</v>
      </c>
      <c r="D1133" s="134">
        <v>0</v>
      </c>
    </row>
    <row r="1134" spans="2:4">
      <c r="B1134" s="202" t="s">
        <v>1239</v>
      </c>
      <c r="C1134" s="134">
        <v>6582165</v>
      </c>
      <c r="D1134" s="134">
        <v>0</v>
      </c>
    </row>
    <row r="1135" spans="2:4">
      <c r="B1135" s="203" t="s">
        <v>1240</v>
      </c>
      <c r="C1135" s="134">
        <v>6582165</v>
      </c>
      <c r="D1135" s="134">
        <v>0</v>
      </c>
    </row>
    <row r="1136" spans="2:4">
      <c r="B1136" s="202" t="s">
        <v>1241</v>
      </c>
      <c r="C1136" s="134">
        <v>6582165</v>
      </c>
      <c r="D1136" s="134">
        <v>0</v>
      </c>
    </row>
    <row r="1137" spans="2:4">
      <c r="B1137" s="203" t="s">
        <v>1242</v>
      </c>
      <c r="C1137" s="134">
        <v>11075727</v>
      </c>
      <c r="D1137" s="134">
        <v>0</v>
      </c>
    </row>
    <row r="1138" spans="2:4">
      <c r="B1138" s="202" t="s">
        <v>1243</v>
      </c>
      <c r="C1138" s="134">
        <v>11075727</v>
      </c>
      <c r="D1138" s="134">
        <v>0</v>
      </c>
    </row>
    <row r="1139" spans="2:4">
      <c r="B1139" s="203" t="s">
        <v>3586</v>
      </c>
      <c r="C1139" s="134">
        <v>0</v>
      </c>
      <c r="D1139" s="134">
        <v>114983543.81</v>
      </c>
    </row>
    <row r="1140" spans="2:4">
      <c r="B1140" s="202" t="s">
        <v>3585</v>
      </c>
      <c r="C1140" s="134">
        <v>0</v>
      </c>
      <c r="D1140" s="134">
        <v>114983543.81</v>
      </c>
    </row>
    <row r="1141" spans="2:4">
      <c r="B1141" s="203" t="s">
        <v>1244</v>
      </c>
      <c r="C1141" s="134">
        <v>4612045</v>
      </c>
      <c r="D1141" s="134">
        <v>0</v>
      </c>
    </row>
    <row r="1142" spans="2:4">
      <c r="B1142" s="202" t="s">
        <v>1245</v>
      </c>
      <c r="C1142" s="134">
        <v>4612045</v>
      </c>
      <c r="D1142" s="134">
        <v>0</v>
      </c>
    </row>
    <row r="1143" spans="2:4">
      <c r="B1143" s="203" t="s">
        <v>1246</v>
      </c>
      <c r="C1143" s="134">
        <v>11075727</v>
      </c>
      <c r="D1143" s="134">
        <v>0</v>
      </c>
    </row>
    <row r="1144" spans="2:4">
      <c r="B1144" s="202" t="s">
        <v>1247</v>
      </c>
      <c r="C1144" s="134">
        <v>11075727</v>
      </c>
      <c r="D1144" s="134">
        <v>0</v>
      </c>
    </row>
    <row r="1145" spans="2:4">
      <c r="B1145" s="203" t="s">
        <v>1248</v>
      </c>
      <c r="C1145" s="134">
        <v>4612045</v>
      </c>
      <c r="D1145" s="134">
        <v>3807558.85</v>
      </c>
    </row>
    <row r="1146" spans="2:4">
      <c r="B1146" s="202" t="s">
        <v>1249</v>
      </c>
      <c r="C1146" s="134">
        <v>4612045</v>
      </c>
      <c r="D1146" s="134">
        <v>3807558.85</v>
      </c>
    </row>
    <row r="1147" spans="2:4">
      <c r="B1147" s="203" t="s">
        <v>2786</v>
      </c>
      <c r="C1147" s="134">
        <v>11075727</v>
      </c>
      <c r="D1147" s="134">
        <v>0</v>
      </c>
    </row>
    <row r="1148" spans="2:4">
      <c r="B1148" s="202" t="s">
        <v>1250</v>
      </c>
      <c r="C1148" s="134">
        <v>11075727</v>
      </c>
      <c r="D1148" s="134">
        <v>0</v>
      </c>
    </row>
    <row r="1149" spans="2:4">
      <c r="B1149" s="203" t="s">
        <v>391</v>
      </c>
      <c r="C1149" s="134">
        <v>6823495</v>
      </c>
      <c r="D1149" s="134">
        <v>0</v>
      </c>
    </row>
    <row r="1150" spans="2:4">
      <c r="B1150" s="202" t="s">
        <v>729</v>
      </c>
      <c r="C1150" s="134">
        <v>6823495</v>
      </c>
      <c r="D1150" s="134">
        <v>0</v>
      </c>
    </row>
    <row r="1151" spans="2:4">
      <c r="B1151" s="203" t="s">
        <v>3147</v>
      </c>
      <c r="C1151" s="134">
        <v>68639623</v>
      </c>
      <c r="D1151" s="134">
        <v>0</v>
      </c>
    </row>
    <row r="1152" spans="2:4">
      <c r="B1152" s="202" t="s">
        <v>3148</v>
      </c>
      <c r="C1152" s="134">
        <v>68639623</v>
      </c>
      <c r="D1152" s="134">
        <v>0</v>
      </c>
    </row>
    <row r="1153" spans="2:4">
      <c r="B1153" s="203" t="s">
        <v>2787</v>
      </c>
      <c r="C1153" s="134">
        <v>4612045</v>
      </c>
      <c r="D1153" s="134">
        <v>0</v>
      </c>
    </row>
    <row r="1154" spans="2:4">
      <c r="B1154" s="202" t="s">
        <v>1251</v>
      </c>
      <c r="C1154" s="134">
        <v>4612045</v>
      </c>
      <c r="D1154" s="134">
        <v>0</v>
      </c>
    </row>
    <row r="1155" spans="2:4">
      <c r="B1155" s="203" t="s">
        <v>392</v>
      </c>
      <c r="C1155" s="134">
        <v>54003322</v>
      </c>
      <c r="D1155" s="134">
        <v>29303339.189999998</v>
      </c>
    </row>
    <row r="1156" spans="2:4">
      <c r="B1156" s="202" t="s">
        <v>730</v>
      </c>
      <c r="C1156" s="134">
        <v>54003322</v>
      </c>
      <c r="D1156" s="134">
        <v>29303339.189999998</v>
      </c>
    </row>
    <row r="1157" spans="2:4">
      <c r="B1157" s="203" t="s">
        <v>4063</v>
      </c>
      <c r="C1157" s="134">
        <v>0</v>
      </c>
      <c r="D1157" s="134">
        <v>0</v>
      </c>
    </row>
    <row r="1158" spans="2:4">
      <c r="B1158" s="202" t="s">
        <v>4062</v>
      </c>
      <c r="C1158" s="134">
        <v>0</v>
      </c>
      <c r="D1158" s="134">
        <v>0</v>
      </c>
    </row>
    <row r="1159" spans="2:4">
      <c r="B1159" s="203" t="s">
        <v>3149</v>
      </c>
      <c r="C1159" s="134">
        <v>111096393</v>
      </c>
      <c r="D1159" s="134">
        <v>0</v>
      </c>
    </row>
    <row r="1160" spans="2:4">
      <c r="B1160" s="202" t="s">
        <v>3150</v>
      </c>
      <c r="C1160" s="134">
        <v>111096393</v>
      </c>
      <c r="D1160" s="134">
        <v>0</v>
      </c>
    </row>
    <row r="1161" spans="2:4">
      <c r="B1161" s="203" t="s">
        <v>1252</v>
      </c>
      <c r="C1161" s="134">
        <v>4612045</v>
      </c>
      <c r="D1161" s="134">
        <v>0</v>
      </c>
    </row>
    <row r="1162" spans="2:4">
      <c r="B1162" s="202" t="s">
        <v>1253</v>
      </c>
      <c r="C1162" s="134">
        <v>4612045</v>
      </c>
      <c r="D1162" s="134">
        <v>0</v>
      </c>
    </row>
    <row r="1163" spans="2:4">
      <c r="B1163" s="203" t="s">
        <v>1254</v>
      </c>
      <c r="C1163" s="134">
        <v>6582165</v>
      </c>
      <c r="D1163" s="134">
        <v>3178933.2</v>
      </c>
    </row>
    <row r="1164" spans="2:4">
      <c r="B1164" s="202" t="s">
        <v>1255</v>
      </c>
      <c r="C1164" s="134">
        <v>6582165</v>
      </c>
      <c r="D1164" s="134">
        <v>3178933.2</v>
      </c>
    </row>
    <row r="1165" spans="2:4">
      <c r="B1165" s="203" t="s">
        <v>3151</v>
      </c>
      <c r="C1165" s="134">
        <v>147950694</v>
      </c>
      <c r="D1165" s="134">
        <v>84519976.609999999</v>
      </c>
    </row>
    <row r="1166" spans="2:4">
      <c r="B1166" s="202" t="s">
        <v>3152</v>
      </c>
      <c r="C1166" s="134">
        <v>147950694</v>
      </c>
      <c r="D1166" s="134">
        <v>84519976.609999999</v>
      </c>
    </row>
    <row r="1167" spans="2:4">
      <c r="B1167" s="203" t="s">
        <v>1256</v>
      </c>
      <c r="C1167" s="134">
        <v>6582165</v>
      </c>
      <c r="D1167" s="134">
        <v>0</v>
      </c>
    </row>
    <row r="1168" spans="2:4">
      <c r="B1168" s="202" t="s">
        <v>1257</v>
      </c>
      <c r="C1168" s="134">
        <v>6582165</v>
      </c>
      <c r="D1168" s="134">
        <v>0</v>
      </c>
    </row>
    <row r="1169" spans="2:4">
      <c r="B1169" s="203" t="s">
        <v>393</v>
      </c>
      <c r="C1169" s="134">
        <v>6840088</v>
      </c>
      <c r="D1169" s="134">
        <v>0</v>
      </c>
    </row>
    <row r="1170" spans="2:4">
      <c r="B1170" s="202" t="s">
        <v>731</v>
      </c>
      <c r="C1170" s="134">
        <v>6840088</v>
      </c>
      <c r="D1170" s="134">
        <v>0</v>
      </c>
    </row>
    <row r="1171" spans="2:4">
      <c r="B1171" s="203" t="s">
        <v>394</v>
      </c>
      <c r="C1171" s="134">
        <v>5577562</v>
      </c>
      <c r="D1171" s="134">
        <v>0</v>
      </c>
    </row>
    <row r="1172" spans="2:4">
      <c r="B1172" s="202" t="s">
        <v>732</v>
      </c>
      <c r="C1172" s="134">
        <v>5577562</v>
      </c>
      <c r="D1172" s="134">
        <v>0</v>
      </c>
    </row>
    <row r="1173" spans="2:4">
      <c r="B1173" s="203" t="s">
        <v>395</v>
      </c>
      <c r="C1173" s="134">
        <v>8256874</v>
      </c>
      <c r="D1173" s="134">
        <v>0</v>
      </c>
    </row>
    <row r="1174" spans="2:4">
      <c r="B1174" s="202" t="s">
        <v>733</v>
      </c>
      <c r="C1174" s="134">
        <v>8256874</v>
      </c>
      <c r="D1174" s="134">
        <v>0</v>
      </c>
    </row>
    <row r="1175" spans="2:4">
      <c r="B1175" s="203" t="s">
        <v>396</v>
      </c>
      <c r="C1175" s="134">
        <v>100617707</v>
      </c>
      <c r="D1175" s="134">
        <v>44804449.310000002</v>
      </c>
    </row>
    <row r="1176" spans="2:4">
      <c r="B1176" s="202" t="s">
        <v>734</v>
      </c>
      <c r="C1176" s="134">
        <v>100617707</v>
      </c>
      <c r="D1176" s="134">
        <v>44804449.310000002</v>
      </c>
    </row>
    <row r="1177" spans="2:4">
      <c r="B1177" s="203" t="s">
        <v>1918</v>
      </c>
      <c r="C1177" s="134">
        <v>13620359</v>
      </c>
      <c r="D1177" s="134">
        <v>27200390.75</v>
      </c>
    </row>
    <row r="1178" spans="2:4">
      <c r="B1178" s="202" t="s">
        <v>1919</v>
      </c>
      <c r="C1178" s="134">
        <v>13620359</v>
      </c>
      <c r="D1178" s="134">
        <v>27200390.75</v>
      </c>
    </row>
    <row r="1179" spans="2:4">
      <c r="B1179" s="203" t="s">
        <v>1060</v>
      </c>
      <c r="C1179" s="134">
        <v>3442388</v>
      </c>
      <c r="D1179" s="134">
        <v>5412313.7699999996</v>
      </c>
    </row>
    <row r="1180" spans="2:4">
      <c r="B1180" s="202" t="s">
        <v>1061</v>
      </c>
      <c r="C1180" s="134">
        <v>3442388</v>
      </c>
      <c r="D1180" s="134">
        <v>5412313.7699999996</v>
      </c>
    </row>
    <row r="1181" spans="2:4">
      <c r="B1181" s="203" t="s">
        <v>3153</v>
      </c>
      <c r="C1181" s="134">
        <v>9285713</v>
      </c>
      <c r="D1181" s="134">
        <v>0</v>
      </c>
    </row>
    <row r="1182" spans="2:4">
      <c r="B1182" s="202" t="s">
        <v>3154</v>
      </c>
      <c r="C1182" s="134">
        <v>9285713</v>
      </c>
      <c r="D1182" s="134">
        <v>0</v>
      </c>
    </row>
    <row r="1183" spans="2:4">
      <c r="B1183" s="203" t="s">
        <v>3155</v>
      </c>
      <c r="C1183" s="134">
        <v>13525467</v>
      </c>
      <c r="D1183" s="134">
        <v>0</v>
      </c>
    </row>
    <row r="1184" spans="2:4">
      <c r="B1184" s="202" t="s">
        <v>3156</v>
      </c>
      <c r="C1184" s="134">
        <v>13525467</v>
      </c>
      <c r="D1184" s="134">
        <v>0</v>
      </c>
    </row>
    <row r="1185" spans="2:4">
      <c r="B1185" s="203" t="s">
        <v>397</v>
      </c>
      <c r="C1185" s="134">
        <v>17396640</v>
      </c>
      <c r="D1185" s="134">
        <v>22526421.670000002</v>
      </c>
    </row>
    <row r="1186" spans="2:4">
      <c r="B1186" s="202" t="s">
        <v>735</v>
      </c>
      <c r="C1186" s="134">
        <v>17396640</v>
      </c>
      <c r="D1186" s="134">
        <v>22526421.670000002</v>
      </c>
    </row>
    <row r="1187" spans="2:4">
      <c r="B1187" s="203" t="s">
        <v>3932</v>
      </c>
      <c r="C1187" s="134">
        <v>0</v>
      </c>
      <c r="D1187" s="134">
        <v>0</v>
      </c>
    </row>
    <row r="1188" spans="2:4">
      <c r="B1188" s="202" t="s">
        <v>3931</v>
      </c>
      <c r="C1188" s="134">
        <v>0</v>
      </c>
      <c r="D1188" s="134">
        <v>0</v>
      </c>
    </row>
    <row r="1189" spans="2:4">
      <c r="B1189" s="203" t="s">
        <v>3930</v>
      </c>
      <c r="C1189" s="134">
        <v>0</v>
      </c>
      <c r="D1189" s="134">
        <v>0</v>
      </c>
    </row>
    <row r="1190" spans="2:4">
      <c r="B1190" s="202" t="s">
        <v>3929</v>
      </c>
      <c r="C1190" s="134">
        <v>0</v>
      </c>
      <c r="D1190" s="134">
        <v>0</v>
      </c>
    </row>
    <row r="1191" spans="2:4">
      <c r="B1191" s="203" t="s">
        <v>3928</v>
      </c>
      <c r="C1191" s="134">
        <v>0</v>
      </c>
      <c r="D1191" s="134">
        <v>0</v>
      </c>
    </row>
    <row r="1192" spans="2:4">
      <c r="B1192" s="202" t="s">
        <v>3927</v>
      </c>
      <c r="C1192" s="134">
        <v>0</v>
      </c>
      <c r="D1192" s="134">
        <v>0</v>
      </c>
    </row>
    <row r="1193" spans="2:4">
      <c r="B1193" s="203" t="s">
        <v>3926</v>
      </c>
      <c r="C1193" s="134">
        <v>0</v>
      </c>
      <c r="D1193" s="134">
        <v>0</v>
      </c>
    </row>
    <row r="1194" spans="2:4">
      <c r="B1194" s="202" t="s">
        <v>3925</v>
      </c>
      <c r="C1194" s="134">
        <v>0</v>
      </c>
      <c r="D1194" s="134">
        <v>0</v>
      </c>
    </row>
    <row r="1195" spans="2:4">
      <c r="B1195" s="203" t="s">
        <v>398</v>
      </c>
      <c r="C1195" s="134">
        <v>45000000</v>
      </c>
      <c r="D1195" s="134">
        <v>0</v>
      </c>
    </row>
    <row r="1196" spans="2:4">
      <c r="B1196" s="202" t="s">
        <v>736</v>
      </c>
      <c r="C1196" s="134">
        <v>45000000</v>
      </c>
      <c r="D1196" s="134">
        <v>0</v>
      </c>
    </row>
    <row r="1197" spans="2:4">
      <c r="B1197" s="203" t="s">
        <v>2788</v>
      </c>
      <c r="C1197" s="134">
        <v>59146045</v>
      </c>
      <c r="D1197" s="134">
        <v>46791825.600000001</v>
      </c>
    </row>
    <row r="1198" spans="2:4">
      <c r="B1198" s="202" t="s">
        <v>737</v>
      </c>
      <c r="C1198" s="134">
        <v>59146045</v>
      </c>
      <c r="D1198" s="134">
        <v>46791825.600000001</v>
      </c>
    </row>
    <row r="1199" spans="2:4">
      <c r="B1199" s="203" t="s">
        <v>3157</v>
      </c>
      <c r="C1199" s="134">
        <v>16622897</v>
      </c>
      <c r="D1199" s="134">
        <v>0</v>
      </c>
    </row>
    <row r="1200" spans="2:4">
      <c r="B1200" s="202" t="s">
        <v>3158</v>
      </c>
      <c r="C1200" s="134">
        <v>16622897</v>
      </c>
      <c r="D1200" s="134">
        <v>0</v>
      </c>
    </row>
    <row r="1201" spans="2:4">
      <c r="B1201" s="203" t="s">
        <v>3159</v>
      </c>
      <c r="C1201" s="134">
        <v>5106354</v>
      </c>
      <c r="D1201" s="134">
        <v>0</v>
      </c>
    </row>
    <row r="1202" spans="2:4">
      <c r="B1202" s="202" t="s">
        <v>3160</v>
      </c>
      <c r="C1202" s="134">
        <v>5106354</v>
      </c>
      <c r="D1202" s="134">
        <v>0</v>
      </c>
    </row>
    <row r="1203" spans="2:4">
      <c r="B1203" s="203" t="s">
        <v>2633</v>
      </c>
      <c r="C1203" s="134">
        <v>24359264</v>
      </c>
      <c r="D1203" s="134">
        <v>21052844.640000001</v>
      </c>
    </row>
    <row r="1204" spans="2:4">
      <c r="B1204" s="202" t="s">
        <v>2634</v>
      </c>
      <c r="C1204" s="134">
        <v>24359264</v>
      </c>
      <c r="D1204" s="134">
        <v>21052844.640000001</v>
      </c>
    </row>
    <row r="1205" spans="2:4">
      <c r="B1205" s="203" t="s">
        <v>1920</v>
      </c>
      <c r="C1205" s="134">
        <v>11836969</v>
      </c>
      <c r="D1205" s="134">
        <v>4626268.3</v>
      </c>
    </row>
    <row r="1206" spans="2:4">
      <c r="B1206" s="202" t="s">
        <v>1921</v>
      </c>
      <c r="C1206" s="134">
        <v>11836969</v>
      </c>
      <c r="D1206" s="134">
        <v>4626268.3</v>
      </c>
    </row>
    <row r="1207" spans="2:4">
      <c r="B1207" s="203" t="s">
        <v>3161</v>
      </c>
      <c r="C1207" s="134">
        <v>3547813</v>
      </c>
      <c r="D1207" s="134">
        <v>0</v>
      </c>
    </row>
    <row r="1208" spans="2:4">
      <c r="B1208" s="202" t="s">
        <v>3162</v>
      </c>
      <c r="C1208" s="134">
        <v>3547813</v>
      </c>
      <c r="D1208" s="134">
        <v>0</v>
      </c>
    </row>
    <row r="1209" spans="2:4">
      <c r="B1209" s="203" t="s">
        <v>3163</v>
      </c>
      <c r="C1209" s="134">
        <v>3421871</v>
      </c>
      <c r="D1209" s="134">
        <v>5922444.5899999999</v>
      </c>
    </row>
    <row r="1210" spans="2:4">
      <c r="B1210" s="202" t="s">
        <v>3164</v>
      </c>
      <c r="C1210" s="134">
        <v>3421871</v>
      </c>
      <c r="D1210" s="134">
        <v>5922444.5899999999</v>
      </c>
    </row>
    <row r="1211" spans="2:4">
      <c r="B1211" s="203" t="s">
        <v>3165</v>
      </c>
      <c r="C1211" s="134">
        <v>5149582</v>
      </c>
      <c r="D1211" s="134">
        <v>0</v>
      </c>
    </row>
    <row r="1212" spans="2:4">
      <c r="B1212" s="202" t="s">
        <v>3166</v>
      </c>
      <c r="C1212" s="134">
        <v>5149582</v>
      </c>
      <c r="D1212" s="134">
        <v>0</v>
      </c>
    </row>
    <row r="1213" spans="2:4">
      <c r="B1213" s="203" t="s">
        <v>3167</v>
      </c>
      <c r="C1213" s="134">
        <v>3426951</v>
      </c>
      <c r="D1213" s="134">
        <v>6132939.1699999999</v>
      </c>
    </row>
    <row r="1214" spans="2:4">
      <c r="B1214" s="202" t="s">
        <v>3168</v>
      </c>
      <c r="C1214" s="134">
        <v>3426951</v>
      </c>
      <c r="D1214" s="134">
        <v>6132939.1699999999</v>
      </c>
    </row>
    <row r="1215" spans="2:4">
      <c r="B1215" s="203" t="s">
        <v>3480</v>
      </c>
      <c r="C1215" s="134">
        <v>0</v>
      </c>
      <c r="D1215" s="134">
        <v>11914874.85</v>
      </c>
    </row>
    <row r="1216" spans="2:4">
      <c r="B1216" s="202" t="s">
        <v>3481</v>
      </c>
      <c r="C1216" s="134">
        <v>0</v>
      </c>
      <c r="D1216" s="134">
        <v>11914874.85</v>
      </c>
    </row>
    <row r="1217" spans="2:4">
      <c r="B1217" s="203" t="s">
        <v>3482</v>
      </c>
      <c r="C1217" s="134">
        <v>0</v>
      </c>
      <c r="D1217" s="134">
        <v>14437650.359999999</v>
      </c>
    </row>
    <row r="1218" spans="2:4">
      <c r="B1218" s="202" t="s">
        <v>3483</v>
      </c>
      <c r="C1218" s="134">
        <v>0</v>
      </c>
      <c r="D1218" s="134">
        <v>14437650.359999999</v>
      </c>
    </row>
    <row r="1219" spans="2:4">
      <c r="B1219" s="203" t="s">
        <v>3169</v>
      </c>
      <c r="C1219" s="134">
        <v>3785712</v>
      </c>
      <c r="D1219" s="134">
        <v>5941538.5599999996</v>
      </c>
    </row>
    <row r="1220" spans="2:4">
      <c r="B1220" s="202" t="s">
        <v>3170</v>
      </c>
      <c r="C1220" s="134">
        <v>3785712</v>
      </c>
      <c r="D1220" s="134">
        <v>5941538.5599999996</v>
      </c>
    </row>
    <row r="1221" spans="2:4">
      <c r="B1221" s="203" t="s">
        <v>399</v>
      </c>
      <c r="C1221" s="134">
        <v>167601811</v>
      </c>
      <c r="D1221" s="134">
        <v>26053872.450000003</v>
      </c>
    </row>
    <row r="1222" spans="2:4">
      <c r="B1222" s="202" t="s">
        <v>738</v>
      </c>
      <c r="C1222" s="134">
        <v>167601811</v>
      </c>
      <c r="D1222" s="134">
        <v>26053872.450000003</v>
      </c>
    </row>
    <row r="1223" spans="2:4">
      <c r="B1223" s="203" t="s">
        <v>3171</v>
      </c>
      <c r="C1223" s="134">
        <v>3223730</v>
      </c>
      <c r="D1223" s="134">
        <v>2951771.89</v>
      </c>
    </row>
    <row r="1224" spans="2:4">
      <c r="B1224" s="202" t="s">
        <v>3172</v>
      </c>
      <c r="C1224" s="134">
        <v>3223730</v>
      </c>
      <c r="D1224" s="134">
        <v>2951771.89</v>
      </c>
    </row>
    <row r="1225" spans="2:4">
      <c r="B1225" s="203" t="s">
        <v>3173</v>
      </c>
      <c r="C1225" s="134">
        <v>3422679</v>
      </c>
      <c r="D1225" s="134">
        <v>5825992.3099999996</v>
      </c>
    </row>
    <row r="1226" spans="2:4">
      <c r="B1226" s="202" t="s">
        <v>3174</v>
      </c>
      <c r="C1226" s="134">
        <v>3422679</v>
      </c>
      <c r="D1226" s="134">
        <v>5825992.3099999996</v>
      </c>
    </row>
    <row r="1227" spans="2:4">
      <c r="B1227" s="203" t="s">
        <v>3175</v>
      </c>
      <c r="C1227" s="134">
        <v>5455487</v>
      </c>
      <c r="D1227" s="134">
        <v>2000000</v>
      </c>
    </row>
    <row r="1228" spans="2:4">
      <c r="B1228" s="202" t="s">
        <v>3176</v>
      </c>
      <c r="C1228" s="134">
        <v>5455487</v>
      </c>
      <c r="D1228" s="134">
        <v>2000000</v>
      </c>
    </row>
    <row r="1229" spans="2:4">
      <c r="B1229" s="203" t="s">
        <v>3177</v>
      </c>
      <c r="C1229" s="134">
        <v>3217072</v>
      </c>
      <c r="D1229" s="134">
        <v>2000000</v>
      </c>
    </row>
    <row r="1230" spans="2:4">
      <c r="B1230" s="202" t="s">
        <v>3178</v>
      </c>
      <c r="C1230" s="134">
        <v>3217072</v>
      </c>
      <c r="D1230" s="134">
        <v>2000000</v>
      </c>
    </row>
    <row r="1231" spans="2:4">
      <c r="B1231" s="204" t="s">
        <v>283</v>
      </c>
      <c r="C1231" s="136">
        <v>378431625</v>
      </c>
      <c r="D1231" s="136">
        <v>262823073.29000002</v>
      </c>
    </row>
    <row r="1232" spans="2:4">
      <c r="B1232" s="203" t="s">
        <v>3147</v>
      </c>
      <c r="C1232" s="134">
        <v>0</v>
      </c>
      <c r="D1232" s="134">
        <v>1614915.33</v>
      </c>
    </row>
    <row r="1233" spans="2:4">
      <c r="B1233" s="202" t="s">
        <v>3584</v>
      </c>
      <c r="C1233" s="134">
        <v>0</v>
      </c>
      <c r="D1233" s="134">
        <v>1614915.33</v>
      </c>
    </row>
    <row r="1234" spans="2:4">
      <c r="B1234" s="203" t="s">
        <v>3179</v>
      </c>
      <c r="C1234" s="134">
        <v>4883853</v>
      </c>
      <c r="D1234" s="134">
        <v>0</v>
      </c>
    </row>
    <row r="1235" spans="2:4">
      <c r="B1235" s="202" t="s">
        <v>2546</v>
      </c>
      <c r="C1235" s="134">
        <v>4883853</v>
      </c>
      <c r="D1235" s="134">
        <v>0</v>
      </c>
    </row>
    <row r="1236" spans="2:4">
      <c r="B1236" s="203" t="s">
        <v>2789</v>
      </c>
      <c r="C1236" s="134">
        <v>143202536</v>
      </c>
      <c r="D1236" s="134">
        <v>38965435.229999997</v>
      </c>
    </row>
    <row r="1237" spans="2:4">
      <c r="B1237" s="202" t="s">
        <v>2555</v>
      </c>
      <c r="C1237" s="134">
        <v>143202536</v>
      </c>
      <c r="D1237" s="134">
        <v>38965435.229999997</v>
      </c>
    </row>
    <row r="1238" spans="2:4">
      <c r="B1238" s="203" t="s">
        <v>2790</v>
      </c>
      <c r="C1238" s="134">
        <v>61582931</v>
      </c>
      <c r="D1238" s="134">
        <v>29566874.030000001</v>
      </c>
    </row>
    <row r="1239" spans="2:4">
      <c r="B1239" s="202" t="s">
        <v>2556</v>
      </c>
      <c r="C1239" s="134">
        <v>61582931</v>
      </c>
      <c r="D1239" s="134">
        <v>29566874.030000001</v>
      </c>
    </row>
    <row r="1240" spans="2:4">
      <c r="B1240" s="203" t="s">
        <v>3583</v>
      </c>
      <c r="C1240" s="134">
        <v>0</v>
      </c>
      <c r="D1240" s="134">
        <v>67653114.760000005</v>
      </c>
    </row>
    <row r="1241" spans="2:4">
      <c r="B1241" s="202" t="s">
        <v>3582</v>
      </c>
      <c r="C1241" s="134">
        <v>0</v>
      </c>
      <c r="D1241" s="134">
        <v>67653114.760000005</v>
      </c>
    </row>
    <row r="1242" spans="2:4">
      <c r="B1242" s="203" t="s">
        <v>2567</v>
      </c>
      <c r="C1242" s="134">
        <v>126404907</v>
      </c>
      <c r="D1242" s="134">
        <v>71318988.980000004</v>
      </c>
    </row>
    <row r="1243" spans="2:4">
      <c r="B1243" s="202" t="s">
        <v>2568</v>
      </c>
      <c r="C1243" s="134">
        <v>126404907</v>
      </c>
      <c r="D1243" s="134">
        <v>71318988.980000004</v>
      </c>
    </row>
    <row r="1244" spans="2:4">
      <c r="B1244" s="203" t="s">
        <v>2791</v>
      </c>
      <c r="C1244" s="134">
        <v>42357398</v>
      </c>
      <c r="D1244" s="134">
        <v>30053302.23</v>
      </c>
    </row>
    <row r="1245" spans="2:4">
      <c r="B1245" s="202" t="s">
        <v>2572</v>
      </c>
      <c r="C1245" s="134">
        <v>42357398</v>
      </c>
      <c r="D1245" s="134">
        <v>30053302.23</v>
      </c>
    </row>
    <row r="1246" spans="2:4">
      <c r="B1246" s="203" t="s">
        <v>3484</v>
      </c>
      <c r="C1246" s="134">
        <v>0</v>
      </c>
      <c r="D1246" s="134">
        <v>23650442.729999993</v>
      </c>
    </row>
    <row r="1247" spans="2:4">
      <c r="B1247" s="202" t="s">
        <v>3485</v>
      </c>
      <c r="C1247" s="134">
        <v>0</v>
      </c>
      <c r="D1247" s="134">
        <v>23650442.729999993</v>
      </c>
    </row>
    <row r="1248" spans="2:4">
      <c r="B1248" s="204" t="s">
        <v>298</v>
      </c>
      <c r="C1248" s="136">
        <v>397083764</v>
      </c>
      <c r="D1248" s="136">
        <v>0</v>
      </c>
    </row>
    <row r="1249" spans="2:4">
      <c r="B1249" s="203" t="s">
        <v>3180</v>
      </c>
      <c r="C1249" s="134">
        <v>175445213</v>
      </c>
      <c r="D1249" s="134">
        <v>0</v>
      </c>
    </row>
    <row r="1250" spans="2:4">
      <c r="B1250" s="202" t="s">
        <v>3181</v>
      </c>
      <c r="C1250" s="134">
        <v>175445213</v>
      </c>
      <c r="D1250" s="134">
        <v>0</v>
      </c>
    </row>
    <row r="1251" spans="2:4">
      <c r="B1251" s="203" t="s">
        <v>3059</v>
      </c>
      <c r="C1251" s="134">
        <v>221638551</v>
      </c>
      <c r="D1251" s="134">
        <v>0</v>
      </c>
    </row>
    <row r="1252" spans="2:4">
      <c r="B1252" s="202" t="s">
        <v>3060</v>
      </c>
      <c r="C1252" s="134">
        <v>221638551</v>
      </c>
      <c r="D1252" s="134">
        <v>0</v>
      </c>
    </row>
    <row r="1253" spans="2:4">
      <c r="B1253" s="203" t="s">
        <v>3656</v>
      </c>
      <c r="C1253" s="134">
        <v>0</v>
      </c>
      <c r="D1253" s="134">
        <v>0</v>
      </c>
    </row>
    <row r="1254" spans="2:4">
      <c r="B1254" s="202" t="s">
        <v>3655</v>
      </c>
      <c r="C1254" s="134">
        <v>0</v>
      </c>
      <c r="D1254" s="134">
        <v>0</v>
      </c>
    </row>
    <row r="1255" spans="2:4">
      <c r="B1255" s="203" t="s">
        <v>3654</v>
      </c>
      <c r="C1255" s="134">
        <v>0</v>
      </c>
      <c r="D1255" s="134">
        <v>0</v>
      </c>
    </row>
    <row r="1256" spans="2:4">
      <c r="B1256" s="202" t="s">
        <v>3653</v>
      </c>
      <c r="C1256" s="134">
        <v>0</v>
      </c>
      <c r="D1256" s="134">
        <v>0</v>
      </c>
    </row>
    <row r="1257" spans="2:4">
      <c r="B1257" s="205" t="s">
        <v>400</v>
      </c>
      <c r="C1257" s="134">
        <v>470308979</v>
      </c>
      <c r="D1257" s="134">
        <v>191732074.47</v>
      </c>
    </row>
    <row r="1258" spans="2:4">
      <c r="B1258" s="204" t="s">
        <v>281</v>
      </c>
      <c r="C1258" s="136">
        <v>446158646</v>
      </c>
      <c r="D1258" s="136">
        <v>169768164.06999999</v>
      </c>
    </row>
    <row r="1259" spans="2:4">
      <c r="B1259" s="203" t="s">
        <v>3652</v>
      </c>
      <c r="C1259" s="134">
        <v>0</v>
      </c>
      <c r="D1259" s="134">
        <v>0</v>
      </c>
    </row>
    <row r="1260" spans="2:4">
      <c r="B1260" s="202" t="s">
        <v>3651</v>
      </c>
      <c r="C1260" s="134">
        <v>0</v>
      </c>
      <c r="D1260" s="134">
        <v>0</v>
      </c>
    </row>
    <row r="1261" spans="2:4">
      <c r="B1261" s="203" t="s">
        <v>401</v>
      </c>
      <c r="C1261" s="134">
        <v>28137267</v>
      </c>
      <c r="D1261" s="134">
        <v>5111797.21</v>
      </c>
    </row>
    <row r="1262" spans="2:4">
      <c r="B1262" s="202" t="s">
        <v>739</v>
      </c>
      <c r="C1262" s="134">
        <v>28137267</v>
      </c>
      <c r="D1262" s="134">
        <v>5111797.21</v>
      </c>
    </row>
    <row r="1263" spans="2:4">
      <c r="B1263" s="203" t="s">
        <v>3486</v>
      </c>
      <c r="C1263" s="134">
        <v>0</v>
      </c>
      <c r="D1263" s="134">
        <v>29132650.84</v>
      </c>
    </row>
    <row r="1264" spans="2:4">
      <c r="B1264" s="202" t="s">
        <v>3487</v>
      </c>
      <c r="C1264" s="134">
        <v>0</v>
      </c>
      <c r="D1264" s="134">
        <v>29132650.84</v>
      </c>
    </row>
    <row r="1265" spans="2:4">
      <c r="B1265" s="203" t="s">
        <v>1258</v>
      </c>
      <c r="C1265" s="134">
        <v>4544666</v>
      </c>
      <c r="D1265" s="134">
        <v>0</v>
      </c>
    </row>
    <row r="1266" spans="2:4">
      <c r="B1266" s="202" t="s">
        <v>1259</v>
      </c>
      <c r="C1266" s="134">
        <v>4544666</v>
      </c>
      <c r="D1266" s="134">
        <v>0</v>
      </c>
    </row>
    <row r="1267" spans="2:4">
      <c r="B1267" s="203" t="s">
        <v>1260</v>
      </c>
      <c r="C1267" s="134">
        <v>6486005</v>
      </c>
      <c r="D1267" s="134">
        <v>0</v>
      </c>
    </row>
    <row r="1268" spans="2:4">
      <c r="B1268" s="202" t="s">
        <v>1261</v>
      </c>
      <c r="C1268" s="134">
        <v>6486005</v>
      </c>
      <c r="D1268" s="134">
        <v>0</v>
      </c>
    </row>
    <row r="1269" spans="2:4">
      <c r="B1269" s="203" t="s">
        <v>1262</v>
      </c>
      <c r="C1269" s="134">
        <v>12178045</v>
      </c>
      <c r="D1269" s="134">
        <v>0</v>
      </c>
    </row>
    <row r="1270" spans="2:4">
      <c r="B1270" s="202" t="s">
        <v>1263</v>
      </c>
      <c r="C1270" s="134">
        <v>12178045</v>
      </c>
      <c r="D1270" s="134">
        <v>0</v>
      </c>
    </row>
    <row r="1271" spans="2:4">
      <c r="B1271" s="203" t="s">
        <v>2792</v>
      </c>
      <c r="C1271" s="134">
        <v>4544666</v>
      </c>
      <c r="D1271" s="134">
        <v>0</v>
      </c>
    </row>
    <row r="1272" spans="2:4">
      <c r="B1272" s="202" t="s">
        <v>1264</v>
      </c>
      <c r="C1272" s="134">
        <v>4544666</v>
      </c>
      <c r="D1272" s="134">
        <v>0</v>
      </c>
    </row>
    <row r="1273" spans="2:4">
      <c r="B1273" s="203" t="s">
        <v>1265</v>
      </c>
      <c r="C1273" s="134">
        <v>10913919</v>
      </c>
      <c r="D1273" s="134">
        <v>0</v>
      </c>
    </row>
    <row r="1274" spans="2:4">
      <c r="B1274" s="202" t="s">
        <v>1266</v>
      </c>
      <c r="C1274" s="134">
        <v>10913919</v>
      </c>
      <c r="D1274" s="134">
        <v>0</v>
      </c>
    </row>
    <row r="1275" spans="2:4">
      <c r="B1275" s="203" t="s">
        <v>402</v>
      </c>
      <c r="C1275" s="134">
        <v>124911279</v>
      </c>
      <c r="D1275" s="134">
        <v>49646503.350000001</v>
      </c>
    </row>
    <row r="1276" spans="2:4">
      <c r="B1276" s="202" t="s">
        <v>740</v>
      </c>
      <c r="C1276" s="134">
        <v>124911279</v>
      </c>
      <c r="D1276" s="134">
        <v>49646503.350000001</v>
      </c>
    </row>
    <row r="1277" spans="2:4">
      <c r="B1277" s="203" t="s">
        <v>1535</v>
      </c>
      <c r="C1277" s="134">
        <v>4735132</v>
      </c>
      <c r="D1277" s="134">
        <v>0</v>
      </c>
    </row>
    <row r="1278" spans="2:4">
      <c r="B1278" s="202" t="s">
        <v>1536</v>
      </c>
      <c r="C1278" s="134">
        <v>4735132</v>
      </c>
      <c r="D1278" s="134">
        <v>0</v>
      </c>
    </row>
    <row r="1279" spans="2:4">
      <c r="B1279" s="203" t="s">
        <v>1537</v>
      </c>
      <c r="C1279" s="134">
        <v>6683666</v>
      </c>
      <c r="D1279" s="134">
        <v>0</v>
      </c>
    </row>
    <row r="1280" spans="2:4">
      <c r="B1280" s="202" t="s">
        <v>1538</v>
      </c>
      <c r="C1280" s="134">
        <v>6683666</v>
      </c>
      <c r="D1280" s="134">
        <v>0</v>
      </c>
    </row>
    <row r="1281" spans="2:4">
      <c r="B1281" s="203" t="s">
        <v>1539</v>
      </c>
      <c r="C1281" s="134">
        <v>6683666</v>
      </c>
      <c r="D1281" s="134">
        <v>0</v>
      </c>
    </row>
    <row r="1282" spans="2:4">
      <c r="B1282" s="202" t="s">
        <v>1540</v>
      </c>
      <c r="C1282" s="134">
        <v>6683666</v>
      </c>
      <c r="D1282" s="134">
        <v>0</v>
      </c>
    </row>
    <row r="1283" spans="2:4">
      <c r="B1283" s="203" t="s">
        <v>1541</v>
      </c>
      <c r="C1283" s="134">
        <v>11127992</v>
      </c>
      <c r="D1283" s="134">
        <v>0</v>
      </c>
    </row>
    <row r="1284" spans="2:4">
      <c r="B1284" s="202" t="s">
        <v>1542</v>
      </c>
      <c r="C1284" s="134">
        <v>11127992</v>
      </c>
      <c r="D1284" s="134">
        <v>0</v>
      </c>
    </row>
    <row r="1285" spans="2:4">
      <c r="B1285" s="203" t="s">
        <v>1543</v>
      </c>
      <c r="C1285" s="134">
        <v>6683666</v>
      </c>
      <c r="D1285" s="134">
        <v>0</v>
      </c>
    </row>
    <row r="1286" spans="2:4">
      <c r="B1286" s="202" t="s">
        <v>1544</v>
      </c>
      <c r="C1286" s="134">
        <v>6683666</v>
      </c>
      <c r="D1286" s="134">
        <v>0</v>
      </c>
    </row>
    <row r="1287" spans="2:4">
      <c r="B1287" s="203" t="s">
        <v>2793</v>
      </c>
      <c r="C1287" s="134">
        <v>11087637</v>
      </c>
      <c r="D1287" s="134">
        <v>2494718.42</v>
      </c>
    </row>
    <row r="1288" spans="2:4">
      <c r="B1288" s="202" t="s">
        <v>1545</v>
      </c>
      <c r="C1288" s="134">
        <v>11087637</v>
      </c>
      <c r="D1288" s="134">
        <v>2494718.42</v>
      </c>
    </row>
    <row r="1289" spans="2:4">
      <c r="B1289" s="203" t="s">
        <v>2794</v>
      </c>
      <c r="C1289" s="134">
        <v>10000000</v>
      </c>
      <c r="D1289" s="134">
        <v>0</v>
      </c>
    </row>
    <row r="1290" spans="2:4">
      <c r="B1290" s="202" t="s">
        <v>741</v>
      </c>
      <c r="C1290" s="134">
        <v>10000000</v>
      </c>
      <c r="D1290" s="134">
        <v>0</v>
      </c>
    </row>
    <row r="1291" spans="2:4">
      <c r="B1291" s="203" t="s">
        <v>1546</v>
      </c>
      <c r="C1291" s="134">
        <v>11087637</v>
      </c>
      <c r="D1291" s="134">
        <v>2494718.42</v>
      </c>
    </row>
    <row r="1292" spans="2:4">
      <c r="B1292" s="202" t="s">
        <v>1547</v>
      </c>
      <c r="C1292" s="134">
        <v>11087637</v>
      </c>
      <c r="D1292" s="134">
        <v>2494718.42</v>
      </c>
    </row>
    <row r="1293" spans="2:4">
      <c r="B1293" s="203" t="s">
        <v>1548</v>
      </c>
      <c r="C1293" s="134">
        <v>11087637</v>
      </c>
      <c r="D1293" s="134">
        <v>2494718.41</v>
      </c>
    </row>
    <row r="1294" spans="2:4">
      <c r="B1294" s="202" t="s">
        <v>1549</v>
      </c>
      <c r="C1294" s="134">
        <v>11087637</v>
      </c>
      <c r="D1294" s="134">
        <v>2494718.41</v>
      </c>
    </row>
    <row r="1295" spans="2:4">
      <c r="B1295" s="203" t="s">
        <v>3924</v>
      </c>
      <c r="C1295" s="134">
        <v>0</v>
      </c>
      <c r="D1295" s="134">
        <v>0</v>
      </c>
    </row>
    <row r="1296" spans="2:4">
      <c r="B1296" s="202" t="s">
        <v>3923</v>
      </c>
      <c r="C1296" s="134">
        <v>0</v>
      </c>
      <c r="D1296" s="134">
        <v>0</v>
      </c>
    </row>
    <row r="1297" spans="2:4">
      <c r="B1297" s="203" t="s">
        <v>3922</v>
      </c>
      <c r="C1297" s="134">
        <v>0</v>
      </c>
      <c r="D1297" s="134">
        <v>0</v>
      </c>
    </row>
    <row r="1298" spans="2:4">
      <c r="B1298" s="202" t="s">
        <v>3921</v>
      </c>
      <c r="C1298" s="134">
        <v>0</v>
      </c>
      <c r="D1298" s="134">
        <v>0</v>
      </c>
    </row>
    <row r="1299" spans="2:4">
      <c r="B1299" s="203" t="s">
        <v>403</v>
      </c>
      <c r="C1299" s="134">
        <v>39318264</v>
      </c>
      <c r="D1299" s="134">
        <v>12956854.060000001</v>
      </c>
    </row>
    <row r="1300" spans="2:4">
      <c r="B1300" s="202" t="s">
        <v>742</v>
      </c>
      <c r="C1300" s="134">
        <v>39318264</v>
      </c>
      <c r="D1300" s="134">
        <v>12956854.060000001</v>
      </c>
    </row>
    <row r="1301" spans="2:4">
      <c r="B1301" s="203" t="s">
        <v>404</v>
      </c>
      <c r="C1301" s="134">
        <v>35420433</v>
      </c>
      <c r="D1301" s="134">
        <v>0</v>
      </c>
    </row>
    <row r="1302" spans="2:4">
      <c r="B1302" s="202" t="s">
        <v>743</v>
      </c>
      <c r="C1302" s="134">
        <v>35420433</v>
      </c>
      <c r="D1302" s="134">
        <v>0</v>
      </c>
    </row>
    <row r="1303" spans="2:4">
      <c r="B1303" s="203" t="s">
        <v>3182</v>
      </c>
      <c r="C1303" s="134">
        <v>2435924</v>
      </c>
      <c r="D1303" s="134">
        <v>1400335.08</v>
      </c>
    </row>
    <row r="1304" spans="2:4">
      <c r="B1304" s="202" t="s">
        <v>3183</v>
      </c>
      <c r="C1304" s="134">
        <v>2435924</v>
      </c>
      <c r="D1304" s="134">
        <v>1400335.08</v>
      </c>
    </row>
    <row r="1305" spans="2:4">
      <c r="B1305" s="203" t="s">
        <v>1084</v>
      </c>
      <c r="C1305" s="134">
        <v>62810448</v>
      </c>
      <c r="D1305" s="134">
        <v>50968569.789999999</v>
      </c>
    </row>
    <row r="1306" spans="2:4">
      <c r="B1306" s="202" t="s">
        <v>1085</v>
      </c>
      <c r="C1306" s="134">
        <v>62810448</v>
      </c>
      <c r="D1306" s="134">
        <v>50968569.789999999</v>
      </c>
    </row>
    <row r="1307" spans="2:4">
      <c r="B1307" s="203" t="s">
        <v>2635</v>
      </c>
      <c r="C1307" s="134">
        <v>9203989</v>
      </c>
      <c r="D1307" s="134">
        <v>0</v>
      </c>
    </row>
    <row r="1308" spans="2:4">
      <c r="B1308" s="202" t="s">
        <v>2636</v>
      </c>
      <c r="C1308" s="134">
        <v>9203989</v>
      </c>
      <c r="D1308" s="134">
        <v>0</v>
      </c>
    </row>
    <row r="1309" spans="2:4">
      <c r="B1309" s="203" t="s">
        <v>2637</v>
      </c>
      <c r="C1309" s="134">
        <v>14759925</v>
      </c>
      <c r="D1309" s="134">
        <v>12177062.42</v>
      </c>
    </row>
    <row r="1310" spans="2:4">
      <c r="B1310" s="202" t="s">
        <v>2638</v>
      </c>
      <c r="C1310" s="134">
        <v>14759925</v>
      </c>
      <c r="D1310" s="134">
        <v>12177062.42</v>
      </c>
    </row>
    <row r="1311" spans="2:4">
      <c r="B1311" s="203" t="s">
        <v>3184</v>
      </c>
      <c r="C1311" s="134">
        <v>2624537</v>
      </c>
      <c r="D1311" s="134">
        <v>890236.07</v>
      </c>
    </row>
    <row r="1312" spans="2:4">
      <c r="B1312" s="202" t="s">
        <v>3185</v>
      </c>
      <c r="C1312" s="134">
        <v>2624537</v>
      </c>
      <c r="D1312" s="134">
        <v>890236.07</v>
      </c>
    </row>
    <row r="1313" spans="2:4">
      <c r="B1313" s="203" t="s">
        <v>3186</v>
      </c>
      <c r="C1313" s="134">
        <v>4524855</v>
      </c>
      <c r="D1313" s="134">
        <v>0</v>
      </c>
    </row>
    <row r="1314" spans="2:4">
      <c r="B1314" s="202" t="s">
        <v>3187</v>
      </c>
      <c r="C1314" s="134">
        <v>4524855</v>
      </c>
      <c r="D1314" s="134">
        <v>0</v>
      </c>
    </row>
    <row r="1315" spans="2:4">
      <c r="B1315" s="203" t="s">
        <v>3188</v>
      </c>
      <c r="C1315" s="134">
        <v>2084940</v>
      </c>
      <c r="D1315" s="134">
        <v>0</v>
      </c>
    </row>
    <row r="1316" spans="2:4">
      <c r="B1316" s="202" t="s">
        <v>3189</v>
      </c>
      <c r="C1316" s="134">
        <v>2084940</v>
      </c>
      <c r="D1316" s="134">
        <v>0</v>
      </c>
    </row>
    <row r="1317" spans="2:4">
      <c r="B1317" s="203" t="s">
        <v>3190</v>
      </c>
      <c r="C1317" s="134">
        <v>2082451</v>
      </c>
      <c r="D1317" s="134">
        <v>0</v>
      </c>
    </row>
    <row r="1318" spans="2:4">
      <c r="B1318" s="202" t="s">
        <v>3191</v>
      </c>
      <c r="C1318" s="134">
        <v>2082451</v>
      </c>
      <c r="D1318" s="134">
        <v>0</v>
      </c>
    </row>
    <row r="1319" spans="2:4">
      <c r="B1319" s="204" t="s">
        <v>283</v>
      </c>
      <c r="C1319" s="136">
        <v>24150333</v>
      </c>
      <c r="D1319" s="136">
        <v>21963910.399999999</v>
      </c>
    </row>
    <row r="1320" spans="2:4">
      <c r="B1320" s="203" t="s">
        <v>1267</v>
      </c>
      <c r="C1320" s="134">
        <v>24150333</v>
      </c>
      <c r="D1320" s="134">
        <v>21963910.399999999</v>
      </c>
    </row>
    <row r="1321" spans="2:4">
      <c r="B1321" s="202" t="s">
        <v>1268</v>
      </c>
      <c r="C1321" s="134">
        <v>24150333</v>
      </c>
      <c r="D1321" s="134">
        <v>21963910.399999999</v>
      </c>
    </row>
    <row r="1322" spans="2:4">
      <c r="B1322" s="203" t="s">
        <v>3488</v>
      </c>
      <c r="C1322" s="134">
        <v>0</v>
      </c>
      <c r="D1322" s="134">
        <v>0</v>
      </c>
    </row>
    <row r="1323" spans="2:4">
      <c r="B1323" s="202" t="s">
        <v>3489</v>
      </c>
      <c r="C1323" s="134">
        <v>0</v>
      </c>
      <c r="D1323" s="134">
        <v>0</v>
      </c>
    </row>
    <row r="1324" spans="2:4">
      <c r="B1324" s="203" t="s">
        <v>3539</v>
      </c>
      <c r="C1324" s="134">
        <v>0</v>
      </c>
      <c r="D1324" s="134">
        <v>0</v>
      </c>
    </row>
    <row r="1325" spans="2:4">
      <c r="B1325" s="202" t="s">
        <v>3538</v>
      </c>
      <c r="C1325" s="134">
        <v>0</v>
      </c>
      <c r="D1325" s="134">
        <v>0</v>
      </c>
    </row>
    <row r="1326" spans="2:4">
      <c r="B1326" s="205" t="s">
        <v>291</v>
      </c>
      <c r="C1326" s="134">
        <v>1296462000</v>
      </c>
      <c r="D1326" s="134">
        <v>526386638.08999997</v>
      </c>
    </row>
    <row r="1327" spans="2:4">
      <c r="B1327" s="204" t="s">
        <v>281</v>
      </c>
      <c r="C1327" s="136">
        <v>984999597</v>
      </c>
      <c r="D1327" s="136">
        <v>489649474.07999998</v>
      </c>
    </row>
    <row r="1328" spans="2:4">
      <c r="B1328" s="203" t="s">
        <v>1269</v>
      </c>
      <c r="C1328" s="134">
        <v>12313456</v>
      </c>
      <c r="D1328" s="134">
        <v>0</v>
      </c>
    </row>
    <row r="1329" spans="2:4">
      <c r="B1329" s="202" t="s">
        <v>1270</v>
      </c>
      <c r="C1329" s="134">
        <v>12313456</v>
      </c>
      <c r="D1329" s="134">
        <v>0</v>
      </c>
    </row>
    <row r="1330" spans="2:4">
      <c r="B1330" s="203" t="s">
        <v>1271</v>
      </c>
      <c r="C1330" s="134">
        <v>6558125</v>
      </c>
      <c r="D1330" s="134">
        <v>0</v>
      </c>
    </row>
    <row r="1331" spans="2:4">
      <c r="B1331" s="202" t="s">
        <v>1272</v>
      </c>
      <c r="C1331" s="134">
        <v>6558125</v>
      </c>
      <c r="D1331" s="134">
        <v>0</v>
      </c>
    </row>
    <row r="1332" spans="2:4">
      <c r="B1332" s="203" t="s">
        <v>1550</v>
      </c>
      <c r="C1332" s="134">
        <v>6731551</v>
      </c>
      <c r="D1332" s="134">
        <v>0</v>
      </c>
    </row>
    <row r="1333" spans="2:4">
      <c r="B1333" s="202" t="s">
        <v>1551</v>
      </c>
      <c r="C1333" s="134">
        <v>6731551</v>
      </c>
      <c r="D1333" s="134">
        <v>0</v>
      </c>
    </row>
    <row r="1334" spans="2:4">
      <c r="B1334" s="203" t="s">
        <v>3581</v>
      </c>
      <c r="C1334" s="134">
        <v>0</v>
      </c>
      <c r="D1334" s="134">
        <v>0</v>
      </c>
    </row>
    <row r="1335" spans="2:4">
      <c r="B1335" s="202" t="s">
        <v>3580</v>
      </c>
      <c r="C1335" s="134">
        <v>0</v>
      </c>
      <c r="D1335" s="134">
        <v>0</v>
      </c>
    </row>
    <row r="1336" spans="2:4">
      <c r="B1336" s="203" t="s">
        <v>1552</v>
      </c>
      <c r="C1336" s="134">
        <v>11208701</v>
      </c>
      <c r="D1336" s="134">
        <v>0</v>
      </c>
    </row>
    <row r="1337" spans="2:4">
      <c r="B1337" s="202" t="s">
        <v>1553</v>
      </c>
      <c r="C1337" s="134">
        <v>11208701</v>
      </c>
      <c r="D1337" s="134">
        <v>0</v>
      </c>
    </row>
    <row r="1338" spans="2:4">
      <c r="B1338" s="203" t="s">
        <v>1554</v>
      </c>
      <c r="C1338" s="134">
        <v>4768626</v>
      </c>
      <c r="D1338" s="134">
        <v>0</v>
      </c>
    </row>
    <row r="1339" spans="2:4">
      <c r="B1339" s="202" t="s">
        <v>1555</v>
      </c>
      <c r="C1339" s="134">
        <v>4768626</v>
      </c>
      <c r="D1339" s="134">
        <v>0</v>
      </c>
    </row>
    <row r="1340" spans="2:4">
      <c r="B1340" s="203" t="s">
        <v>1556</v>
      </c>
      <c r="C1340" s="134">
        <v>6731551</v>
      </c>
      <c r="D1340" s="134">
        <v>0</v>
      </c>
    </row>
    <row r="1341" spans="2:4">
      <c r="B1341" s="202" t="s">
        <v>1557</v>
      </c>
      <c r="C1341" s="134">
        <v>6731551</v>
      </c>
      <c r="D1341" s="134">
        <v>0</v>
      </c>
    </row>
    <row r="1342" spans="2:4">
      <c r="B1342" s="203" t="s">
        <v>1558</v>
      </c>
      <c r="C1342" s="134">
        <v>6731551</v>
      </c>
      <c r="D1342" s="134">
        <v>0</v>
      </c>
    </row>
    <row r="1343" spans="2:4">
      <c r="B1343" s="202" t="s">
        <v>1559</v>
      </c>
      <c r="C1343" s="134">
        <v>6731551</v>
      </c>
      <c r="D1343" s="134">
        <v>0</v>
      </c>
    </row>
    <row r="1344" spans="2:4">
      <c r="B1344" s="203" t="s">
        <v>1560</v>
      </c>
      <c r="C1344" s="134">
        <v>11208701</v>
      </c>
      <c r="D1344" s="134">
        <v>0</v>
      </c>
    </row>
    <row r="1345" spans="2:4">
      <c r="B1345" s="202" t="s">
        <v>1561</v>
      </c>
      <c r="C1345" s="134">
        <v>11208701</v>
      </c>
      <c r="D1345" s="134">
        <v>0</v>
      </c>
    </row>
    <row r="1346" spans="2:4">
      <c r="B1346" s="203" t="s">
        <v>2795</v>
      </c>
      <c r="C1346" s="134">
        <v>6731551</v>
      </c>
      <c r="D1346" s="134">
        <v>0</v>
      </c>
    </row>
    <row r="1347" spans="2:4">
      <c r="B1347" s="202" t="s">
        <v>1562</v>
      </c>
      <c r="C1347" s="134">
        <v>6731551</v>
      </c>
      <c r="D1347" s="134">
        <v>0</v>
      </c>
    </row>
    <row r="1348" spans="2:4">
      <c r="B1348" s="203" t="s">
        <v>1563</v>
      </c>
      <c r="C1348" s="134">
        <v>4768626</v>
      </c>
      <c r="D1348" s="134">
        <v>0</v>
      </c>
    </row>
    <row r="1349" spans="2:4">
      <c r="B1349" s="202" t="s">
        <v>1564</v>
      </c>
      <c r="C1349" s="134">
        <v>4768626</v>
      </c>
      <c r="D1349" s="134">
        <v>0</v>
      </c>
    </row>
    <row r="1350" spans="2:4">
      <c r="B1350" s="203" t="s">
        <v>1565</v>
      </c>
      <c r="C1350" s="134">
        <v>4768626</v>
      </c>
      <c r="D1350" s="134">
        <v>0</v>
      </c>
    </row>
    <row r="1351" spans="2:4">
      <c r="B1351" s="202" t="s">
        <v>1566</v>
      </c>
      <c r="C1351" s="134">
        <v>4768626</v>
      </c>
      <c r="D1351" s="134">
        <v>0</v>
      </c>
    </row>
    <row r="1352" spans="2:4">
      <c r="B1352" s="203" t="s">
        <v>1567</v>
      </c>
      <c r="C1352" s="134">
        <v>6731551</v>
      </c>
      <c r="D1352" s="134">
        <v>0</v>
      </c>
    </row>
    <row r="1353" spans="2:4">
      <c r="B1353" s="202" t="s">
        <v>1568</v>
      </c>
      <c r="C1353" s="134">
        <v>6731551</v>
      </c>
      <c r="D1353" s="134">
        <v>0</v>
      </c>
    </row>
    <row r="1354" spans="2:4">
      <c r="B1354" s="203" t="s">
        <v>2796</v>
      </c>
      <c r="C1354" s="134">
        <v>6731551</v>
      </c>
      <c r="D1354" s="134">
        <v>0</v>
      </c>
    </row>
    <row r="1355" spans="2:4">
      <c r="B1355" s="202" t="s">
        <v>1569</v>
      </c>
      <c r="C1355" s="134">
        <v>6731551</v>
      </c>
      <c r="D1355" s="134">
        <v>0</v>
      </c>
    </row>
    <row r="1356" spans="2:4">
      <c r="B1356" s="203" t="s">
        <v>405</v>
      </c>
      <c r="C1356" s="134">
        <v>5279492</v>
      </c>
      <c r="D1356" s="134">
        <v>0</v>
      </c>
    </row>
    <row r="1357" spans="2:4">
      <c r="B1357" s="202" t="s">
        <v>744</v>
      </c>
      <c r="C1357" s="134">
        <v>5279492</v>
      </c>
      <c r="D1357" s="134">
        <v>0</v>
      </c>
    </row>
    <row r="1358" spans="2:4">
      <c r="B1358" s="203" t="s">
        <v>406</v>
      </c>
      <c r="C1358" s="134">
        <v>8454073</v>
      </c>
      <c r="D1358" s="134">
        <v>3565422.24</v>
      </c>
    </row>
    <row r="1359" spans="2:4">
      <c r="B1359" s="202" t="s">
        <v>745</v>
      </c>
      <c r="C1359" s="134">
        <v>3685447</v>
      </c>
      <c r="D1359" s="134">
        <v>3565422.24</v>
      </c>
    </row>
    <row r="1360" spans="2:4">
      <c r="B1360" s="202" t="s">
        <v>1570</v>
      </c>
      <c r="C1360" s="134">
        <v>4768626</v>
      </c>
      <c r="D1360" s="134">
        <v>0</v>
      </c>
    </row>
    <row r="1361" spans="2:4">
      <c r="B1361" s="203" t="s">
        <v>2797</v>
      </c>
      <c r="C1361" s="134">
        <v>16041156</v>
      </c>
      <c r="D1361" s="134">
        <v>77203786.329999998</v>
      </c>
    </row>
    <row r="1362" spans="2:4">
      <c r="B1362" s="202" t="s">
        <v>746</v>
      </c>
      <c r="C1362" s="134">
        <v>16041156</v>
      </c>
      <c r="D1362" s="134">
        <v>77203786.329999998</v>
      </c>
    </row>
    <row r="1363" spans="2:4">
      <c r="B1363" s="203" t="s">
        <v>3579</v>
      </c>
      <c r="C1363" s="134">
        <v>0</v>
      </c>
      <c r="D1363" s="134">
        <v>0</v>
      </c>
    </row>
    <row r="1364" spans="2:4">
      <c r="B1364" s="202" t="s">
        <v>3578</v>
      </c>
      <c r="C1364" s="134">
        <v>0</v>
      </c>
      <c r="D1364" s="134">
        <v>0</v>
      </c>
    </row>
    <row r="1365" spans="2:4">
      <c r="B1365" s="203" t="s">
        <v>2798</v>
      </c>
      <c r="C1365" s="134">
        <v>6731551</v>
      </c>
      <c r="D1365" s="134">
        <v>0</v>
      </c>
    </row>
    <row r="1366" spans="2:4">
      <c r="B1366" s="202" t="s">
        <v>1571</v>
      </c>
      <c r="C1366" s="134">
        <v>6731551</v>
      </c>
      <c r="D1366" s="134">
        <v>0</v>
      </c>
    </row>
    <row r="1367" spans="2:4">
      <c r="B1367" s="203" t="s">
        <v>1922</v>
      </c>
      <c r="C1367" s="134">
        <v>23939986</v>
      </c>
      <c r="D1367" s="134">
        <v>0</v>
      </c>
    </row>
    <row r="1368" spans="2:4">
      <c r="B1368" s="202" t="s">
        <v>1923</v>
      </c>
      <c r="C1368" s="134">
        <v>23939986</v>
      </c>
      <c r="D1368" s="134">
        <v>0</v>
      </c>
    </row>
    <row r="1369" spans="2:4">
      <c r="B1369" s="203" t="s">
        <v>1572</v>
      </c>
      <c r="C1369" s="134">
        <v>6731551</v>
      </c>
      <c r="D1369" s="134">
        <v>0</v>
      </c>
    </row>
    <row r="1370" spans="2:4">
      <c r="B1370" s="202" t="s">
        <v>1573</v>
      </c>
      <c r="C1370" s="134">
        <v>6731551</v>
      </c>
      <c r="D1370" s="134">
        <v>0</v>
      </c>
    </row>
    <row r="1371" spans="2:4">
      <c r="B1371" s="203" t="s">
        <v>1574</v>
      </c>
      <c r="C1371" s="134">
        <v>4768626</v>
      </c>
      <c r="D1371" s="134">
        <v>0</v>
      </c>
    </row>
    <row r="1372" spans="2:4">
      <c r="B1372" s="202" t="s">
        <v>1575</v>
      </c>
      <c r="C1372" s="134">
        <v>4768626</v>
      </c>
      <c r="D1372" s="134">
        <v>0</v>
      </c>
    </row>
    <row r="1373" spans="2:4">
      <c r="B1373" s="203" t="s">
        <v>1576</v>
      </c>
      <c r="C1373" s="134">
        <v>4768626</v>
      </c>
      <c r="D1373" s="134">
        <v>0</v>
      </c>
    </row>
    <row r="1374" spans="2:4">
      <c r="B1374" s="202" t="s">
        <v>1577</v>
      </c>
      <c r="C1374" s="134">
        <v>4768626</v>
      </c>
      <c r="D1374" s="134">
        <v>0</v>
      </c>
    </row>
    <row r="1375" spans="2:4">
      <c r="B1375" s="203" t="s">
        <v>1578</v>
      </c>
      <c r="C1375" s="134">
        <v>4768626</v>
      </c>
      <c r="D1375" s="134">
        <v>0</v>
      </c>
    </row>
    <row r="1376" spans="2:4">
      <c r="B1376" s="202" t="s">
        <v>1579</v>
      </c>
      <c r="C1376" s="134">
        <v>4768626</v>
      </c>
      <c r="D1376" s="134">
        <v>0</v>
      </c>
    </row>
    <row r="1377" spans="2:4">
      <c r="B1377" s="203" t="s">
        <v>1580</v>
      </c>
      <c r="C1377" s="134">
        <v>6731551</v>
      </c>
      <c r="D1377" s="134">
        <v>0</v>
      </c>
    </row>
    <row r="1378" spans="2:4">
      <c r="B1378" s="202" t="s">
        <v>1581</v>
      </c>
      <c r="C1378" s="134">
        <v>6731551</v>
      </c>
      <c r="D1378" s="134">
        <v>0</v>
      </c>
    </row>
    <row r="1379" spans="2:4">
      <c r="B1379" s="203" t="s">
        <v>1582</v>
      </c>
      <c r="C1379" s="134">
        <v>4768626</v>
      </c>
      <c r="D1379" s="134">
        <v>0</v>
      </c>
    </row>
    <row r="1380" spans="2:4">
      <c r="B1380" s="202" t="s">
        <v>1583</v>
      </c>
      <c r="C1380" s="134">
        <v>4768626</v>
      </c>
      <c r="D1380" s="134">
        <v>0</v>
      </c>
    </row>
    <row r="1381" spans="2:4">
      <c r="B1381" s="203" t="s">
        <v>2799</v>
      </c>
      <c r="C1381" s="134">
        <v>4768626</v>
      </c>
      <c r="D1381" s="134">
        <v>0</v>
      </c>
    </row>
    <row r="1382" spans="2:4">
      <c r="B1382" s="202" t="s">
        <v>1584</v>
      </c>
      <c r="C1382" s="134">
        <v>4768626</v>
      </c>
      <c r="D1382" s="134">
        <v>0</v>
      </c>
    </row>
    <row r="1383" spans="2:4">
      <c r="B1383" s="203" t="s">
        <v>407</v>
      </c>
      <c r="C1383" s="134">
        <v>47602869</v>
      </c>
      <c r="D1383" s="134">
        <v>11503873.890000001</v>
      </c>
    </row>
    <row r="1384" spans="2:4">
      <c r="B1384" s="202" t="s">
        <v>747</v>
      </c>
      <c r="C1384" s="134">
        <v>47602869</v>
      </c>
      <c r="D1384" s="134">
        <v>11503873.890000001</v>
      </c>
    </row>
    <row r="1385" spans="2:4">
      <c r="B1385" s="203" t="s">
        <v>1585</v>
      </c>
      <c r="C1385" s="134">
        <v>4768626</v>
      </c>
      <c r="D1385" s="134">
        <v>0</v>
      </c>
    </row>
    <row r="1386" spans="2:4">
      <c r="B1386" s="202" t="s">
        <v>1586</v>
      </c>
      <c r="C1386" s="134">
        <v>4768626</v>
      </c>
      <c r="D1386" s="134">
        <v>0</v>
      </c>
    </row>
    <row r="1387" spans="2:4">
      <c r="B1387" s="203" t="s">
        <v>1587</v>
      </c>
      <c r="C1387" s="134">
        <v>4768626</v>
      </c>
      <c r="D1387" s="134">
        <v>0</v>
      </c>
    </row>
    <row r="1388" spans="2:4">
      <c r="B1388" s="202" t="s">
        <v>1588</v>
      </c>
      <c r="C1388" s="134">
        <v>4768626</v>
      </c>
      <c r="D1388" s="134">
        <v>0</v>
      </c>
    </row>
    <row r="1389" spans="2:4">
      <c r="B1389" s="203" t="s">
        <v>1589</v>
      </c>
      <c r="C1389" s="134">
        <v>6731551</v>
      </c>
      <c r="D1389" s="134">
        <v>0</v>
      </c>
    </row>
    <row r="1390" spans="2:4">
      <c r="B1390" s="202" t="s">
        <v>1590</v>
      </c>
      <c r="C1390" s="134">
        <v>6731551</v>
      </c>
      <c r="D1390" s="134">
        <v>0</v>
      </c>
    </row>
    <row r="1391" spans="2:4">
      <c r="B1391" s="203" t="s">
        <v>1591</v>
      </c>
      <c r="C1391" s="134">
        <v>11208701</v>
      </c>
      <c r="D1391" s="134">
        <v>0</v>
      </c>
    </row>
    <row r="1392" spans="2:4">
      <c r="B1392" s="202" t="s">
        <v>1592</v>
      </c>
      <c r="C1392" s="134">
        <v>11208701</v>
      </c>
      <c r="D1392" s="134">
        <v>0</v>
      </c>
    </row>
    <row r="1393" spans="2:4">
      <c r="B1393" s="203" t="s">
        <v>1593</v>
      </c>
      <c r="C1393" s="134">
        <v>6731551</v>
      </c>
      <c r="D1393" s="134">
        <v>1816558.88</v>
      </c>
    </row>
    <row r="1394" spans="2:4">
      <c r="B1394" s="202" t="s">
        <v>1594</v>
      </c>
      <c r="C1394" s="134">
        <v>6731551</v>
      </c>
      <c r="D1394" s="134">
        <v>1816558.88</v>
      </c>
    </row>
    <row r="1395" spans="2:4">
      <c r="B1395" s="203" t="s">
        <v>1595</v>
      </c>
      <c r="C1395" s="134">
        <v>6731551</v>
      </c>
      <c r="D1395" s="134">
        <v>0</v>
      </c>
    </row>
    <row r="1396" spans="2:4">
      <c r="B1396" s="202" t="s">
        <v>1596</v>
      </c>
      <c r="C1396" s="134">
        <v>6731551</v>
      </c>
      <c r="D1396" s="134">
        <v>0</v>
      </c>
    </row>
    <row r="1397" spans="2:4">
      <c r="B1397" s="203" t="s">
        <v>1597</v>
      </c>
      <c r="C1397" s="134">
        <v>4768626</v>
      </c>
      <c r="D1397" s="134">
        <v>0</v>
      </c>
    </row>
    <row r="1398" spans="2:4">
      <c r="B1398" s="202" t="s">
        <v>1598</v>
      </c>
      <c r="C1398" s="134">
        <v>4768626</v>
      </c>
      <c r="D1398" s="134">
        <v>0</v>
      </c>
    </row>
    <row r="1399" spans="2:4">
      <c r="B1399" s="203" t="s">
        <v>1599</v>
      </c>
      <c r="C1399" s="134">
        <v>6731551</v>
      </c>
      <c r="D1399" s="134">
        <v>0</v>
      </c>
    </row>
    <row r="1400" spans="2:4">
      <c r="B1400" s="202" t="s">
        <v>1600</v>
      </c>
      <c r="C1400" s="134">
        <v>6731551</v>
      </c>
      <c r="D1400" s="134">
        <v>0</v>
      </c>
    </row>
    <row r="1401" spans="2:4">
      <c r="B1401" s="203" t="s">
        <v>3192</v>
      </c>
      <c r="C1401" s="134">
        <v>9743844</v>
      </c>
      <c r="D1401" s="134">
        <v>0</v>
      </c>
    </row>
    <row r="1402" spans="2:4">
      <c r="B1402" s="202" t="s">
        <v>3193</v>
      </c>
      <c r="C1402" s="134">
        <v>9743844</v>
      </c>
      <c r="D1402" s="134">
        <v>0</v>
      </c>
    </row>
    <row r="1403" spans="2:4">
      <c r="B1403" s="203" t="s">
        <v>1601</v>
      </c>
      <c r="C1403" s="134">
        <v>4768626</v>
      </c>
      <c r="D1403" s="134">
        <v>0</v>
      </c>
    </row>
    <row r="1404" spans="2:4">
      <c r="B1404" s="202" t="s">
        <v>1602</v>
      </c>
      <c r="C1404" s="134">
        <v>4768626</v>
      </c>
      <c r="D1404" s="134">
        <v>0</v>
      </c>
    </row>
    <row r="1405" spans="2:4">
      <c r="B1405" s="203" t="s">
        <v>3194</v>
      </c>
      <c r="C1405" s="134">
        <v>7762336</v>
      </c>
      <c r="D1405" s="134">
        <v>0</v>
      </c>
    </row>
    <row r="1406" spans="2:4">
      <c r="B1406" s="202" t="s">
        <v>3195</v>
      </c>
      <c r="C1406" s="134">
        <v>7762336</v>
      </c>
      <c r="D1406" s="134">
        <v>0</v>
      </c>
    </row>
    <row r="1407" spans="2:4">
      <c r="B1407" s="203" t="s">
        <v>3196</v>
      </c>
      <c r="C1407" s="134">
        <v>10870412</v>
      </c>
      <c r="D1407" s="134">
        <v>0</v>
      </c>
    </row>
    <row r="1408" spans="2:4">
      <c r="B1408" s="202" t="s">
        <v>3197</v>
      </c>
      <c r="C1408" s="134">
        <v>10870412</v>
      </c>
      <c r="D1408" s="134">
        <v>0</v>
      </c>
    </row>
    <row r="1409" spans="2:4">
      <c r="B1409" s="203" t="s">
        <v>2639</v>
      </c>
      <c r="C1409" s="134">
        <v>11025199</v>
      </c>
      <c r="D1409" s="134">
        <v>0</v>
      </c>
    </row>
    <row r="1410" spans="2:4">
      <c r="B1410" s="202" t="s">
        <v>2640</v>
      </c>
      <c r="C1410" s="134">
        <v>11025199</v>
      </c>
      <c r="D1410" s="134">
        <v>0</v>
      </c>
    </row>
    <row r="1411" spans="2:4">
      <c r="B1411" s="203" t="s">
        <v>4050</v>
      </c>
      <c r="C1411" s="134">
        <v>0</v>
      </c>
      <c r="D1411" s="134">
        <v>0</v>
      </c>
    </row>
    <row r="1412" spans="2:4">
      <c r="B1412" s="202" t="s">
        <v>4049</v>
      </c>
      <c r="C1412" s="134">
        <v>0</v>
      </c>
      <c r="D1412" s="134">
        <v>0</v>
      </c>
    </row>
    <row r="1413" spans="2:4">
      <c r="B1413" s="203" t="s">
        <v>3695</v>
      </c>
      <c r="C1413" s="134">
        <v>0</v>
      </c>
      <c r="D1413" s="134">
        <v>16166862.939999999</v>
      </c>
    </row>
    <row r="1414" spans="2:4">
      <c r="B1414" s="202" t="s">
        <v>3694</v>
      </c>
      <c r="C1414" s="134">
        <v>0</v>
      </c>
      <c r="D1414" s="134">
        <v>16166862.939999999</v>
      </c>
    </row>
    <row r="1415" spans="2:4">
      <c r="B1415" s="203" t="s">
        <v>3198</v>
      </c>
      <c r="C1415" s="134">
        <v>2000469</v>
      </c>
      <c r="D1415" s="134">
        <v>0</v>
      </c>
    </row>
    <row r="1416" spans="2:4">
      <c r="B1416" s="202" t="s">
        <v>3199</v>
      </c>
      <c r="C1416" s="134">
        <v>2000469</v>
      </c>
      <c r="D1416" s="134">
        <v>0</v>
      </c>
    </row>
    <row r="1417" spans="2:4">
      <c r="B1417" s="203" t="s">
        <v>408</v>
      </c>
      <c r="C1417" s="134">
        <v>8433540</v>
      </c>
      <c r="D1417" s="134">
        <v>7694784.4000000004</v>
      </c>
    </row>
    <row r="1418" spans="2:4">
      <c r="B1418" s="202" t="s">
        <v>748</v>
      </c>
      <c r="C1418" s="134">
        <v>8433540</v>
      </c>
      <c r="D1418" s="134">
        <v>7694784.4000000004</v>
      </c>
    </row>
    <row r="1419" spans="2:4">
      <c r="B1419" s="203" t="s">
        <v>409</v>
      </c>
      <c r="C1419" s="134">
        <v>54219027</v>
      </c>
      <c r="D1419" s="134">
        <v>71815501.13000001</v>
      </c>
    </row>
    <row r="1420" spans="2:4">
      <c r="B1420" s="202" t="s">
        <v>749</v>
      </c>
      <c r="C1420" s="134">
        <v>54219027</v>
      </c>
      <c r="D1420" s="134">
        <v>71815501.13000001</v>
      </c>
    </row>
    <row r="1421" spans="2:4">
      <c r="B1421" s="203" t="s">
        <v>2641</v>
      </c>
      <c r="C1421" s="134">
        <v>128185261</v>
      </c>
      <c r="D1421" s="134">
        <v>90362807.359999999</v>
      </c>
    </row>
    <row r="1422" spans="2:4">
      <c r="B1422" s="202" t="s">
        <v>2642</v>
      </c>
      <c r="C1422" s="134">
        <v>128185261</v>
      </c>
      <c r="D1422" s="134">
        <v>90362807.359999999</v>
      </c>
    </row>
    <row r="1423" spans="2:4">
      <c r="B1423" s="203" t="s">
        <v>2643</v>
      </c>
      <c r="C1423" s="134">
        <v>76402553</v>
      </c>
      <c r="D1423" s="134">
        <v>19709059.969999999</v>
      </c>
    </row>
    <row r="1424" spans="2:4">
      <c r="B1424" s="202" t="s">
        <v>2644</v>
      </c>
      <c r="C1424" s="134">
        <v>76402553</v>
      </c>
      <c r="D1424" s="134">
        <v>19709059.969999999</v>
      </c>
    </row>
    <row r="1425" spans="2:4">
      <c r="B1425" s="203" t="s">
        <v>3200</v>
      </c>
      <c r="C1425" s="134">
        <v>2631585</v>
      </c>
      <c r="D1425" s="134">
        <v>0</v>
      </c>
    </row>
    <row r="1426" spans="2:4">
      <c r="B1426" s="202" t="s">
        <v>3201</v>
      </c>
      <c r="C1426" s="134">
        <v>2631585</v>
      </c>
      <c r="D1426" s="134">
        <v>0</v>
      </c>
    </row>
    <row r="1427" spans="2:4">
      <c r="B1427" s="203" t="s">
        <v>410</v>
      </c>
      <c r="C1427" s="134">
        <v>22813453</v>
      </c>
      <c r="D1427" s="134">
        <v>0</v>
      </c>
    </row>
    <row r="1428" spans="2:4">
      <c r="B1428" s="202" t="s">
        <v>750</v>
      </c>
      <c r="C1428" s="134">
        <v>22813453</v>
      </c>
      <c r="D1428" s="134">
        <v>0</v>
      </c>
    </row>
    <row r="1429" spans="2:4">
      <c r="B1429" s="203" t="s">
        <v>3490</v>
      </c>
      <c r="C1429" s="134">
        <v>0</v>
      </c>
      <c r="D1429" s="134">
        <v>11050020.59</v>
      </c>
    </row>
    <row r="1430" spans="2:4">
      <c r="B1430" s="202" t="s">
        <v>3491</v>
      </c>
      <c r="C1430" s="134">
        <v>0</v>
      </c>
      <c r="D1430" s="134">
        <v>11050020.59</v>
      </c>
    </row>
    <row r="1431" spans="2:4">
      <c r="B1431" s="203" t="s">
        <v>3202</v>
      </c>
      <c r="C1431" s="134">
        <v>6305735</v>
      </c>
      <c r="D1431" s="134">
        <v>0</v>
      </c>
    </row>
    <row r="1432" spans="2:4">
      <c r="B1432" s="202" t="s">
        <v>3203</v>
      </c>
      <c r="C1432" s="134">
        <v>6305735</v>
      </c>
      <c r="D1432" s="134">
        <v>0</v>
      </c>
    </row>
    <row r="1433" spans="2:4">
      <c r="B1433" s="203" t="s">
        <v>411</v>
      </c>
      <c r="C1433" s="134">
        <v>86642840</v>
      </c>
      <c r="D1433" s="134">
        <v>28766262.100000001</v>
      </c>
    </row>
    <row r="1434" spans="2:4">
      <c r="B1434" s="202" t="s">
        <v>751</v>
      </c>
      <c r="C1434" s="134">
        <v>86642840</v>
      </c>
      <c r="D1434" s="134">
        <v>28766262.100000001</v>
      </c>
    </row>
    <row r="1435" spans="2:4">
      <c r="B1435" s="203" t="s">
        <v>3204</v>
      </c>
      <c r="C1435" s="134">
        <v>6767707</v>
      </c>
      <c r="D1435" s="134">
        <v>0</v>
      </c>
    </row>
    <row r="1436" spans="2:4">
      <c r="B1436" s="202" t="s">
        <v>3205</v>
      </c>
      <c r="C1436" s="134">
        <v>6767707</v>
      </c>
      <c r="D1436" s="134">
        <v>0</v>
      </c>
    </row>
    <row r="1437" spans="2:4">
      <c r="B1437" s="203" t="s">
        <v>3206</v>
      </c>
      <c r="C1437" s="134">
        <v>13525671</v>
      </c>
      <c r="D1437" s="134">
        <v>0</v>
      </c>
    </row>
    <row r="1438" spans="2:4">
      <c r="B1438" s="202" t="s">
        <v>3207</v>
      </c>
      <c r="C1438" s="134">
        <v>13525671</v>
      </c>
      <c r="D1438" s="134">
        <v>0</v>
      </c>
    </row>
    <row r="1439" spans="2:4">
      <c r="B1439" s="203" t="s">
        <v>3920</v>
      </c>
      <c r="C1439" s="134">
        <v>0</v>
      </c>
      <c r="D1439" s="134">
        <v>0</v>
      </c>
    </row>
    <row r="1440" spans="2:4">
      <c r="B1440" s="202" t="s">
        <v>3919</v>
      </c>
      <c r="C1440" s="134">
        <v>0</v>
      </c>
      <c r="D1440" s="134">
        <v>0</v>
      </c>
    </row>
    <row r="1441" spans="2:4">
      <c r="B1441" s="203" t="s">
        <v>3918</v>
      </c>
      <c r="C1441" s="134">
        <v>0</v>
      </c>
      <c r="D1441" s="134">
        <v>0</v>
      </c>
    </row>
    <row r="1442" spans="2:4">
      <c r="B1442" s="202" t="s">
        <v>3917</v>
      </c>
      <c r="C1442" s="134">
        <v>0</v>
      </c>
      <c r="D1442" s="134">
        <v>0</v>
      </c>
    </row>
    <row r="1443" spans="2:4">
      <c r="B1443" s="203" t="s">
        <v>3208</v>
      </c>
      <c r="C1443" s="134">
        <v>5324643</v>
      </c>
      <c r="D1443" s="134">
        <v>5028411</v>
      </c>
    </row>
    <row r="1444" spans="2:4">
      <c r="B1444" s="202" t="s">
        <v>3209</v>
      </c>
      <c r="C1444" s="134">
        <v>5324643</v>
      </c>
      <c r="D1444" s="134">
        <v>5028411</v>
      </c>
    </row>
    <row r="1445" spans="2:4">
      <c r="B1445" s="203" t="s">
        <v>3916</v>
      </c>
      <c r="C1445" s="134">
        <v>0</v>
      </c>
      <c r="D1445" s="134">
        <v>0</v>
      </c>
    </row>
    <row r="1446" spans="2:4">
      <c r="B1446" s="202" t="s">
        <v>3915</v>
      </c>
      <c r="C1446" s="134">
        <v>0</v>
      </c>
      <c r="D1446" s="134">
        <v>0</v>
      </c>
    </row>
    <row r="1447" spans="2:4">
      <c r="B1447" s="203" t="s">
        <v>3914</v>
      </c>
      <c r="C1447" s="134">
        <v>0</v>
      </c>
      <c r="D1447" s="134">
        <v>0</v>
      </c>
    </row>
    <row r="1448" spans="2:4">
      <c r="B1448" s="202" t="s">
        <v>3913</v>
      </c>
      <c r="C1448" s="134">
        <v>0</v>
      </c>
      <c r="D1448" s="134">
        <v>0</v>
      </c>
    </row>
    <row r="1449" spans="2:4">
      <c r="B1449" s="203" t="s">
        <v>412</v>
      </c>
      <c r="C1449" s="134">
        <v>9341726</v>
      </c>
      <c r="D1449" s="134">
        <v>0</v>
      </c>
    </row>
    <row r="1450" spans="2:4">
      <c r="B1450" s="202" t="s">
        <v>752</v>
      </c>
      <c r="C1450" s="134">
        <v>9341726</v>
      </c>
      <c r="D1450" s="134">
        <v>0</v>
      </c>
    </row>
    <row r="1451" spans="2:4">
      <c r="B1451" s="203" t="s">
        <v>3912</v>
      </c>
      <c r="C1451" s="134">
        <v>0</v>
      </c>
      <c r="D1451" s="134">
        <v>0</v>
      </c>
    </row>
    <row r="1452" spans="2:4">
      <c r="B1452" s="202" t="s">
        <v>3911</v>
      </c>
      <c r="C1452" s="134">
        <v>0</v>
      </c>
      <c r="D1452" s="134">
        <v>0</v>
      </c>
    </row>
    <row r="1453" spans="2:4">
      <c r="B1453" s="203" t="s">
        <v>3910</v>
      </c>
      <c r="C1453" s="134">
        <v>0</v>
      </c>
      <c r="D1453" s="134">
        <v>0</v>
      </c>
    </row>
    <row r="1454" spans="2:4">
      <c r="B1454" s="202" t="s">
        <v>3909</v>
      </c>
      <c r="C1454" s="134">
        <v>0</v>
      </c>
      <c r="D1454" s="134">
        <v>0</v>
      </c>
    </row>
    <row r="1455" spans="2:4">
      <c r="B1455" s="203" t="s">
        <v>3908</v>
      </c>
      <c r="C1455" s="134">
        <v>0</v>
      </c>
      <c r="D1455" s="134">
        <v>0</v>
      </c>
    </row>
    <row r="1456" spans="2:4">
      <c r="B1456" s="202" t="s">
        <v>3907</v>
      </c>
      <c r="C1456" s="134">
        <v>0</v>
      </c>
      <c r="D1456" s="134">
        <v>0</v>
      </c>
    </row>
    <row r="1457" spans="2:4">
      <c r="B1457" s="203" t="s">
        <v>3210</v>
      </c>
      <c r="C1457" s="134">
        <v>20271026</v>
      </c>
      <c r="D1457" s="134">
        <v>0</v>
      </c>
    </row>
    <row r="1458" spans="2:4">
      <c r="B1458" s="202" t="s">
        <v>3211</v>
      </c>
      <c r="C1458" s="134">
        <v>20271026</v>
      </c>
      <c r="D1458" s="134">
        <v>0</v>
      </c>
    </row>
    <row r="1459" spans="2:4">
      <c r="B1459" s="203" t="s">
        <v>413</v>
      </c>
      <c r="C1459" s="134">
        <v>12921512</v>
      </c>
      <c r="D1459" s="134">
        <v>0</v>
      </c>
    </row>
    <row r="1460" spans="2:4">
      <c r="B1460" s="202" t="s">
        <v>753</v>
      </c>
      <c r="C1460" s="134">
        <v>12921512</v>
      </c>
      <c r="D1460" s="134">
        <v>0</v>
      </c>
    </row>
    <row r="1461" spans="2:4">
      <c r="B1461" s="203" t="s">
        <v>3431</v>
      </c>
      <c r="C1461" s="134">
        <v>0</v>
      </c>
      <c r="D1461" s="134">
        <v>62951107.869999997</v>
      </c>
    </row>
    <row r="1462" spans="2:4">
      <c r="B1462" s="202" t="s">
        <v>3432</v>
      </c>
      <c r="C1462" s="134">
        <v>0</v>
      </c>
      <c r="D1462" s="134">
        <v>62951107.869999997</v>
      </c>
    </row>
    <row r="1463" spans="2:4">
      <c r="B1463" s="203" t="s">
        <v>414</v>
      </c>
      <c r="C1463" s="134">
        <v>120530102</v>
      </c>
      <c r="D1463" s="134">
        <v>43820464.829999998</v>
      </c>
    </row>
    <row r="1464" spans="2:4">
      <c r="B1464" s="202" t="s">
        <v>754</v>
      </c>
      <c r="C1464" s="134">
        <v>120530102</v>
      </c>
      <c r="D1464" s="134">
        <v>43820464.829999998</v>
      </c>
    </row>
    <row r="1465" spans="2:4">
      <c r="B1465" s="203" t="s">
        <v>3433</v>
      </c>
      <c r="C1465" s="134">
        <v>0</v>
      </c>
      <c r="D1465" s="134">
        <v>0</v>
      </c>
    </row>
    <row r="1466" spans="2:4">
      <c r="B1466" s="202" t="s">
        <v>3434</v>
      </c>
      <c r="C1466" s="134">
        <v>0</v>
      </c>
      <c r="D1466" s="134">
        <v>0</v>
      </c>
    </row>
    <row r="1467" spans="2:4">
      <c r="B1467" s="203" t="s">
        <v>1086</v>
      </c>
      <c r="C1467" s="134">
        <v>70732021</v>
      </c>
      <c r="D1467" s="134">
        <v>38194550.549999997</v>
      </c>
    </row>
    <row r="1468" spans="2:4">
      <c r="B1468" s="202" t="s">
        <v>1087</v>
      </c>
      <c r="C1468" s="134">
        <v>70732021</v>
      </c>
      <c r="D1468" s="134">
        <v>38194550.549999997</v>
      </c>
    </row>
    <row r="1469" spans="2:4">
      <c r="B1469" s="203" t="s">
        <v>3492</v>
      </c>
      <c r="C1469" s="134">
        <v>0</v>
      </c>
      <c r="D1469" s="134">
        <v>0</v>
      </c>
    </row>
    <row r="1470" spans="2:4">
      <c r="B1470" s="202" t="s">
        <v>3493</v>
      </c>
      <c r="C1470" s="134">
        <v>0</v>
      </c>
      <c r="D1470" s="134">
        <v>0</v>
      </c>
    </row>
    <row r="1471" spans="2:4">
      <c r="B1471" s="204" t="s">
        <v>283</v>
      </c>
      <c r="C1471" s="136">
        <v>311462403</v>
      </c>
      <c r="D1471" s="136">
        <v>36737164.009999998</v>
      </c>
    </row>
    <row r="1472" spans="2:4">
      <c r="B1472" s="203" t="s">
        <v>2800</v>
      </c>
      <c r="C1472" s="134">
        <v>311462403</v>
      </c>
      <c r="D1472" s="134">
        <v>36737164.009999998</v>
      </c>
    </row>
    <row r="1473" spans="2:4">
      <c r="B1473" s="202" t="s">
        <v>2645</v>
      </c>
      <c r="C1473" s="134">
        <v>311462403</v>
      </c>
      <c r="D1473" s="134">
        <v>36737164.009999998</v>
      </c>
    </row>
    <row r="1474" spans="2:4">
      <c r="B1474" s="205" t="s">
        <v>415</v>
      </c>
      <c r="C1474" s="134">
        <v>1084167292</v>
      </c>
      <c r="D1474" s="134">
        <v>484451341.48999995</v>
      </c>
    </row>
    <row r="1475" spans="2:4">
      <c r="B1475" s="204" t="s">
        <v>281</v>
      </c>
      <c r="C1475" s="136">
        <v>639694336</v>
      </c>
      <c r="D1475" s="136">
        <v>297733980.44</v>
      </c>
    </row>
    <row r="1476" spans="2:4">
      <c r="B1476" s="203" t="s">
        <v>416</v>
      </c>
      <c r="C1476" s="134">
        <v>48144998</v>
      </c>
      <c r="D1476" s="134">
        <v>0</v>
      </c>
    </row>
    <row r="1477" spans="2:4">
      <c r="B1477" s="202" t="s">
        <v>755</v>
      </c>
      <c r="C1477" s="134">
        <v>48144998</v>
      </c>
      <c r="D1477" s="134">
        <v>0</v>
      </c>
    </row>
    <row r="1478" spans="2:4">
      <c r="B1478" s="203" t="s">
        <v>417</v>
      </c>
      <c r="C1478" s="134">
        <v>53842756</v>
      </c>
      <c r="D1478" s="134">
        <v>21004203.210000001</v>
      </c>
    </row>
    <row r="1479" spans="2:4">
      <c r="B1479" s="202" t="s">
        <v>756</v>
      </c>
      <c r="C1479" s="134">
        <v>53842756</v>
      </c>
      <c r="D1479" s="134">
        <v>21004203.210000001</v>
      </c>
    </row>
    <row r="1480" spans="2:4">
      <c r="B1480" s="203" t="s">
        <v>1273</v>
      </c>
      <c r="C1480" s="134">
        <v>6606206</v>
      </c>
      <c r="D1480" s="134">
        <v>0</v>
      </c>
    </row>
    <row r="1481" spans="2:4">
      <c r="B1481" s="202" t="s">
        <v>1274</v>
      </c>
      <c r="C1481" s="134">
        <v>6606206</v>
      </c>
      <c r="D1481" s="134">
        <v>0</v>
      </c>
    </row>
    <row r="1482" spans="2:4">
      <c r="B1482" s="203" t="s">
        <v>1275</v>
      </c>
      <c r="C1482" s="134">
        <v>4628889</v>
      </c>
      <c r="D1482" s="134">
        <v>0</v>
      </c>
    </row>
    <row r="1483" spans="2:4">
      <c r="B1483" s="202" t="s">
        <v>1276</v>
      </c>
      <c r="C1483" s="134">
        <v>4628889</v>
      </c>
      <c r="D1483" s="134">
        <v>0</v>
      </c>
    </row>
    <row r="1484" spans="2:4">
      <c r="B1484" s="203" t="s">
        <v>2801</v>
      </c>
      <c r="C1484" s="134">
        <v>16215887</v>
      </c>
      <c r="D1484" s="134">
        <v>5580876.2400000002</v>
      </c>
    </row>
    <row r="1485" spans="2:4">
      <c r="B1485" s="202" t="s">
        <v>2646</v>
      </c>
      <c r="C1485" s="134">
        <v>16215887</v>
      </c>
      <c r="D1485" s="134">
        <v>5580876.2400000002</v>
      </c>
    </row>
    <row r="1486" spans="2:4">
      <c r="B1486" s="203" t="s">
        <v>1277</v>
      </c>
      <c r="C1486" s="134">
        <v>4628889</v>
      </c>
      <c r="D1486" s="134">
        <v>0</v>
      </c>
    </row>
    <row r="1487" spans="2:4">
      <c r="B1487" s="202" t="s">
        <v>1278</v>
      </c>
      <c r="C1487" s="134">
        <v>4628889</v>
      </c>
      <c r="D1487" s="134">
        <v>0</v>
      </c>
    </row>
    <row r="1488" spans="2:4">
      <c r="B1488" s="203" t="s">
        <v>1279</v>
      </c>
      <c r="C1488" s="134">
        <v>4628889</v>
      </c>
      <c r="D1488" s="134">
        <v>0</v>
      </c>
    </row>
    <row r="1489" spans="2:4">
      <c r="B1489" s="202" t="s">
        <v>1280</v>
      </c>
      <c r="C1489" s="134">
        <v>4628889</v>
      </c>
      <c r="D1489" s="134">
        <v>0</v>
      </c>
    </row>
    <row r="1490" spans="2:4">
      <c r="B1490" s="203" t="s">
        <v>1281</v>
      </c>
      <c r="C1490" s="134">
        <v>11116179</v>
      </c>
      <c r="D1490" s="134">
        <v>0</v>
      </c>
    </row>
    <row r="1491" spans="2:4">
      <c r="B1491" s="202" t="s">
        <v>1282</v>
      </c>
      <c r="C1491" s="134">
        <v>11116179</v>
      </c>
      <c r="D1491" s="134">
        <v>0</v>
      </c>
    </row>
    <row r="1492" spans="2:4">
      <c r="B1492" s="203" t="s">
        <v>1283</v>
      </c>
      <c r="C1492" s="134">
        <v>4628889</v>
      </c>
      <c r="D1492" s="134">
        <v>0</v>
      </c>
    </row>
    <row r="1493" spans="2:4">
      <c r="B1493" s="202" t="s">
        <v>1284</v>
      </c>
      <c r="C1493" s="134">
        <v>4628889</v>
      </c>
      <c r="D1493" s="134">
        <v>0</v>
      </c>
    </row>
    <row r="1494" spans="2:4">
      <c r="B1494" s="203" t="s">
        <v>2802</v>
      </c>
      <c r="C1494" s="134">
        <v>6606206</v>
      </c>
      <c r="D1494" s="134">
        <v>0</v>
      </c>
    </row>
    <row r="1495" spans="2:4">
      <c r="B1495" s="202" t="s">
        <v>1285</v>
      </c>
      <c r="C1495" s="134">
        <v>6606206</v>
      </c>
      <c r="D1495" s="134">
        <v>0</v>
      </c>
    </row>
    <row r="1496" spans="2:4">
      <c r="B1496" s="203" t="s">
        <v>2803</v>
      </c>
      <c r="C1496" s="134">
        <v>15283509</v>
      </c>
      <c r="D1496" s="134">
        <v>7058664.9100000001</v>
      </c>
    </row>
    <row r="1497" spans="2:4">
      <c r="B1497" s="202" t="s">
        <v>758</v>
      </c>
      <c r="C1497" s="134">
        <v>15283509</v>
      </c>
      <c r="D1497" s="134">
        <v>7058664.9100000001</v>
      </c>
    </row>
    <row r="1498" spans="2:4">
      <c r="B1498" s="203" t="s">
        <v>1286</v>
      </c>
      <c r="C1498" s="134">
        <v>4628889</v>
      </c>
      <c r="D1498" s="134">
        <v>0</v>
      </c>
    </row>
    <row r="1499" spans="2:4">
      <c r="B1499" s="202" t="s">
        <v>1287</v>
      </c>
      <c r="C1499" s="134">
        <v>4628889</v>
      </c>
      <c r="D1499" s="134">
        <v>0</v>
      </c>
    </row>
    <row r="1500" spans="2:4">
      <c r="B1500" s="203" t="s">
        <v>419</v>
      </c>
      <c r="C1500" s="134">
        <v>2462758</v>
      </c>
      <c r="D1500" s="134">
        <v>3464500.4</v>
      </c>
    </row>
    <row r="1501" spans="2:4">
      <c r="B1501" s="202" t="s">
        <v>759</v>
      </c>
      <c r="C1501" s="134">
        <v>2462758</v>
      </c>
      <c r="D1501" s="134">
        <v>3464500.4</v>
      </c>
    </row>
    <row r="1502" spans="2:4">
      <c r="B1502" s="203" t="s">
        <v>1020</v>
      </c>
      <c r="C1502" s="134">
        <v>22919703</v>
      </c>
      <c r="D1502" s="134">
        <v>26919703</v>
      </c>
    </row>
    <row r="1503" spans="2:4">
      <c r="B1503" s="202" t="s">
        <v>1021</v>
      </c>
      <c r="C1503" s="134">
        <v>22919703</v>
      </c>
      <c r="D1503" s="134">
        <v>26919703</v>
      </c>
    </row>
    <row r="1504" spans="2:4">
      <c r="B1504" s="203" t="s">
        <v>1022</v>
      </c>
      <c r="C1504" s="134">
        <v>40346822</v>
      </c>
      <c r="D1504" s="134">
        <v>42811486</v>
      </c>
    </row>
    <row r="1505" spans="2:4">
      <c r="B1505" s="202" t="s">
        <v>1023</v>
      </c>
      <c r="C1505" s="134">
        <v>40346822</v>
      </c>
      <c r="D1505" s="134">
        <v>42811486</v>
      </c>
    </row>
    <row r="1506" spans="2:4">
      <c r="B1506" s="203" t="s">
        <v>1024</v>
      </c>
      <c r="C1506" s="134">
        <v>17015757</v>
      </c>
      <c r="D1506" s="134">
        <v>20932802</v>
      </c>
    </row>
    <row r="1507" spans="2:4">
      <c r="B1507" s="202" t="s">
        <v>1025</v>
      </c>
      <c r="C1507" s="134">
        <v>17015757</v>
      </c>
      <c r="D1507" s="134">
        <v>20932802</v>
      </c>
    </row>
    <row r="1508" spans="2:4">
      <c r="B1508" s="203" t="s">
        <v>420</v>
      </c>
      <c r="C1508" s="134">
        <v>3944668</v>
      </c>
      <c r="D1508" s="134">
        <v>0</v>
      </c>
    </row>
    <row r="1509" spans="2:4">
      <c r="B1509" s="202" t="s">
        <v>760</v>
      </c>
      <c r="C1509" s="134">
        <v>3944668</v>
      </c>
      <c r="D1509" s="134">
        <v>0</v>
      </c>
    </row>
    <row r="1510" spans="2:4">
      <c r="B1510" s="203" t="s">
        <v>2804</v>
      </c>
      <c r="C1510" s="134">
        <v>12356357</v>
      </c>
      <c r="D1510" s="134">
        <v>5830571</v>
      </c>
    </row>
    <row r="1511" spans="2:4">
      <c r="B1511" s="202" t="s">
        <v>1026</v>
      </c>
      <c r="C1511" s="134">
        <v>12356357</v>
      </c>
      <c r="D1511" s="134">
        <v>5830571</v>
      </c>
    </row>
    <row r="1512" spans="2:4">
      <c r="B1512" s="203" t="s">
        <v>1027</v>
      </c>
      <c r="C1512" s="134">
        <v>610441</v>
      </c>
      <c r="D1512" s="134">
        <v>0</v>
      </c>
    </row>
    <row r="1513" spans="2:4">
      <c r="B1513" s="202" t="s">
        <v>1028</v>
      </c>
      <c r="C1513" s="134">
        <v>610441</v>
      </c>
      <c r="D1513" s="134">
        <v>0</v>
      </c>
    </row>
    <row r="1514" spans="2:4">
      <c r="B1514" s="203" t="s">
        <v>2805</v>
      </c>
      <c r="C1514" s="134">
        <v>2285637</v>
      </c>
      <c r="D1514" s="134">
        <v>18361078.16</v>
      </c>
    </row>
    <row r="1515" spans="2:4">
      <c r="B1515" s="202" t="s">
        <v>1415</v>
      </c>
      <c r="C1515" s="134">
        <v>2285637</v>
      </c>
      <c r="D1515" s="134">
        <v>18361078.16</v>
      </c>
    </row>
    <row r="1516" spans="2:4">
      <c r="B1516" s="203" t="s">
        <v>3212</v>
      </c>
      <c r="C1516" s="134">
        <v>5397370</v>
      </c>
      <c r="D1516" s="134">
        <v>0</v>
      </c>
    </row>
    <row r="1517" spans="2:4">
      <c r="B1517" s="202" t="s">
        <v>3213</v>
      </c>
      <c r="C1517" s="134">
        <v>5397370</v>
      </c>
      <c r="D1517" s="134">
        <v>0</v>
      </c>
    </row>
    <row r="1518" spans="2:4">
      <c r="B1518" s="203" t="s">
        <v>1029</v>
      </c>
      <c r="C1518" s="134">
        <v>9338239</v>
      </c>
      <c r="D1518" s="134">
        <v>12412572</v>
      </c>
    </row>
    <row r="1519" spans="2:4">
      <c r="B1519" s="202" t="s">
        <v>1030</v>
      </c>
      <c r="C1519" s="134">
        <v>9338239</v>
      </c>
      <c r="D1519" s="134">
        <v>12412572</v>
      </c>
    </row>
    <row r="1520" spans="2:4">
      <c r="B1520" s="203" t="s">
        <v>3214</v>
      </c>
      <c r="C1520" s="134">
        <v>45672959</v>
      </c>
      <c r="D1520" s="134">
        <v>0</v>
      </c>
    </row>
    <row r="1521" spans="2:4">
      <c r="B1521" s="202" t="s">
        <v>3215</v>
      </c>
      <c r="C1521" s="134">
        <v>45672959</v>
      </c>
      <c r="D1521" s="134">
        <v>0</v>
      </c>
    </row>
    <row r="1522" spans="2:4">
      <c r="B1522" s="203" t="s">
        <v>3216</v>
      </c>
      <c r="C1522" s="134">
        <v>35611396</v>
      </c>
      <c r="D1522" s="134">
        <v>25450521.329999998</v>
      </c>
    </row>
    <row r="1523" spans="2:4">
      <c r="B1523" s="202" t="s">
        <v>2647</v>
      </c>
      <c r="C1523" s="134">
        <v>35611396</v>
      </c>
      <c r="D1523" s="134">
        <v>25450521.329999998</v>
      </c>
    </row>
    <row r="1524" spans="2:4">
      <c r="B1524" s="203" t="s">
        <v>421</v>
      </c>
      <c r="C1524" s="134">
        <v>5157222</v>
      </c>
      <c r="D1524" s="134">
        <v>0</v>
      </c>
    </row>
    <row r="1525" spans="2:4">
      <c r="B1525" s="202" t="s">
        <v>761</v>
      </c>
      <c r="C1525" s="134">
        <v>5157222</v>
      </c>
      <c r="D1525" s="134">
        <v>0</v>
      </c>
    </row>
    <row r="1526" spans="2:4">
      <c r="B1526" s="203" t="s">
        <v>2806</v>
      </c>
      <c r="C1526" s="134">
        <v>34220179</v>
      </c>
      <c r="D1526" s="134">
        <v>0</v>
      </c>
    </row>
    <row r="1527" spans="2:4">
      <c r="B1527" s="202" t="s">
        <v>1031</v>
      </c>
      <c r="C1527" s="134">
        <v>34220179</v>
      </c>
      <c r="D1527" s="134">
        <v>0</v>
      </c>
    </row>
    <row r="1528" spans="2:4">
      <c r="B1528" s="203" t="s">
        <v>3217</v>
      </c>
      <c r="C1528" s="134">
        <v>3809298</v>
      </c>
      <c r="D1528" s="134">
        <v>0</v>
      </c>
    </row>
    <row r="1529" spans="2:4">
      <c r="B1529" s="202" t="s">
        <v>3218</v>
      </c>
      <c r="C1529" s="134">
        <v>3809298</v>
      </c>
      <c r="D1529" s="134">
        <v>0</v>
      </c>
    </row>
    <row r="1530" spans="2:4">
      <c r="B1530" s="203" t="s">
        <v>2196</v>
      </c>
      <c r="C1530" s="134">
        <v>4802120</v>
      </c>
      <c r="D1530" s="134">
        <v>0</v>
      </c>
    </row>
    <row r="1531" spans="2:4">
      <c r="B1531" s="202" t="s">
        <v>2197</v>
      </c>
      <c r="C1531" s="134">
        <v>4802120</v>
      </c>
      <c r="D1531" s="134">
        <v>0</v>
      </c>
    </row>
    <row r="1532" spans="2:4">
      <c r="B1532" s="203" t="s">
        <v>3219</v>
      </c>
      <c r="C1532" s="134">
        <v>3809297</v>
      </c>
      <c r="D1532" s="134">
        <v>0</v>
      </c>
    </row>
    <row r="1533" spans="2:4">
      <c r="B1533" s="202" t="s">
        <v>3220</v>
      </c>
      <c r="C1533" s="134">
        <v>3809297</v>
      </c>
      <c r="D1533" s="134">
        <v>0</v>
      </c>
    </row>
    <row r="1534" spans="2:4">
      <c r="B1534" s="203" t="s">
        <v>2198</v>
      </c>
      <c r="C1534" s="134">
        <v>6779437</v>
      </c>
      <c r="D1534" s="134">
        <v>0</v>
      </c>
    </row>
    <row r="1535" spans="2:4">
      <c r="B1535" s="202" t="s">
        <v>2199</v>
      </c>
      <c r="C1535" s="134">
        <v>6779437</v>
      </c>
      <c r="D1535" s="134">
        <v>0</v>
      </c>
    </row>
    <row r="1536" spans="2:4">
      <c r="B1536" s="203" t="s">
        <v>2200</v>
      </c>
      <c r="C1536" s="134">
        <v>11289410</v>
      </c>
      <c r="D1536" s="134">
        <v>0</v>
      </c>
    </row>
    <row r="1537" spans="2:4">
      <c r="B1537" s="202" t="s">
        <v>2201</v>
      </c>
      <c r="C1537" s="134">
        <v>11289410</v>
      </c>
      <c r="D1537" s="134">
        <v>0</v>
      </c>
    </row>
    <row r="1538" spans="2:4">
      <c r="B1538" s="203" t="s">
        <v>2202</v>
      </c>
      <c r="C1538" s="134">
        <v>4802120</v>
      </c>
      <c r="D1538" s="134">
        <v>0</v>
      </c>
    </row>
    <row r="1539" spans="2:4">
      <c r="B1539" s="202" t="s">
        <v>2203</v>
      </c>
      <c r="C1539" s="134">
        <v>4802120</v>
      </c>
      <c r="D1539" s="134">
        <v>0</v>
      </c>
    </row>
    <row r="1540" spans="2:4">
      <c r="B1540" s="203" t="s">
        <v>2648</v>
      </c>
      <c r="C1540" s="134">
        <v>35629602</v>
      </c>
      <c r="D1540" s="134">
        <v>14602165.76</v>
      </c>
    </row>
    <row r="1541" spans="2:4">
      <c r="B1541" s="202" t="s">
        <v>2649</v>
      </c>
      <c r="C1541" s="134">
        <v>35629602</v>
      </c>
      <c r="D1541" s="134">
        <v>14602165.76</v>
      </c>
    </row>
    <row r="1542" spans="2:4">
      <c r="B1542" s="203" t="s">
        <v>2204</v>
      </c>
      <c r="C1542" s="134">
        <v>6779437</v>
      </c>
      <c r="D1542" s="134">
        <v>0</v>
      </c>
    </row>
    <row r="1543" spans="2:4">
      <c r="B1543" s="202" t="s">
        <v>2205</v>
      </c>
      <c r="C1543" s="134">
        <v>6779437</v>
      </c>
      <c r="D1543" s="134">
        <v>0</v>
      </c>
    </row>
    <row r="1544" spans="2:4">
      <c r="B1544" s="203" t="s">
        <v>2206</v>
      </c>
      <c r="C1544" s="134">
        <v>6779437</v>
      </c>
      <c r="D1544" s="134">
        <v>0</v>
      </c>
    </row>
    <row r="1545" spans="2:4">
      <c r="B1545" s="202" t="s">
        <v>2207</v>
      </c>
      <c r="C1545" s="134">
        <v>6779437</v>
      </c>
      <c r="D1545" s="134">
        <v>0</v>
      </c>
    </row>
    <row r="1546" spans="2:4">
      <c r="B1546" s="203" t="s">
        <v>3221</v>
      </c>
      <c r="C1546" s="134">
        <v>2216381</v>
      </c>
      <c r="D1546" s="134">
        <v>0</v>
      </c>
    </row>
    <row r="1547" spans="2:4">
      <c r="B1547" s="202" t="s">
        <v>3222</v>
      </c>
      <c r="C1547" s="134">
        <v>2216381</v>
      </c>
      <c r="D1547" s="134">
        <v>0</v>
      </c>
    </row>
    <row r="1548" spans="2:4">
      <c r="B1548" s="203" t="s">
        <v>3223</v>
      </c>
      <c r="C1548" s="134">
        <v>2068370</v>
      </c>
      <c r="D1548" s="134">
        <v>0</v>
      </c>
    </row>
    <row r="1549" spans="2:4">
      <c r="B1549" s="202" t="s">
        <v>3224</v>
      </c>
      <c r="C1549" s="134">
        <v>2068370</v>
      </c>
      <c r="D1549" s="134">
        <v>0</v>
      </c>
    </row>
    <row r="1550" spans="2:4">
      <c r="B1550" s="203" t="s">
        <v>3225</v>
      </c>
      <c r="C1550" s="134">
        <v>4366049</v>
      </c>
      <c r="D1550" s="134">
        <v>0</v>
      </c>
    </row>
    <row r="1551" spans="2:4">
      <c r="B1551" s="202" t="s">
        <v>3226</v>
      </c>
      <c r="C1551" s="134">
        <v>4366049</v>
      </c>
      <c r="D1551" s="134">
        <v>0</v>
      </c>
    </row>
    <row r="1552" spans="2:4">
      <c r="B1552" s="203" t="s">
        <v>1088</v>
      </c>
      <c r="C1552" s="134">
        <v>84991579</v>
      </c>
      <c r="D1552" s="134">
        <v>74088754.430000007</v>
      </c>
    </row>
    <row r="1553" spans="2:4">
      <c r="B1553" s="202" t="s">
        <v>1089</v>
      </c>
      <c r="C1553" s="134">
        <v>84991579</v>
      </c>
      <c r="D1553" s="134">
        <v>74088754.430000007</v>
      </c>
    </row>
    <row r="1554" spans="2:4">
      <c r="B1554" s="203" t="s">
        <v>2650</v>
      </c>
      <c r="C1554" s="134">
        <v>43272105</v>
      </c>
      <c r="D1554" s="134">
        <v>19216082</v>
      </c>
    </row>
    <row r="1555" spans="2:4">
      <c r="B1555" s="202" t="s">
        <v>2651</v>
      </c>
      <c r="C1555" s="134">
        <v>43272105</v>
      </c>
      <c r="D1555" s="134">
        <v>19216082</v>
      </c>
    </row>
    <row r="1556" spans="2:4">
      <c r="B1556" s="204" t="s">
        <v>283</v>
      </c>
      <c r="C1556" s="136">
        <v>20543149</v>
      </c>
      <c r="D1556" s="136">
        <v>125785887.90000001</v>
      </c>
    </row>
    <row r="1557" spans="2:4">
      <c r="B1557" s="203" t="s">
        <v>418</v>
      </c>
      <c r="C1557" s="134">
        <v>0</v>
      </c>
      <c r="D1557" s="134">
        <v>112080991</v>
      </c>
    </row>
    <row r="1558" spans="2:4">
      <c r="B1558" s="202" t="s">
        <v>757</v>
      </c>
      <c r="C1558" s="134">
        <v>0</v>
      </c>
      <c r="D1558" s="134">
        <v>112080991</v>
      </c>
    </row>
    <row r="1559" spans="2:4">
      <c r="B1559" s="203" t="s">
        <v>3494</v>
      </c>
      <c r="C1559" s="134">
        <v>0</v>
      </c>
      <c r="D1559" s="134">
        <v>1795563.8900000001</v>
      </c>
    </row>
    <row r="1560" spans="2:4">
      <c r="B1560" s="202" t="s">
        <v>3495</v>
      </c>
      <c r="C1560" s="134">
        <v>0</v>
      </c>
      <c r="D1560" s="134">
        <v>1795563.8900000001</v>
      </c>
    </row>
    <row r="1561" spans="2:4">
      <c r="B1561" s="203" t="s">
        <v>3227</v>
      </c>
      <c r="C1561" s="134">
        <v>225317</v>
      </c>
      <c r="D1561" s="134">
        <v>0</v>
      </c>
    </row>
    <row r="1562" spans="2:4">
      <c r="B1562" s="202" t="s">
        <v>2547</v>
      </c>
      <c r="C1562" s="134">
        <v>225317</v>
      </c>
      <c r="D1562" s="134">
        <v>0</v>
      </c>
    </row>
    <row r="1563" spans="2:4">
      <c r="B1563" s="203" t="s">
        <v>3228</v>
      </c>
      <c r="C1563" s="134">
        <v>20317832</v>
      </c>
      <c r="D1563" s="134">
        <v>11909333.01</v>
      </c>
    </row>
    <row r="1564" spans="2:4">
      <c r="B1564" s="202" t="s">
        <v>2548</v>
      </c>
      <c r="C1564" s="134">
        <v>20317832</v>
      </c>
      <c r="D1564" s="134">
        <v>11909333.01</v>
      </c>
    </row>
    <row r="1565" spans="2:4">
      <c r="B1565" s="203" t="s">
        <v>3577</v>
      </c>
      <c r="C1565" s="134">
        <v>0</v>
      </c>
      <c r="D1565" s="134">
        <v>0</v>
      </c>
    </row>
    <row r="1566" spans="2:4">
      <c r="B1566" s="202" t="s">
        <v>3576</v>
      </c>
      <c r="C1566" s="134">
        <v>0</v>
      </c>
      <c r="D1566" s="134">
        <v>0</v>
      </c>
    </row>
    <row r="1567" spans="2:4">
      <c r="B1567" s="204" t="s">
        <v>298</v>
      </c>
      <c r="C1567" s="136">
        <v>423929807</v>
      </c>
      <c r="D1567" s="136">
        <v>60931473.149999999</v>
      </c>
    </row>
    <row r="1568" spans="2:4">
      <c r="B1568" s="203" t="s">
        <v>418</v>
      </c>
      <c r="C1568" s="134">
        <v>423929807</v>
      </c>
      <c r="D1568" s="134">
        <v>60931473.149999999</v>
      </c>
    </row>
    <row r="1569" spans="2:4">
      <c r="B1569" s="202" t="s">
        <v>757</v>
      </c>
      <c r="C1569" s="134">
        <v>423929807</v>
      </c>
      <c r="D1569" s="134">
        <v>60931473.149999999</v>
      </c>
    </row>
    <row r="1570" spans="2:4">
      <c r="B1570" s="205" t="s">
        <v>422</v>
      </c>
      <c r="C1570" s="134">
        <v>3593877316</v>
      </c>
      <c r="D1570" s="134">
        <v>972132344.29000008</v>
      </c>
    </row>
    <row r="1571" spans="2:4">
      <c r="B1571" s="204" t="s">
        <v>281</v>
      </c>
      <c r="C1571" s="136">
        <v>1929628337</v>
      </c>
      <c r="D1571" s="136">
        <v>916085537.75000012</v>
      </c>
    </row>
    <row r="1572" spans="2:4">
      <c r="B1572" s="203" t="s">
        <v>2807</v>
      </c>
      <c r="C1572" s="134">
        <v>4628889</v>
      </c>
      <c r="D1572" s="134">
        <v>876300.54</v>
      </c>
    </row>
    <row r="1573" spans="2:4">
      <c r="B1573" s="202" t="s">
        <v>1288</v>
      </c>
      <c r="C1573" s="134">
        <v>4628889</v>
      </c>
      <c r="D1573" s="134">
        <v>876300.54</v>
      </c>
    </row>
    <row r="1574" spans="2:4">
      <c r="B1574" s="203" t="s">
        <v>1289</v>
      </c>
      <c r="C1574" s="134">
        <v>6606206</v>
      </c>
      <c r="D1574" s="134">
        <v>1467636.88</v>
      </c>
    </row>
    <row r="1575" spans="2:4">
      <c r="B1575" s="202" t="s">
        <v>1290</v>
      </c>
      <c r="C1575" s="134">
        <v>6606206</v>
      </c>
      <c r="D1575" s="134">
        <v>1467636.88</v>
      </c>
    </row>
    <row r="1576" spans="2:4">
      <c r="B1576" s="203" t="s">
        <v>2808</v>
      </c>
      <c r="C1576" s="134">
        <v>12403731</v>
      </c>
      <c r="D1576" s="134">
        <v>0</v>
      </c>
    </row>
    <row r="1577" spans="2:4">
      <c r="B1577" s="202" t="s">
        <v>1291</v>
      </c>
      <c r="C1577" s="134">
        <v>12403731</v>
      </c>
      <c r="D1577" s="134">
        <v>0</v>
      </c>
    </row>
    <row r="1578" spans="2:4">
      <c r="B1578" s="203" t="s">
        <v>424</v>
      </c>
      <c r="C1578" s="134">
        <v>900000000</v>
      </c>
      <c r="D1578" s="134">
        <v>82574448.299999997</v>
      </c>
    </row>
    <row r="1579" spans="2:4">
      <c r="B1579" s="202" t="s">
        <v>763</v>
      </c>
      <c r="C1579" s="134">
        <v>900000000</v>
      </c>
      <c r="D1579" s="134">
        <v>82574448.299999997</v>
      </c>
    </row>
    <row r="1580" spans="2:4">
      <c r="B1580" s="203" t="s">
        <v>2809</v>
      </c>
      <c r="C1580" s="134">
        <v>18000000</v>
      </c>
      <c r="D1580" s="134">
        <v>11215766.08</v>
      </c>
    </row>
    <row r="1581" spans="2:4">
      <c r="B1581" s="202" t="s">
        <v>1032</v>
      </c>
      <c r="C1581" s="134">
        <v>18000000</v>
      </c>
      <c r="D1581" s="134">
        <v>11215766.08</v>
      </c>
    </row>
    <row r="1582" spans="2:4">
      <c r="B1582" s="203" t="s">
        <v>2810</v>
      </c>
      <c r="C1582" s="134">
        <v>4628889</v>
      </c>
      <c r="D1582" s="134">
        <v>0</v>
      </c>
    </row>
    <row r="1583" spans="2:4">
      <c r="B1583" s="202" t="s">
        <v>1292</v>
      </c>
      <c r="C1583" s="134">
        <v>4628889</v>
      </c>
      <c r="D1583" s="134">
        <v>0</v>
      </c>
    </row>
    <row r="1584" spans="2:4">
      <c r="B1584" s="203" t="s">
        <v>425</v>
      </c>
      <c r="C1584" s="134">
        <v>7085308</v>
      </c>
      <c r="D1584" s="134">
        <v>0</v>
      </c>
    </row>
    <row r="1585" spans="2:4">
      <c r="B1585" s="202" t="s">
        <v>764</v>
      </c>
      <c r="C1585" s="134">
        <v>7085308</v>
      </c>
      <c r="D1585" s="134">
        <v>0</v>
      </c>
    </row>
    <row r="1586" spans="2:4">
      <c r="B1586" s="203" t="s">
        <v>1293</v>
      </c>
      <c r="C1586" s="134">
        <v>6606206</v>
      </c>
      <c r="D1586" s="134">
        <v>0</v>
      </c>
    </row>
    <row r="1587" spans="2:4">
      <c r="B1587" s="202" t="s">
        <v>1294</v>
      </c>
      <c r="C1587" s="134">
        <v>6606206</v>
      </c>
      <c r="D1587" s="134">
        <v>0</v>
      </c>
    </row>
    <row r="1588" spans="2:4">
      <c r="B1588" s="203" t="s">
        <v>1295</v>
      </c>
      <c r="C1588" s="134">
        <v>4628889</v>
      </c>
      <c r="D1588" s="134">
        <v>0</v>
      </c>
    </row>
    <row r="1589" spans="2:4">
      <c r="B1589" s="202" t="s">
        <v>1296</v>
      </c>
      <c r="C1589" s="134">
        <v>4628889</v>
      </c>
      <c r="D1589" s="134">
        <v>0</v>
      </c>
    </row>
    <row r="1590" spans="2:4">
      <c r="B1590" s="203" t="s">
        <v>1297</v>
      </c>
      <c r="C1590" s="134">
        <v>4628889</v>
      </c>
      <c r="D1590" s="134">
        <v>0</v>
      </c>
    </row>
    <row r="1591" spans="2:4">
      <c r="B1591" s="202" t="s">
        <v>1298</v>
      </c>
      <c r="C1591" s="134">
        <v>4628889</v>
      </c>
      <c r="D1591" s="134">
        <v>0</v>
      </c>
    </row>
    <row r="1592" spans="2:4">
      <c r="B1592" s="203" t="s">
        <v>1299</v>
      </c>
      <c r="C1592" s="134">
        <v>11116179</v>
      </c>
      <c r="D1592" s="134">
        <v>0</v>
      </c>
    </row>
    <row r="1593" spans="2:4">
      <c r="B1593" s="202" t="s">
        <v>1300</v>
      </c>
      <c r="C1593" s="134">
        <v>11116179</v>
      </c>
      <c r="D1593" s="134">
        <v>0</v>
      </c>
    </row>
    <row r="1594" spans="2:4">
      <c r="B1594" s="203" t="s">
        <v>1062</v>
      </c>
      <c r="C1594" s="134">
        <v>11969498</v>
      </c>
      <c r="D1594" s="134">
        <v>0</v>
      </c>
    </row>
    <row r="1595" spans="2:4">
      <c r="B1595" s="202" t="s">
        <v>1063</v>
      </c>
      <c r="C1595" s="134">
        <v>11969498</v>
      </c>
      <c r="D1595" s="134">
        <v>0</v>
      </c>
    </row>
    <row r="1596" spans="2:4">
      <c r="B1596" s="203" t="s">
        <v>2811</v>
      </c>
      <c r="C1596" s="134">
        <v>70119667</v>
      </c>
      <c r="D1596" s="134">
        <v>47813587.109999999</v>
      </c>
    </row>
    <row r="1597" spans="2:4">
      <c r="B1597" s="202" t="s">
        <v>2652</v>
      </c>
      <c r="C1597" s="134">
        <v>70119667</v>
      </c>
      <c r="D1597" s="134">
        <v>47813587.109999999</v>
      </c>
    </row>
    <row r="1598" spans="2:4">
      <c r="B1598" s="203" t="s">
        <v>3496</v>
      </c>
      <c r="C1598" s="134">
        <v>0</v>
      </c>
      <c r="D1598" s="134">
        <v>29920930.379999999</v>
      </c>
    </row>
    <row r="1599" spans="2:4">
      <c r="B1599" s="202" t="s">
        <v>3497</v>
      </c>
      <c r="C1599" s="134">
        <v>0</v>
      </c>
      <c r="D1599" s="134">
        <v>29920930.379999999</v>
      </c>
    </row>
    <row r="1600" spans="2:4">
      <c r="B1600" s="203" t="s">
        <v>426</v>
      </c>
      <c r="C1600" s="134">
        <v>7039971</v>
      </c>
      <c r="D1600" s="134">
        <v>0</v>
      </c>
    </row>
    <row r="1601" spans="2:4">
      <c r="B1601" s="202" t="s">
        <v>765</v>
      </c>
      <c r="C1601" s="134">
        <v>7039971</v>
      </c>
      <c r="D1601" s="134">
        <v>0</v>
      </c>
    </row>
    <row r="1602" spans="2:4">
      <c r="B1602" s="203" t="s">
        <v>3650</v>
      </c>
      <c r="C1602" s="134">
        <v>0</v>
      </c>
      <c r="D1602" s="134">
        <v>3040572.18</v>
      </c>
    </row>
    <row r="1603" spans="2:4">
      <c r="B1603" s="202" t="s">
        <v>3649</v>
      </c>
      <c r="C1603" s="134">
        <v>0</v>
      </c>
      <c r="D1603" s="134">
        <v>3040572.18</v>
      </c>
    </row>
    <row r="1604" spans="2:4">
      <c r="B1604" s="203" t="s">
        <v>427</v>
      </c>
      <c r="C1604" s="134">
        <v>524841948</v>
      </c>
      <c r="D1604" s="134">
        <v>390700629.14000005</v>
      </c>
    </row>
    <row r="1605" spans="2:4">
      <c r="B1605" s="202" t="s">
        <v>766</v>
      </c>
      <c r="C1605" s="134">
        <v>524841948</v>
      </c>
      <c r="D1605" s="134">
        <v>390700629.14000005</v>
      </c>
    </row>
    <row r="1606" spans="2:4">
      <c r="B1606" s="203" t="s">
        <v>2208</v>
      </c>
      <c r="C1606" s="134">
        <v>4802120</v>
      </c>
      <c r="D1606" s="134">
        <v>1214530.03</v>
      </c>
    </row>
    <row r="1607" spans="2:4">
      <c r="B1607" s="202" t="s">
        <v>2209</v>
      </c>
      <c r="C1607" s="134">
        <v>4802120</v>
      </c>
      <c r="D1607" s="134">
        <v>1214530.03</v>
      </c>
    </row>
    <row r="1608" spans="2:4">
      <c r="B1608" s="203" t="s">
        <v>2210</v>
      </c>
      <c r="C1608" s="134">
        <v>11289410</v>
      </c>
      <c r="D1608" s="134">
        <v>2685181.52</v>
      </c>
    </row>
    <row r="1609" spans="2:4">
      <c r="B1609" s="202" t="s">
        <v>2211</v>
      </c>
      <c r="C1609" s="134">
        <v>11289410</v>
      </c>
      <c r="D1609" s="134">
        <v>2685181.52</v>
      </c>
    </row>
    <row r="1610" spans="2:4">
      <c r="B1610" s="203" t="s">
        <v>2212</v>
      </c>
      <c r="C1610" s="134">
        <v>6779437</v>
      </c>
      <c r="D1610" s="134">
        <v>1711655.57</v>
      </c>
    </row>
    <row r="1611" spans="2:4">
      <c r="B1611" s="202" t="s">
        <v>2213</v>
      </c>
      <c r="C1611" s="134">
        <v>6779437</v>
      </c>
      <c r="D1611" s="134">
        <v>1711655.57</v>
      </c>
    </row>
    <row r="1612" spans="2:4">
      <c r="B1612" s="203" t="s">
        <v>2214</v>
      </c>
      <c r="C1612" s="134">
        <v>6779437</v>
      </c>
      <c r="D1612" s="134">
        <v>1711655.57</v>
      </c>
    </row>
    <row r="1613" spans="2:4">
      <c r="B1613" s="202" t="s">
        <v>2215</v>
      </c>
      <c r="C1613" s="134">
        <v>6779437</v>
      </c>
      <c r="D1613" s="134">
        <v>1711655.57</v>
      </c>
    </row>
    <row r="1614" spans="2:4">
      <c r="B1614" s="203" t="s">
        <v>2812</v>
      </c>
      <c r="C1614" s="134">
        <v>4802120</v>
      </c>
      <c r="D1614" s="134">
        <v>1214530.02</v>
      </c>
    </row>
    <row r="1615" spans="2:4">
      <c r="B1615" s="202" t="s">
        <v>2216</v>
      </c>
      <c r="C1615" s="134">
        <v>4802120</v>
      </c>
      <c r="D1615" s="134">
        <v>1214530.02</v>
      </c>
    </row>
    <row r="1616" spans="2:4">
      <c r="B1616" s="203" t="s">
        <v>3498</v>
      </c>
      <c r="C1616" s="134">
        <v>0</v>
      </c>
      <c r="D1616" s="134">
        <v>1611559.33</v>
      </c>
    </row>
    <row r="1617" spans="2:4">
      <c r="B1617" s="202" t="s">
        <v>3499</v>
      </c>
      <c r="C1617" s="134">
        <v>0</v>
      </c>
      <c r="D1617" s="134">
        <v>1611559.33</v>
      </c>
    </row>
    <row r="1618" spans="2:4">
      <c r="B1618" s="203" t="s">
        <v>2217</v>
      </c>
      <c r="C1618" s="134">
        <v>4802120</v>
      </c>
      <c r="D1618" s="134">
        <v>1214530.02</v>
      </c>
    </row>
    <row r="1619" spans="2:4">
      <c r="B1619" s="202" t="s">
        <v>2218</v>
      </c>
      <c r="C1619" s="134">
        <v>4802120</v>
      </c>
      <c r="D1619" s="134">
        <v>1214530.02</v>
      </c>
    </row>
    <row r="1620" spans="2:4">
      <c r="B1620" s="203" t="s">
        <v>2219</v>
      </c>
      <c r="C1620" s="134">
        <v>6779437</v>
      </c>
      <c r="D1620" s="134">
        <v>1564202.39</v>
      </c>
    </row>
    <row r="1621" spans="2:4">
      <c r="B1621" s="202" t="s">
        <v>2220</v>
      </c>
      <c r="C1621" s="134">
        <v>6779437</v>
      </c>
      <c r="D1621" s="134">
        <v>1564202.39</v>
      </c>
    </row>
    <row r="1622" spans="2:4">
      <c r="B1622" s="203" t="s">
        <v>2221</v>
      </c>
      <c r="C1622" s="134">
        <v>11289410</v>
      </c>
      <c r="D1622" s="134">
        <v>2457296.0099999998</v>
      </c>
    </row>
    <row r="1623" spans="2:4">
      <c r="B1623" s="202" t="s">
        <v>2222</v>
      </c>
      <c r="C1623" s="134">
        <v>11289410</v>
      </c>
      <c r="D1623" s="134">
        <v>2457296.0099999998</v>
      </c>
    </row>
    <row r="1624" spans="2:4">
      <c r="B1624" s="203" t="s">
        <v>2223</v>
      </c>
      <c r="C1624" s="134">
        <v>6779437</v>
      </c>
      <c r="D1624" s="134">
        <v>1564202.38</v>
      </c>
    </row>
    <row r="1625" spans="2:4">
      <c r="B1625" s="202" t="s">
        <v>2224</v>
      </c>
      <c r="C1625" s="134">
        <v>6779437</v>
      </c>
      <c r="D1625" s="134">
        <v>1564202.38</v>
      </c>
    </row>
    <row r="1626" spans="2:4">
      <c r="B1626" s="203" t="s">
        <v>2225</v>
      </c>
      <c r="C1626" s="134">
        <v>4802120</v>
      </c>
      <c r="D1626" s="134">
        <v>1083058.83</v>
      </c>
    </row>
    <row r="1627" spans="2:4">
      <c r="B1627" s="202" t="s">
        <v>2226</v>
      </c>
      <c r="C1627" s="134">
        <v>4802120</v>
      </c>
      <c r="D1627" s="134">
        <v>1083058.83</v>
      </c>
    </row>
    <row r="1628" spans="2:4">
      <c r="B1628" s="203" t="s">
        <v>2227</v>
      </c>
      <c r="C1628" s="134">
        <v>4802120</v>
      </c>
      <c r="D1628" s="134">
        <v>1083058.83</v>
      </c>
    </row>
    <row r="1629" spans="2:4">
      <c r="B1629" s="202" t="s">
        <v>2228</v>
      </c>
      <c r="C1629" s="134">
        <v>4802120</v>
      </c>
      <c r="D1629" s="134">
        <v>1083058.83</v>
      </c>
    </row>
    <row r="1630" spans="2:4">
      <c r="B1630" s="203" t="s">
        <v>2229</v>
      </c>
      <c r="C1630" s="134">
        <v>6779437</v>
      </c>
      <c r="D1630" s="134">
        <v>1525370.51</v>
      </c>
    </row>
    <row r="1631" spans="2:4">
      <c r="B1631" s="202" t="s">
        <v>2230</v>
      </c>
      <c r="C1631" s="134">
        <v>6779437</v>
      </c>
      <c r="D1631" s="134">
        <v>1525370.51</v>
      </c>
    </row>
    <row r="1632" spans="2:4">
      <c r="B1632" s="203" t="s">
        <v>2231</v>
      </c>
      <c r="C1632" s="134">
        <v>6779437</v>
      </c>
      <c r="D1632" s="134">
        <v>1525370.52</v>
      </c>
    </row>
    <row r="1633" spans="2:4">
      <c r="B1633" s="202" t="s">
        <v>2232</v>
      </c>
      <c r="C1633" s="134">
        <v>6779437</v>
      </c>
      <c r="D1633" s="134">
        <v>1525370.52</v>
      </c>
    </row>
    <row r="1634" spans="2:4">
      <c r="B1634" s="203" t="s">
        <v>2233</v>
      </c>
      <c r="C1634" s="134">
        <v>4802120</v>
      </c>
      <c r="D1634" s="134">
        <v>1080476.8500000001</v>
      </c>
    </row>
    <row r="1635" spans="2:4">
      <c r="B1635" s="202" t="s">
        <v>2234</v>
      </c>
      <c r="C1635" s="134">
        <v>4802120</v>
      </c>
      <c r="D1635" s="134">
        <v>1080476.8500000001</v>
      </c>
    </row>
    <row r="1636" spans="2:4">
      <c r="B1636" s="203" t="s">
        <v>2813</v>
      </c>
      <c r="C1636" s="134">
        <v>11289410</v>
      </c>
      <c r="D1636" s="134">
        <v>2540116.08</v>
      </c>
    </row>
    <row r="1637" spans="2:4">
      <c r="B1637" s="202" t="s">
        <v>2235</v>
      </c>
      <c r="C1637" s="134">
        <v>11289410</v>
      </c>
      <c r="D1637" s="134">
        <v>2540116.08</v>
      </c>
    </row>
    <row r="1638" spans="2:4">
      <c r="B1638" s="203" t="s">
        <v>2236</v>
      </c>
      <c r="C1638" s="134">
        <v>6779437</v>
      </c>
      <c r="D1638" s="134">
        <v>1525370.52</v>
      </c>
    </row>
    <row r="1639" spans="2:4">
      <c r="B1639" s="202" t="s">
        <v>2237</v>
      </c>
      <c r="C1639" s="134">
        <v>6779437</v>
      </c>
      <c r="D1639" s="134">
        <v>1525370.52</v>
      </c>
    </row>
    <row r="1640" spans="2:4">
      <c r="B1640" s="203" t="s">
        <v>2814</v>
      </c>
      <c r="C1640" s="134">
        <v>6779437</v>
      </c>
      <c r="D1640" s="134">
        <v>1564303.51</v>
      </c>
    </row>
    <row r="1641" spans="2:4">
      <c r="B1641" s="202" t="s">
        <v>2238</v>
      </c>
      <c r="C1641" s="134">
        <v>6779437</v>
      </c>
      <c r="D1641" s="134">
        <v>1564303.51</v>
      </c>
    </row>
    <row r="1642" spans="2:4">
      <c r="B1642" s="203" t="s">
        <v>428</v>
      </c>
      <c r="C1642" s="134">
        <v>9569688</v>
      </c>
      <c r="D1642" s="134">
        <v>4370119.7</v>
      </c>
    </row>
    <row r="1643" spans="2:4">
      <c r="B1643" s="202" t="s">
        <v>767</v>
      </c>
      <c r="C1643" s="134">
        <v>9569688</v>
      </c>
      <c r="D1643" s="134">
        <v>4370119.7</v>
      </c>
    </row>
    <row r="1644" spans="2:4">
      <c r="B1644" s="203" t="s">
        <v>2239</v>
      </c>
      <c r="C1644" s="134">
        <v>6779437</v>
      </c>
      <c r="D1644" s="134">
        <v>1564303.51</v>
      </c>
    </row>
    <row r="1645" spans="2:4">
      <c r="B1645" s="202" t="s">
        <v>2240</v>
      </c>
      <c r="C1645" s="134">
        <v>6779437</v>
      </c>
      <c r="D1645" s="134">
        <v>1564303.51</v>
      </c>
    </row>
    <row r="1646" spans="2:4">
      <c r="B1646" s="203" t="s">
        <v>2241</v>
      </c>
      <c r="C1646" s="134">
        <v>6779437</v>
      </c>
      <c r="D1646" s="134">
        <v>1564303.51</v>
      </c>
    </row>
    <row r="1647" spans="2:4">
      <c r="B1647" s="202" t="s">
        <v>2242</v>
      </c>
      <c r="C1647" s="134">
        <v>6779437</v>
      </c>
      <c r="D1647" s="134">
        <v>1564303.51</v>
      </c>
    </row>
    <row r="1648" spans="2:4">
      <c r="B1648" s="203" t="s">
        <v>3229</v>
      </c>
      <c r="C1648" s="134">
        <v>0</v>
      </c>
      <c r="D1648" s="134">
        <v>0</v>
      </c>
    </row>
    <row r="1649" spans="2:4">
      <c r="B1649" s="202" t="s">
        <v>2583</v>
      </c>
      <c r="C1649" s="134">
        <v>0</v>
      </c>
      <c r="D1649" s="134">
        <v>0</v>
      </c>
    </row>
    <row r="1650" spans="2:4">
      <c r="B1650" s="203" t="s">
        <v>3906</v>
      </c>
      <c r="C1650" s="134">
        <v>0</v>
      </c>
      <c r="D1650" s="134">
        <v>0</v>
      </c>
    </row>
    <row r="1651" spans="2:4">
      <c r="B1651" s="202" t="s">
        <v>3905</v>
      </c>
      <c r="C1651" s="134">
        <v>0</v>
      </c>
      <c r="D1651" s="134">
        <v>0</v>
      </c>
    </row>
    <row r="1652" spans="2:4">
      <c r="B1652" s="203" t="s">
        <v>3904</v>
      </c>
      <c r="C1652" s="134">
        <v>0</v>
      </c>
      <c r="D1652" s="134">
        <v>0</v>
      </c>
    </row>
    <row r="1653" spans="2:4">
      <c r="B1653" s="202" t="s">
        <v>3903</v>
      </c>
      <c r="C1653" s="134">
        <v>0</v>
      </c>
      <c r="D1653" s="134">
        <v>0</v>
      </c>
    </row>
    <row r="1654" spans="2:4">
      <c r="B1654" s="203" t="s">
        <v>3902</v>
      </c>
      <c r="C1654" s="134">
        <v>0</v>
      </c>
      <c r="D1654" s="134">
        <v>0</v>
      </c>
    </row>
    <row r="1655" spans="2:4">
      <c r="B1655" s="202" t="s">
        <v>3901</v>
      </c>
      <c r="C1655" s="134">
        <v>0</v>
      </c>
      <c r="D1655" s="134">
        <v>0</v>
      </c>
    </row>
    <row r="1656" spans="2:4">
      <c r="B1656" s="203" t="s">
        <v>3900</v>
      </c>
      <c r="C1656" s="134">
        <v>0</v>
      </c>
      <c r="D1656" s="134">
        <v>0</v>
      </c>
    </row>
    <row r="1657" spans="2:4">
      <c r="B1657" s="202" t="s">
        <v>3899</v>
      </c>
      <c r="C1657" s="134">
        <v>0</v>
      </c>
      <c r="D1657" s="134">
        <v>0</v>
      </c>
    </row>
    <row r="1658" spans="2:4">
      <c r="B1658" s="203" t="s">
        <v>3898</v>
      </c>
      <c r="C1658" s="134">
        <v>0</v>
      </c>
      <c r="D1658" s="134">
        <v>0</v>
      </c>
    </row>
    <row r="1659" spans="2:4">
      <c r="B1659" s="202" t="s">
        <v>3897</v>
      </c>
      <c r="C1659" s="134">
        <v>0</v>
      </c>
      <c r="D1659" s="134">
        <v>0</v>
      </c>
    </row>
    <row r="1660" spans="2:4">
      <c r="B1660" s="203" t="s">
        <v>3896</v>
      </c>
      <c r="C1660" s="134">
        <v>0</v>
      </c>
      <c r="D1660" s="134">
        <v>0</v>
      </c>
    </row>
    <row r="1661" spans="2:4">
      <c r="B1661" s="202" t="s">
        <v>3895</v>
      </c>
      <c r="C1661" s="134">
        <v>0</v>
      </c>
      <c r="D1661" s="134">
        <v>0</v>
      </c>
    </row>
    <row r="1662" spans="2:4">
      <c r="B1662" s="203" t="s">
        <v>1090</v>
      </c>
      <c r="C1662" s="134">
        <v>26873283</v>
      </c>
      <c r="D1662" s="134">
        <v>0</v>
      </c>
    </row>
    <row r="1663" spans="2:4">
      <c r="B1663" s="202" t="s">
        <v>1091</v>
      </c>
      <c r="C1663" s="134">
        <v>26873283</v>
      </c>
      <c r="D1663" s="134">
        <v>0</v>
      </c>
    </row>
    <row r="1664" spans="2:4">
      <c r="B1664" s="203" t="s">
        <v>3894</v>
      </c>
      <c r="C1664" s="134">
        <v>0</v>
      </c>
      <c r="D1664" s="134">
        <v>0</v>
      </c>
    </row>
    <row r="1665" spans="2:4">
      <c r="B1665" s="202" t="s">
        <v>3893</v>
      </c>
      <c r="C1665" s="134">
        <v>0</v>
      </c>
      <c r="D1665" s="134">
        <v>0</v>
      </c>
    </row>
    <row r="1666" spans="2:4">
      <c r="B1666" s="203" t="s">
        <v>2653</v>
      </c>
      <c r="C1666" s="134">
        <v>121315508</v>
      </c>
      <c r="D1666" s="134">
        <v>80863516.310000002</v>
      </c>
    </row>
    <row r="1667" spans="2:4">
      <c r="B1667" s="202" t="s">
        <v>2654</v>
      </c>
      <c r="C1667" s="134">
        <v>121315508</v>
      </c>
      <c r="D1667" s="134">
        <v>80863516.310000002</v>
      </c>
    </row>
    <row r="1668" spans="2:4">
      <c r="B1668" s="203" t="s">
        <v>3892</v>
      </c>
      <c r="C1668" s="134">
        <v>0</v>
      </c>
      <c r="D1668" s="134">
        <v>0</v>
      </c>
    </row>
    <row r="1669" spans="2:4">
      <c r="B1669" s="202" t="s">
        <v>3891</v>
      </c>
      <c r="C1669" s="134">
        <v>0</v>
      </c>
      <c r="D1669" s="134">
        <v>0</v>
      </c>
    </row>
    <row r="1670" spans="2:4">
      <c r="B1670" s="203" t="s">
        <v>3890</v>
      </c>
      <c r="C1670" s="134">
        <v>0</v>
      </c>
      <c r="D1670" s="134">
        <v>0</v>
      </c>
    </row>
    <row r="1671" spans="2:4">
      <c r="B1671" s="202" t="s">
        <v>3889</v>
      </c>
      <c r="C1671" s="134">
        <v>0</v>
      </c>
      <c r="D1671" s="134">
        <v>0</v>
      </c>
    </row>
    <row r="1672" spans="2:4">
      <c r="B1672" s="203" t="s">
        <v>3888</v>
      </c>
      <c r="C1672" s="134">
        <v>0</v>
      </c>
      <c r="D1672" s="134">
        <v>0</v>
      </c>
    </row>
    <row r="1673" spans="2:4">
      <c r="B1673" s="202" t="s">
        <v>3887</v>
      </c>
      <c r="C1673" s="134">
        <v>0</v>
      </c>
      <c r="D1673" s="134">
        <v>0</v>
      </c>
    </row>
    <row r="1674" spans="2:4">
      <c r="B1674" s="203" t="s">
        <v>3886</v>
      </c>
      <c r="C1674" s="134">
        <v>0</v>
      </c>
      <c r="D1674" s="134">
        <v>0</v>
      </c>
    </row>
    <row r="1675" spans="2:4">
      <c r="B1675" s="202" t="s">
        <v>3885</v>
      </c>
      <c r="C1675" s="134">
        <v>0</v>
      </c>
      <c r="D1675" s="134">
        <v>0</v>
      </c>
    </row>
    <row r="1676" spans="2:4">
      <c r="B1676" s="203" t="s">
        <v>3884</v>
      </c>
      <c r="C1676" s="134">
        <v>0</v>
      </c>
      <c r="D1676" s="134">
        <v>0</v>
      </c>
    </row>
    <row r="1677" spans="2:4">
      <c r="B1677" s="202" t="s">
        <v>3883</v>
      </c>
      <c r="C1677" s="134">
        <v>0</v>
      </c>
      <c r="D1677" s="134">
        <v>0</v>
      </c>
    </row>
    <row r="1678" spans="2:4">
      <c r="B1678" s="203" t="s">
        <v>3882</v>
      </c>
      <c r="C1678" s="134">
        <v>0</v>
      </c>
      <c r="D1678" s="134">
        <v>0</v>
      </c>
    </row>
    <row r="1679" spans="2:4">
      <c r="B1679" s="202" t="s">
        <v>3881</v>
      </c>
      <c r="C1679" s="134">
        <v>0</v>
      </c>
      <c r="D1679" s="134">
        <v>0</v>
      </c>
    </row>
    <row r="1680" spans="2:4">
      <c r="B1680" s="203" t="s">
        <v>2996</v>
      </c>
      <c r="C1680" s="134">
        <v>19287044</v>
      </c>
      <c r="D1680" s="134">
        <v>0</v>
      </c>
    </row>
    <row r="1681" spans="2:4">
      <c r="B1681" s="202" t="s">
        <v>2997</v>
      </c>
      <c r="C1681" s="134">
        <v>19287044</v>
      </c>
      <c r="D1681" s="134">
        <v>0</v>
      </c>
    </row>
    <row r="1682" spans="2:4">
      <c r="B1682" s="203" t="s">
        <v>3880</v>
      </c>
      <c r="C1682" s="134">
        <v>0</v>
      </c>
      <c r="D1682" s="134">
        <v>0</v>
      </c>
    </row>
    <row r="1683" spans="2:4">
      <c r="B1683" s="202" t="s">
        <v>3879</v>
      </c>
      <c r="C1683" s="134">
        <v>0</v>
      </c>
      <c r="D1683" s="134">
        <v>0</v>
      </c>
    </row>
    <row r="1684" spans="2:4">
      <c r="B1684" s="203" t="s">
        <v>3435</v>
      </c>
      <c r="C1684" s="134">
        <v>0</v>
      </c>
      <c r="D1684" s="134">
        <v>231236955.62</v>
      </c>
    </row>
    <row r="1685" spans="2:4">
      <c r="B1685" s="202" t="s">
        <v>3436</v>
      </c>
      <c r="C1685" s="134">
        <v>0</v>
      </c>
      <c r="D1685" s="134">
        <v>231236955.62</v>
      </c>
    </row>
    <row r="1686" spans="2:4">
      <c r="B1686" s="203" t="s">
        <v>3878</v>
      </c>
      <c r="C1686" s="134">
        <v>0</v>
      </c>
      <c r="D1686" s="134">
        <v>0</v>
      </c>
    </row>
    <row r="1687" spans="2:4">
      <c r="B1687" s="202" t="s">
        <v>3877</v>
      </c>
      <c r="C1687" s="134">
        <v>0</v>
      </c>
      <c r="D1687" s="134">
        <v>0</v>
      </c>
    </row>
    <row r="1688" spans="2:4">
      <c r="B1688" s="203" t="s">
        <v>3876</v>
      </c>
      <c r="C1688" s="134">
        <v>0</v>
      </c>
      <c r="D1688" s="134">
        <v>0</v>
      </c>
    </row>
    <row r="1689" spans="2:4">
      <c r="B1689" s="202" t="s">
        <v>3875</v>
      </c>
      <c r="C1689" s="134">
        <v>0</v>
      </c>
      <c r="D1689" s="134">
        <v>0</v>
      </c>
    </row>
    <row r="1690" spans="2:4">
      <c r="B1690" s="203" t="s">
        <v>3874</v>
      </c>
      <c r="C1690" s="134">
        <v>0</v>
      </c>
      <c r="D1690" s="134">
        <v>0</v>
      </c>
    </row>
    <row r="1691" spans="2:4">
      <c r="B1691" s="202" t="s">
        <v>3873</v>
      </c>
      <c r="C1691" s="134">
        <v>0</v>
      </c>
      <c r="D1691" s="134">
        <v>0</v>
      </c>
    </row>
    <row r="1692" spans="2:4">
      <c r="B1692" s="203" t="s">
        <v>3872</v>
      </c>
      <c r="C1692" s="134">
        <v>0</v>
      </c>
      <c r="D1692" s="134">
        <v>0</v>
      </c>
    </row>
    <row r="1693" spans="2:4">
      <c r="B1693" s="202" t="s">
        <v>3871</v>
      </c>
      <c r="C1693" s="134">
        <v>0</v>
      </c>
      <c r="D1693" s="134">
        <v>0</v>
      </c>
    </row>
    <row r="1694" spans="2:4">
      <c r="B1694" s="203" t="s">
        <v>2998</v>
      </c>
      <c r="C1694" s="134">
        <v>9643523</v>
      </c>
      <c r="D1694" s="134">
        <v>0</v>
      </c>
    </row>
    <row r="1695" spans="2:4">
      <c r="B1695" s="202" t="s">
        <v>2999</v>
      </c>
      <c r="C1695" s="134">
        <v>9643523</v>
      </c>
      <c r="D1695" s="134">
        <v>0</v>
      </c>
    </row>
    <row r="1696" spans="2:4">
      <c r="B1696" s="203" t="s">
        <v>2655</v>
      </c>
      <c r="C1696" s="134">
        <v>18159701</v>
      </c>
      <c r="D1696" s="134">
        <v>0</v>
      </c>
    </row>
    <row r="1697" spans="2:4">
      <c r="B1697" s="202" t="s">
        <v>2656</v>
      </c>
      <c r="C1697" s="134">
        <v>18159701</v>
      </c>
      <c r="D1697" s="134">
        <v>0</v>
      </c>
    </row>
    <row r="1698" spans="2:4">
      <c r="B1698" s="204" t="s">
        <v>283</v>
      </c>
      <c r="C1698" s="136">
        <v>14045132</v>
      </c>
      <c r="D1698" s="136">
        <v>5613609.6600000001</v>
      </c>
    </row>
    <row r="1699" spans="2:4">
      <c r="B1699" s="203" t="s">
        <v>2815</v>
      </c>
      <c r="C1699" s="134">
        <v>14045132</v>
      </c>
      <c r="D1699" s="134">
        <v>5613609.6600000001</v>
      </c>
    </row>
    <row r="1700" spans="2:4">
      <c r="B1700" s="202" t="s">
        <v>1301</v>
      </c>
      <c r="C1700" s="134">
        <v>14045132</v>
      </c>
      <c r="D1700" s="134">
        <v>5613609.6600000001</v>
      </c>
    </row>
    <row r="1701" spans="2:4">
      <c r="B1701" s="204" t="s">
        <v>298</v>
      </c>
      <c r="C1701" s="136">
        <v>204203847</v>
      </c>
      <c r="D1701" s="136">
        <v>0</v>
      </c>
    </row>
    <row r="1702" spans="2:4">
      <c r="B1702" s="203" t="s">
        <v>3229</v>
      </c>
      <c r="C1702" s="134">
        <v>204203847</v>
      </c>
      <c r="D1702" s="134">
        <v>0</v>
      </c>
    </row>
    <row r="1703" spans="2:4">
      <c r="B1703" s="202" t="s">
        <v>2583</v>
      </c>
      <c r="C1703" s="134">
        <v>204203847</v>
      </c>
      <c r="D1703" s="134">
        <v>0</v>
      </c>
    </row>
    <row r="1704" spans="2:4">
      <c r="B1704" s="204" t="s">
        <v>284</v>
      </c>
      <c r="C1704" s="136">
        <v>1446000000</v>
      </c>
      <c r="D1704" s="136">
        <v>50433196.880000003</v>
      </c>
    </row>
    <row r="1705" spans="2:4">
      <c r="B1705" s="203" t="s">
        <v>423</v>
      </c>
      <c r="C1705" s="134">
        <v>1446000000</v>
      </c>
      <c r="D1705" s="134">
        <v>50433196.880000003</v>
      </c>
    </row>
    <row r="1706" spans="2:4">
      <c r="B1706" s="202" t="s">
        <v>762</v>
      </c>
      <c r="C1706" s="134">
        <v>1446000000</v>
      </c>
      <c r="D1706" s="134">
        <v>50433196.880000003</v>
      </c>
    </row>
    <row r="1707" spans="2:4">
      <c r="B1707" s="205" t="s">
        <v>429</v>
      </c>
      <c r="C1707" s="134">
        <v>211299189</v>
      </c>
      <c r="D1707" s="134">
        <v>868704300.40999973</v>
      </c>
    </row>
    <row r="1708" spans="2:4">
      <c r="B1708" s="204" t="s">
        <v>281</v>
      </c>
      <c r="C1708" s="136">
        <v>208491159</v>
      </c>
      <c r="D1708" s="136">
        <v>868704300.40999973</v>
      </c>
    </row>
    <row r="1709" spans="2:4">
      <c r="B1709" s="203" t="s">
        <v>430</v>
      </c>
      <c r="C1709" s="134">
        <v>2855017</v>
      </c>
      <c r="D1709" s="134">
        <v>0</v>
      </c>
    </row>
    <row r="1710" spans="2:4">
      <c r="B1710" s="202" t="s">
        <v>768</v>
      </c>
      <c r="C1710" s="134">
        <v>2855017</v>
      </c>
      <c r="D1710" s="134">
        <v>0</v>
      </c>
    </row>
    <row r="1711" spans="2:4">
      <c r="B1711" s="203" t="s">
        <v>3437</v>
      </c>
      <c r="C1711" s="134">
        <v>0</v>
      </c>
      <c r="D1711" s="134">
        <v>782084656.93999994</v>
      </c>
    </row>
    <row r="1712" spans="2:4">
      <c r="B1712" s="202" t="s">
        <v>3438</v>
      </c>
      <c r="C1712" s="134">
        <v>0</v>
      </c>
      <c r="D1712" s="134">
        <v>782084656.93999994</v>
      </c>
    </row>
    <row r="1713" spans="2:4">
      <c r="B1713" s="203" t="s">
        <v>1302</v>
      </c>
      <c r="C1713" s="134">
        <v>4628889</v>
      </c>
      <c r="D1713" s="134">
        <v>0</v>
      </c>
    </row>
    <row r="1714" spans="2:4">
      <c r="B1714" s="202" t="s">
        <v>1303</v>
      </c>
      <c r="C1714" s="134">
        <v>4628889</v>
      </c>
      <c r="D1714" s="134">
        <v>0</v>
      </c>
    </row>
    <row r="1715" spans="2:4">
      <c r="B1715" s="203" t="s">
        <v>1304</v>
      </c>
      <c r="C1715" s="134">
        <v>4628889</v>
      </c>
      <c r="D1715" s="134">
        <v>0</v>
      </c>
    </row>
    <row r="1716" spans="2:4">
      <c r="B1716" s="202" t="s">
        <v>1305</v>
      </c>
      <c r="C1716" s="134">
        <v>4628889</v>
      </c>
      <c r="D1716" s="134">
        <v>0</v>
      </c>
    </row>
    <row r="1717" spans="2:4">
      <c r="B1717" s="203" t="s">
        <v>1306</v>
      </c>
      <c r="C1717" s="134">
        <v>6606206</v>
      </c>
      <c r="D1717" s="134">
        <v>0</v>
      </c>
    </row>
    <row r="1718" spans="2:4">
      <c r="B1718" s="202" t="s">
        <v>1307</v>
      </c>
      <c r="C1718" s="134">
        <v>6606206</v>
      </c>
      <c r="D1718" s="134">
        <v>0</v>
      </c>
    </row>
    <row r="1719" spans="2:4">
      <c r="B1719" s="203" t="s">
        <v>431</v>
      </c>
      <c r="C1719" s="134">
        <v>1581666</v>
      </c>
      <c r="D1719" s="134">
        <v>1200000</v>
      </c>
    </row>
    <row r="1720" spans="2:4">
      <c r="B1720" s="202" t="s">
        <v>769</v>
      </c>
      <c r="C1720" s="134">
        <v>1581666</v>
      </c>
      <c r="D1720" s="134">
        <v>1200000</v>
      </c>
    </row>
    <row r="1721" spans="2:4">
      <c r="B1721" s="203" t="s">
        <v>432</v>
      </c>
      <c r="C1721" s="134">
        <v>2400000</v>
      </c>
      <c r="D1721" s="134">
        <v>1501395.78</v>
      </c>
    </row>
    <row r="1722" spans="2:4">
      <c r="B1722" s="202" t="s">
        <v>770</v>
      </c>
      <c r="C1722" s="134">
        <v>2400000</v>
      </c>
      <c r="D1722" s="134">
        <v>1501395.78</v>
      </c>
    </row>
    <row r="1723" spans="2:4">
      <c r="B1723" s="203" t="s">
        <v>1452</v>
      </c>
      <c r="C1723" s="134">
        <v>6779437</v>
      </c>
      <c r="D1723" s="134">
        <v>1518981.56</v>
      </c>
    </row>
    <row r="1724" spans="2:4">
      <c r="B1724" s="202" t="s">
        <v>1453</v>
      </c>
      <c r="C1724" s="134">
        <v>6779437</v>
      </c>
      <c r="D1724" s="134">
        <v>1518981.56</v>
      </c>
    </row>
    <row r="1725" spans="2:4">
      <c r="B1725" s="203" t="s">
        <v>1454</v>
      </c>
      <c r="C1725" s="134">
        <v>12576962</v>
      </c>
      <c r="D1725" s="134">
        <v>2861943.06</v>
      </c>
    </row>
    <row r="1726" spans="2:4">
      <c r="B1726" s="202" t="s">
        <v>1455</v>
      </c>
      <c r="C1726" s="134">
        <v>12576962</v>
      </c>
      <c r="D1726" s="134">
        <v>2861943.06</v>
      </c>
    </row>
    <row r="1727" spans="2:4">
      <c r="B1727" s="203" t="s">
        <v>433</v>
      </c>
      <c r="C1727" s="134">
        <v>76425066</v>
      </c>
      <c r="D1727" s="134">
        <v>23682386.5</v>
      </c>
    </row>
    <row r="1728" spans="2:4">
      <c r="B1728" s="202" t="s">
        <v>771</v>
      </c>
      <c r="C1728" s="134">
        <v>76425066</v>
      </c>
      <c r="D1728" s="134">
        <v>23682386.5</v>
      </c>
    </row>
    <row r="1729" spans="2:4">
      <c r="B1729" s="203" t="s">
        <v>2657</v>
      </c>
      <c r="C1729" s="134">
        <v>28767539</v>
      </c>
      <c r="D1729" s="134">
        <v>13854969.27</v>
      </c>
    </row>
    <row r="1730" spans="2:4">
      <c r="B1730" s="202" t="s">
        <v>2658</v>
      </c>
      <c r="C1730" s="134">
        <v>28767539</v>
      </c>
      <c r="D1730" s="134">
        <v>13854969.27</v>
      </c>
    </row>
    <row r="1731" spans="2:4">
      <c r="B1731" s="203" t="s">
        <v>1033</v>
      </c>
      <c r="C1731" s="134">
        <v>8523565</v>
      </c>
      <c r="D1731" s="134">
        <v>0</v>
      </c>
    </row>
    <row r="1732" spans="2:4">
      <c r="B1732" s="202" t="s">
        <v>1034</v>
      </c>
      <c r="C1732" s="134">
        <v>8523565</v>
      </c>
      <c r="D1732" s="134">
        <v>0</v>
      </c>
    </row>
    <row r="1733" spans="2:4">
      <c r="B1733" s="203" t="s">
        <v>3439</v>
      </c>
      <c r="C1733" s="134">
        <v>0</v>
      </c>
      <c r="D1733" s="134">
        <v>0</v>
      </c>
    </row>
    <row r="1734" spans="2:4">
      <c r="B1734" s="202" t="s">
        <v>3440</v>
      </c>
      <c r="C1734" s="134">
        <v>0</v>
      </c>
      <c r="D1734" s="134">
        <v>0</v>
      </c>
    </row>
    <row r="1735" spans="2:4">
      <c r="B1735" s="203" t="s">
        <v>1092</v>
      </c>
      <c r="C1735" s="134">
        <v>52717923</v>
      </c>
      <c r="D1735" s="134">
        <v>41999967.299999997</v>
      </c>
    </row>
    <row r="1736" spans="2:4">
      <c r="B1736" s="202" t="s">
        <v>1093</v>
      </c>
      <c r="C1736" s="134">
        <v>52717923</v>
      </c>
      <c r="D1736" s="134">
        <v>41999967.299999997</v>
      </c>
    </row>
    <row r="1737" spans="2:4">
      <c r="B1737" s="204" t="s">
        <v>283</v>
      </c>
      <c r="C1737" s="136">
        <v>0</v>
      </c>
      <c r="D1737" s="136">
        <v>0</v>
      </c>
    </row>
    <row r="1738" spans="2:4">
      <c r="B1738" s="203" t="s">
        <v>3648</v>
      </c>
      <c r="C1738" s="134">
        <v>0</v>
      </c>
      <c r="D1738" s="134">
        <v>0</v>
      </c>
    </row>
    <row r="1739" spans="2:4">
      <c r="B1739" s="202" t="s">
        <v>3647</v>
      </c>
      <c r="C1739" s="134">
        <v>0</v>
      </c>
      <c r="D1739" s="134">
        <v>0</v>
      </c>
    </row>
    <row r="1740" spans="2:4">
      <c r="B1740" s="204" t="s">
        <v>285</v>
      </c>
      <c r="C1740" s="136">
        <v>2808030</v>
      </c>
      <c r="D1740" s="136">
        <v>0</v>
      </c>
    </row>
    <row r="1741" spans="2:4">
      <c r="B1741" s="203" t="s">
        <v>282</v>
      </c>
      <c r="C1741" s="134">
        <v>2808030</v>
      </c>
      <c r="D1741" s="134">
        <v>0</v>
      </c>
    </row>
    <row r="1742" spans="2:4">
      <c r="B1742" s="202" t="s">
        <v>772</v>
      </c>
      <c r="C1742" s="134">
        <v>2808030</v>
      </c>
      <c r="D1742" s="134">
        <v>0</v>
      </c>
    </row>
    <row r="1743" spans="2:4">
      <c r="B1743" s="205" t="s">
        <v>434</v>
      </c>
      <c r="C1743" s="134">
        <v>878581407</v>
      </c>
      <c r="D1743" s="134">
        <v>465521163.63999999</v>
      </c>
    </row>
    <row r="1744" spans="2:4">
      <c r="B1744" s="204" t="s">
        <v>281</v>
      </c>
      <c r="C1744" s="136">
        <v>613242364</v>
      </c>
      <c r="D1744" s="136">
        <v>244532524.91</v>
      </c>
    </row>
    <row r="1745" spans="2:4">
      <c r="B1745" s="203" t="s">
        <v>282</v>
      </c>
      <c r="C1745" s="134">
        <v>875000</v>
      </c>
      <c r="D1745" s="134">
        <v>0</v>
      </c>
    </row>
    <row r="1746" spans="2:4">
      <c r="B1746" s="202" t="s">
        <v>773</v>
      </c>
      <c r="C1746" s="134">
        <v>875000</v>
      </c>
      <c r="D1746" s="134">
        <v>0</v>
      </c>
    </row>
    <row r="1747" spans="2:4">
      <c r="B1747" s="203" t="s">
        <v>2816</v>
      </c>
      <c r="C1747" s="134">
        <v>6558125</v>
      </c>
      <c r="D1747" s="134">
        <v>0</v>
      </c>
    </row>
    <row r="1748" spans="2:4">
      <c r="B1748" s="202" t="s">
        <v>1308</v>
      </c>
      <c r="C1748" s="134">
        <v>6558125</v>
      </c>
      <c r="D1748" s="134">
        <v>0</v>
      </c>
    </row>
    <row r="1749" spans="2:4">
      <c r="B1749" s="203" t="s">
        <v>435</v>
      </c>
      <c r="C1749" s="134">
        <v>3167835</v>
      </c>
      <c r="D1749" s="134">
        <v>0</v>
      </c>
    </row>
    <row r="1750" spans="2:4">
      <c r="B1750" s="202" t="s">
        <v>774</v>
      </c>
      <c r="C1750" s="134">
        <v>3167835</v>
      </c>
      <c r="D1750" s="134">
        <v>0</v>
      </c>
    </row>
    <row r="1751" spans="2:4">
      <c r="B1751" s="203" t="s">
        <v>1309</v>
      </c>
      <c r="C1751" s="134">
        <v>12313456</v>
      </c>
      <c r="D1751" s="134">
        <v>0</v>
      </c>
    </row>
    <row r="1752" spans="2:4">
      <c r="B1752" s="202" t="s">
        <v>1310</v>
      </c>
      <c r="C1752" s="134">
        <v>12313456</v>
      </c>
      <c r="D1752" s="134">
        <v>0</v>
      </c>
    </row>
    <row r="1753" spans="2:4">
      <c r="B1753" s="203" t="s">
        <v>3575</v>
      </c>
      <c r="C1753" s="134">
        <v>0</v>
      </c>
      <c r="D1753" s="134">
        <v>0</v>
      </c>
    </row>
    <row r="1754" spans="2:4">
      <c r="B1754" s="202" t="s">
        <v>3574</v>
      </c>
      <c r="C1754" s="134">
        <v>0</v>
      </c>
      <c r="D1754" s="134">
        <v>0</v>
      </c>
    </row>
    <row r="1755" spans="2:4">
      <c r="B1755" s="203" t="s">
        <v>1311</v>
      </c>
      <c r="C1755" s="134">
        <v>11035275</v>
      </c>
      <c r="D1755" s="134">
        <v>0</v>
      </c>
    </row>
    <row r="1756" spans="2:4">
      <c r="B1756" s="202" t="s">
        <v>1312</v>
      </c>
      <c r="C1756" s="134">
        <v>11035275</v>
      </c>
      <c r="D1756" s="134">
        <v>0</v>
      </c>
    </row>
    <row r="1757" spans="2:4">
      <c r="B1757" s="203" t="s">
        <v>1313</v>
      </c>
      <c r="C1757" s="134">
        <v>6558125</v>
      </c>
      <c r="D1757" s="134">
        <v>0</v>
      </c>
    </row>
    <row r="1758" spans="2:4">
      <c r="B1758" s="202" t="s">
        <v>1314</v>
      </c>
      <c r="C1758" s="134">
        <v>6558125</v>
      </c>
      <c r="D1758" s="134">
        <v>0</v>
      </c>
    </row>
    <row r="1759" spans="2:4">
      <c r="B1759" s="203" t="s">
        <v>1315</v>
      </c>
      <c r="C1759" s="134">
        <v>11035275</v>
      </c>
      <c r="D1759" s="134">
        <v>0</v>
      </c>
    </row>
    <row r="1760" spans="2:4">
      <c r="B1760" s="202" t="s">
        <v>1316</v>
      </c>
      <c r="C1760" s="134">
        <v>11035275</v>
      </c>
      <c r="D1760" s="134">
        <v>0</v>
      </c>
    </row>
    <row r="1761" spans="2:4">
      <c r="B1761" s="203" t="s">
        <v>1317</v>
      </c>
      <c r="C1761" s="134">
        <v>11035275</v>
      </c>
      <c r="D1761" s="134">
        <v>0</v>
      </c>
    </row>
    <row r="1762" spans="2:4">
      <c r="B1762" s="202" t="s">
        <v>1318</v>
      </c>
      <c r="C1762" s="134">
        <v>11035275</v>
      </c>
      <c r="D1762" s="134">
        <v>0</v>
      </c>
    </row>
    <row r="1763" spans="2:4">
      <c r="B1763" s="203" t="s">
        <v>3573</v>
      </c>
      <c r="C1763" s="134">
        <v>0</v>
      </c>
      <c r="D1763" s="134">
        <v>0</v>
      </c>
    </row>
    <row r="1764" spans="2:4">
      <c r="B1764" s="202" t="s">
        <v>3572</v>
      </c>
      <c r="C1764" s="134">
        <v>0</v>
      </c>
      <c r="D1764" s="134">
        <v>0</v>
      </c>
    </row>
    <row r="1765" spans="2:4">
      <c r="B1765" s="203" t="s">
        <v>1319</v>
      </c>
      <c r="C1765" s="134">
        <v>11035275</v>
      </c>
      <c r="D1765" s="134">
        <v>0</v>
      </c>
    </row>
    <row r="1766" spans="2:4">
      <c r="B1766" s="202" t="s">
        <v>1320</v>
      </c>
      <c r="C1766" s="134">
        <v>11035275</v>
      </c>
      <c r="D1766" s="134">
        <v>0</v>
      </c>
    </row>
    <row r="1767" spans="2:4">
      <c r="B1767" s="203" t="s">
        <v>1321</v>
      </c>
      <c r="C1767" s="134">
        <v>12313456</v>
      </c>
      <c r="D1767" s="134">
        <v>0</v>
      </c>
    </row>
    <row r="1768" spans="2:4">
      <c r="B1768" s="202" t="s">
        <v>1322</v>
      </c>
      <c r="C1768" s="134">
        <v>12313456</v>
      </c>
      <c r="D1768" s="134">
        <v>0</v>
      </c>
    </row>
    <row r="1769" spans="2:4">
      <c r="B1769" s="203" t="s">
        <v>1323</v>
      </c>
      <c r="C1769" s="134">
        <v>11035275</v>
      </c>
      <c r="D1769" s="134">
        <v>0</v>
      </c>
    </row>
    <row r="1770" spans="2:4">
      <c r="B1770" s="202" t="s">
        <v>1324</v>
      </c>
      <c r="C1770" s="134">
        <v>11035275</v>
      </c>
      <c r="D1770" s="134">
        <v>0</v>
      </c>
    </row>
    <row r="1771" spans="2:4">
      <c r="B1771" s="203" t="s">
        <v>1325</v>
      </c>
      <c r="C1771" s="134">
        <v>12313456</v>
      </c>
      <c r="D1771" s="134">
        <v>0</v>
      </c>
    </row>
    <row r="1772" spans="2:4">
      <c r="B1772" s="202" t="s">
        <v>1326</v>
      </c>
      <c r="C1772" s="134">
        <v>12313456</v>
      </c>
      <c r="D1772" s="134">
        <v>0</v>
      </c>
    </row>
    <row r="1773" spans="2:4">
      <c r="B1773" s="203" t="s">
        <v>436</v>
      </c>
      <c r="C1773" s="134">
        <v>4319869</v>
      </c>
      <c r="D1773" s="134">
        <v>0</v>
      </c>
    </row>
    <row r="1774" spans="2:4">
      <c r="B1774" s="202" t="s">
        <v>775</v>
      </c>
      <c r="C1774" s="134">
        <v>4319869</v>
      </c>
      <c r="D1774" s="134">
        <v>0</v>
      </c>
    </row>
    <row r="1775" spans="2:4">
      <c r="B1775" s="203" t="s">
        <v>437</v>
      </c>
      <c r="C1775" s="134">
        <v>65126740</v>
      </c>
      <c r="D1775" s="134">
        <v>12637085.220000001</v>
      </c>
    </row>
    <row r="1776" spans="2:4">
      <c r="B1776" s="202" t="s">
        <v>776</v>
      </c>
      <c r="C1776" s="134">
        <v>65126740</v>
      </c>
      <c r="D1776" s="134">
        <v>12637085.220000001</v>
      </c>
    </row>
    <row r="1777" spans="2:4">
      <c r="B1777" s="203" t="s">
        <v>438</v>
      </c>
      <c r="C1777" s="134">
        <v>2334628</v>
      </c>
      <c r="D1777" s="134">
        <v>0</v>
      </c>
    </row>
    <row r="1778" spans="2:4">
      <c r="B1778" s="202" t="s">
        <v>777</v>
      </c>
      <c r="C1778" s="134">
        <v>2334628</v>
      </c>
      <c r="D1778" s="134">
        <v>0</v>
      </c>
    </row>
    <row r="1779" spans="2:4">
      <c r="B1779" s="203" t="s">
        <v>439</v>
      </c>
      <c r="C1779" s="134">
        <v>30719190</v>
      </c>
      <c r="D1779" s="134">
        <v>14844555.460000001</v>
      </c>
    </row>
    <row r="1780" spans="2:4">
      <c r="B1780" s="202" t="s">
        <v>778</v>
      </c>
      <c r="C1780" s="134">
        <v>30719190</v>
      </c>
      <c r="D1780" s="134">
        <v>14844555.460000001</v>
      </c>
    </row>
    <row r="1781" spans="2:4">
      <c r="B1781" s="203" t="s">
        <v>2243</v>
      </c>
      <c r="C1781" s="134">
        <v>13620359</v>
      </c>
      <c r="D1781" s="134">
        <v>0</v>
      </c>
    </row>
    <row r="1782" spans="2:4">
      <c r="B1782" s="202" t="s">
        <v>2244</v>
      </c>
      <c r="C1782" s="134">
        <v>13620359</v>
      </c>
      <c r="D1782" s="134">
        <v>0</v>
      </c>
    </row>
    <row r="1783" spans="2:4">
      <c r="B1783" s="203" t="s">
        <v>1603</v>
      </c>
      <c r="C1783" s="134">
        <v>6731551</v>
      </c>
      <c r="D1783" s="134">
        <v>1547870.89</v>
      </c>
    </row>
    <row r="1784" spans="2:4">
      <c r="B1784" s="202" t="s">
        <v>1604</v>
      </c>
      <c r="C1784" s="134">
        <v>6731551</v>
      </c>
      <c r="D1784" s="134">
        <v>1547870.89</v>
      </c>
    </row>
    <row r="1785" spans="2:4">
      <c r="B1785" s="203" t="s">
        <v>1605</v>
      </c>
      <c r="C1785" s="134">
        <v>11208701</v>
      </c>
      <c r="D1785" s="134">
        <v>2535629.02</v>
      </c>
    </row>
    <row r="1786" spans="2:4">
      <c r="B1786" s="202" t="s">
        <v>1606</v>
      </c>
      <c r="C1786" s="134">
        <v>11208701</v>
      </c>
      <c r="D1786" s="134">
        <v>2535629.02</v>
      </c>
    </row>
    <row r="1787" spans="2:4">
      <c r="B1787" s="203" t="s">
        <v>1607</v>
      </c>
      <c r="C1787" s="134">
        <v>11208701</v>
      </c>
      <c r="D1787" s="134">
        <v>1570628.77</v>
      </c>
    </row>
    <row r="1788" spans="2:4">
      <c r="B1788" s="202" t="s">
        <v>1608</v>
      </c>
      <c r="C1788" s="134">
        <v>11208701</v>
      </c>
      <c r="D1788" s="134">
        <v>1570628.77</v>
      </c>
    </row>
    <row r="1789" spans="2:4">
      <c r="B1789" s="203" t="s">
        <v>1609</v>
      </c>
      <c r="C1789" s="134">
        <v>6731551</v>
      </c>
      <c r="D1789" s="134">
        <v>2535629.0299999998</v>
      </c>
    </row>
    <row r="1790" spans="2:4">
      <c r="B1790" s="202" t="s">
        <v>1610</v>
      </c>
      <c r="C1790" s="134">
        <v>6731551</v>
      </c>
      <c r="D1790" s="134">
        <v>2535629.0299999998</v>
      </c>
    </row>
    <row r="1791" spans="2:4">
      <c r="B1791" s="203" t="s">
        <v>1611</v>
      </c>
      <c r="C1791" s="134">
        <v>11208701</v>
      </c>
      <c r="D1791" s="134">
        <v>2535629.0299999998</v>
      </c>
    </row>
    <row r="1792" spans="2:4">
      <c r="B1792" s="202" t="s">
        <v>1612</v>
      </c>
      <c r="C1792" s="134">
        <v>11208701</v>
      </c>
      <c r="D1792" s="134">
        <v>2535629.0299999998</v>
      </c>
    </row>
    <row r="1793" spans="2:4">
      <c r="B1793" s="203" t="s">
        <v>1613</v>
      </c>
      <c r="C1793" s="134">
        <v>4768626</v>
      </c>
      <c r="D1793" s="134">
        <v>0</v>
      </c>
    </row>
    <row r="1794" spans="2:4">
      <c r="B1794" s="202" t="s">
        <v>1614</v>
      </c>
      <c r="C1794" s="134">
        <v>4768626</v>
      </c>
      <c r="D1794" s="134">
        <v>0</v>
      </c>
    </row>
    <row r="1795" spans="2:4">
      <c r="B1795" s="203" t="s">
        <v>2817</v>
      </c>
      <c r="C1795" s="134">
        <v>6731551</v>
      </c>
      <c r="D1795" s="134">
        <v>0</v>
      </c>
    </row>
    <row r="1796" spans="2:4">
      <c r="B1796" s="202" t="s">
        <v>1615</v>
      </c>
      <c r="C1796" s="134">
        <v>6731551</v>
      </c>
      <c r="D1796" s="134">
        <v>0</v>
      </c>
    </row>
    <row r="1797" spans="2:4">
      <c r="B1797" s="203" t="s">
        <v>440</v>
      </c>
      <c r="C1797" s="134">
        <v>201040000</v>
      </c>
      <c r="D1797" s="134">
        <v>179939649.21000001</v>
      </c>
    </row>
    <row r="1798" spans="2:4">
      <c r="B1798" s="202" t="s">
        <v>779</v>
      </c>
      <c r="C1798" s="134">
        <v>201040000</v>
      </c>
      <c r="D1798" s="134">
        <v>179939649.21000001</v>
      </c>
    </row>
    <row r="1799" spans="2:4">
      <c r="B1799" s="203" t="s">
        <v>1616</v>
      </c>
      <c r="C1799" s="134">
        <v>11208701</v>
      </c>
      <c r="D1799" s="134">
        <v>0</v>
      </c>
    </row>
    <row r="1800" spans="2:4">
      <c r="B1800" s="202" t="s">
        <v>1617</v>
      </c>
      <c r="C1800" s="134">
        <v>11208701</v>
      </c>
      <c r="D1800" s="134">
        <v>0</v>
      </c>
    </row>
    <row r="1801" spans="2:4">
      <c r="B1801" s="203" t="s">
        <v>3230</v>
      </c>
      <c r="C1801" s="134">
        <v>6609565</v>
      </c>
      <c r="D1801" s="134">
        <v>0</v>
      </c>
    </row>
    <row r="1802" spans="2:4">
      <c r="B1802" s="202" t="s">
        <v>3231</v>
      </c>
      <c r="C1802" s="134">
        <v>6609565</v>
      </c>
      <c r="D1802" s="134">
        <v>0</v>
      </c>
    </row>
    <row r="1803" spans="2:4">
      <c r="B1803" s="203" t="s">
        <v>1618</v>
      </c>
      <c r="C1803" s="134">
        <v>6731551</v>
      </c>
      <c r="D1803" s="134">
        <v>0</v>
      </c>
    </row>
    <row r="1804" spans="2:4">
      <c r="B1804" s="202" t="s">
        <v>1619</v>
      </c>
      <c r="C1804" s="134">
        <v>6731551</v>
      </c>
      <c r="D1804" s="134">
        <v>0</v>
      </c>
    </row>
    <row r="1805" spans="2:4">
      <c r="B1805" s="203" t="s">
        <v>3232</v>
      </c>
      <c r="C1805" s="134">
        <v>8172073</v>
      </c>
      <c r="D1805" s="134">
        <v>0</v>
      </c>
    </row>
    <row r="1806" spans="2:4">
      <c r="B1806" s="202" t="s">
        <v>3233</v>
      </c>
      <c r="C1806" s="134">
        <v>8172073</v>
      </c>
      <c r="D1806" s="134">
        <v>0</v>
      </c>
    </row>
    <row r="1807" spans="2:4">
      <c r="B1807" s="203" t="s">
        <v>1620</v>
      </c>
      <c r="C1807" s="134">
        <v>11208701</v>
      </c>
      <c r="D1807" s="134">
        <v>0</v>
      </c>
    </row>
    <row r="1808" spans="2:4">
      <c r="B1808" s="202" t="s">
        <v>1621</v>
      </c>
      <c r="C1808" s="134">
        <v>11208701</v>
      </c>
      <c r="D1808" s="134">
        <v>0</v>
      </c>
    </row>
    <row r="1809" spans="2:4">
      <c r="B1809" s="203" t="s">
        <v>1622</v>
      </c>
      <c r="C1809" s="134">
        <v>11208701</v>
      </c>
      <c r="D1809" s="134">
        <v>2471460.1800000002</v>
      </c>
    </row>
    <row r="1810" spans="2:4">
      <c r="B1810" s="202" t="s">
        <v>1623</v>
      </c>
      <c r="C1810" s="134">
        <v>11208701</v>
      </c>
      <c r="D1810" s="134">
        <v>2471460.1800000002</v>
      </c>
    </row>
    <row r="1811" spans="2:4">
      <c r="B1811" s="203" t="s">
        <v>1624</v>
      </c>
      <c r="C1811" s="134">
        <v>4768626</v>
      </c>
      <c r="D1811" s="134">
        <v>1142726.1399999999</v>
      </c>
    </row>
    <row r="1812" spans="2:4">
      <c r="B1812" s="202" t="s">
        <v>1625</v>
      </c>
      <c r="C1812" s="134">
        <v>4768626</v>
      </c>
      <c r="D1812" s="134">
        <v>1142726.1399999999</v>
      </c>
    </row>
    <row r="1813" spans="2:4">
      <c r="B1813" s="203" t="s">
        <v>3234</v>
      </c>
      <c r="C1813" s="134">
        <v>6723367</v>
      </c>
      <c r="D1813" s="134">
        <v>0</v>
      </c>
    </row>
    <row r="1814" spans="2:4">
      <c r="B1814" s="202" t="s">
        <v>3235</v>
      </c>
      <c r="C1814" s="134">
        <v>6723367</v>
      </c>
      <c r="D1814" s="134">
        <v>0</v>
      </c>
    </row>
    <row r="1815" spans="2:4">
      <c r="B1815" s="203" t="s">
        <v>1626</v>
      </c>
      <c r="C1815" s="134">
        <v>6731551</v>
      </c>
      <c r="D1815" s="134">
        <v>1511717.5</v>
      </c>
    </row>
    <row r="1816" spans="2:4">
      <c r="B1816" s="202" t="s">
        <v>1627</v>
      </c>
      <c r="C1816" s="134">
        <v>6731551</v>
      </c>
      <c r="D1816" s="134">
        <v>1511717.5</v>
      </c>
    </row>
    <row r="1817" spans="2:4">
      <c r="B1817" s="203" t="s">
        <v>2818</v>
      </c>
      <c r="C1817" s="134">
        <v>6731551</v>
      </c>
      <c r="D1817" s="134">
        <v>1548690.28</v>
      </c>
    </row>
    <row r="1818" spans="2:4">
      <c r="B1818" s="202" t="s">
        <v>1628</v>
      </c>
      <c r="C1818" s="134">
        <v>6731551</v>
      </c>
      <c r="D1818" s="134">
        <v>1548690.28</v>
      </c>
    </row>
    <row r="1819" spans="2:4">
      <c r="B1819" s="203" t="s">
        <v>2819</v>
      </c>
      <c r="C1819" s="134">
        <v>11208701</v>
      </c>
      <c r="D1819" s="134">
        <v>2471460.1800000002</v>
      </c>
    </row>
    <row r="1820" spans="2:4">
      <c r="B1820" s="202" t="s">
        <v>1629</v>
      </c>
      <c r="C1820" s="134">
        <v>11208701</v>
      </c>
      <c r="D1820" s="134">
        <v>2471460.1800000002</v>
      </c>
    </row>
    <row r="1821" spans="2:4">
      <c r="B1821" s="203" t="s">
        <v>3236</v>
      </c>
      <c r="C1821" s="134">
        <v>7786208</v>
      </c>
      <c r="D1821" s="134">
        <v>0</v>
      </c>
    </row>
    <row r="1822" spans="2:4">
      <c r="B1822" s="202" t="s">
        <v>3237</v>
      </c>
      <c r="C1822" s="134">
        <v>7786208</v>
      </c>
      <c r="D1822" s="134">
        <v>0</v>
      </c>
    </row>
    <row r="1823" spans="2:4">
      <c r="B1823" s="203" t="s">
        <v>2659</v>
      </c>
      <c r="C1823" s="134">
        <v>29127072</v>
      </c>
      <c r="D1823" s="134">
        <v>17239794</v>
      </c>
    </row>
    <row r="1824" spans="2:4">
      <c r="B1824" s="202" t="s">
        <v>2660</v>
      </c>
      <c r="C1824" s="134">
        <v>29127072</v>
      </c>
      <c r="D1824" s="134">
        <v>17239794</v>
      </c>
    </row>
    <row r="1825" spans="2:4">
      <c r="B1825" s="204" t="s">
        <v>298</v>
      </c>
      <c r="C1825" s="136">
        <v>250382443</v>
      </c>
      <c r="D1825" s="136">
        <v>220988638.72999999</v>
      </c>
    </row>
    <row r="1826" spans="2:4">
      <c r="B1826" s="203" t="s">
        <v>3646</v>
      </c>
      <c r="C1826" s="134">
        <v>0</v>
      </c>
      <c r="D1826" s="134">
        <v>3481127.73</v>
      </c>
    </row>
    <row r="1827" spans="2:4">
      <c r="B1827" s="202" t="s">
        <v>3645</v>
      </c>
      <c r="C1827" s="134">
        <v>0</v>
      </c>
      <c r="D1827" s="134">
        <v>3481127.73</v>
      </c>
    </row>
    <row r="1828" spans="2:4">
      <c r="B1828" s="203" t="s">
        <v>3644</v>
      </c>
      <c r="C1828" s="134">
        <v>0</v>
      </c>
      <c r="D1828" s="134">
        <v>0</v>
      </c>
    </row>
    <row r="1829" spans="2:4">
      <c r="B1829" s="202" t="s">
        <v>3643</v>
      </c>
      <c r="C1829" s="134">
        <v>0</v>
      </c>
      <c r="D1829" s="134">
        <v>0</v>
      </c>
    </row>
    <row r="1830" spans="2:4">
      <c r="B1830" s="203" t="s">
        <v>441</v>
      </c>
      <c r="C1830" s="134">
        <v>250382443</v>
      </c>
      <c r="D1830" s="134">
        <v>217507511</v>
      </c>
    </row>
    <row r="1831" spans="2:4">
      <c r="B1831" s="202" t="s">
        <v>780</v>
      </c>
      <c r="C1831" s="134">
        <v>250382443</v>
      </c>
      <c r="D1831" s="134">
        <v>217507511</v>
      </c>
    </row>
    <row r="1832" spans="2:4">
      <c r="B1832" s="204" t="s">
        <v>285</v>
      </c>
      <c r="C1832" s="136">
        <v>14956600</v>
      </c>
      <c r="D1832" s="136">
        <v>0</v>
      </c>
    </row>
    <row r="1833" spans="2:4">
      <c r="B1833" s="203" t="s">
        <v>282</v>
      </c>
      <c r="C1833" s="134">
        <v>14956600</v>
      </c>
      <c r="D1833" s="134">
        <v>0</v>
      </c>
    </row>
    <row r="1834" spans="2:4">
      <c r="B1834" s="202" t="s">
        <v>773</v>
      </c>
      <c r="C1834" s="134">
        <v>14956600</v>
      </c>
      <c r="D1834" s="134">
        <v>0</v>
      </c>
    </row>
    <row r="1835" spans="2:4">
      <c r="B1835" s="205" t="s">
        <v>442</v>
      </c>
      <c r="C1835" s="134">
        <v>1600461884</v>
      </c>
      <c r="D1835" s="134">
        <v>432279516.43000007</v>
      </c>
    </row>
    <row r="1836" spans="2:4">
      <c r="B1836" s="204" t="s">
        <v>281</v>
      </c>
      <c r="C1836" s="136">
        <v>959295397</v>
      </c>
      <c r="D1836" s="136">
        <v>395513947.90000004</v>
      </c>
    </row>
    <row r="1837" spans="2:4">
      <c r="B1837" s="203" t="s">
        <v>2820</v>
      </c>
      <c r="C1837" s="134">
        <v>6779437</v>
      </c>
      <c r="D1837" s="134">
        <v>1593656.63</v>
      </c>
    </row>
    <row r="1838" spans="2:4">
      <c r="B1838" s="202" t="s">
        <v>2245</v>
      </c>
      <c r="C1838" s="134">
        <v>6779437</v>
      </c>
      <c r="D1838" s="134">
        <v>1593656.63</v>
      </c>
    </row>
    <row r="1839" spans="2:4">
      <c r="B1839" s="203" t="s">
        <v>443</v>
      </c>
      <c r="C1839" s="134">
        <v>4600000</v>
      </c>
      <c r="D1839" s="134">
        <v>848590.4</v>
      </c>
    </row>
    <row r="1840" spans="2:4">
      <c r="B1840" s="202" t="s">
        <v>781</v>
      </c>
      <c r="C1840" s="134">
        <v>4600000</v>
      </c>
      <c r="D1840" s="134">
        <v>848590.4</v>
      </c>
    </row>
    <row r="1841" spans="2:4">
      <c r="B1841" s="203" t="s">
        <v>2821</v>
      </c>
      <c r="C1841" s="134">
        <v>9920341</v>
      </c>
      <c r="D1841" s="134">
        <v>34175465.840000004</v>
      </c>
    </row>
    <row r="1842" spans="2:4">
      <c r="B1842" s="202" t="s">
        <v>782</v>
      </c>
      <c r="C1842" s="134">
        <v>9920341</v>
      </c>
      <c r="D1842" s="134">
        <v>34175465.840000004</v>
      </c>
    </row>
    <row r="1843" spans="2:4">
      <c r="B1843" s="203" t="s">
        <v>2246</v>
      </c>
      <c r="C1843" s="134">
        <v>11289410</v>
      </c>
      <c r="D1843" s="134">
        <v>2464313.7999999998</v>
      </c>
    </row>
    <row r="1844" spans="2:4">
      <c r="B1844" s="202" t="s">
        <v>2247</v>
      </c>
      <c r="C1844" s="134">
        <v>11289410</v>
      </c>
      <c r="D1844" s="134">
        <v>2464313.7999999998</v>
      </c>
    </row>
    <row r="1845" spans="2:4">
      <c r="B1845" s="203" t="s">
        <v>2248</v>
      </c>
      <c r="C1845" s="134">
        <v>4802120</v>
      </c>
      <c r="D1845" s="134">
        <v>1095516.8799999999</v>
      </c>
    </row>
    <row r="1846" spans="2:4">
      <c r="B1846" s="202" t="s">
        <v>2249</v>
      </c>
      <c r="C1846" s="134">
        <v>4802120</v>
      </c>
      <c r="D1846" s="134">
        <v>1095516.8799999999</v>
      </c>
    </row>
    <row r="1847" spans="2:4">
      <c r="B1847" s="203" t="s">
        <v>2250</v>
      </c>
      <c r="C1847" s="134">
        <v>11289410</v>
      </c>
      <c r="D1847" s="134">
        <v>2464313.9</v>
      </c>
    </row>
    <row r="1848" spans="2:4">
      <c r="B1848" s="202" t="s">
        <v>2251</v>
      </c>
      <c r="C1848" s="134">
        <v>11289410</v>
      </c>
      <c r="D1848" s="134">
        <v>2464313.9</v>
      </c>
    </row>
    <row r="1849" spans="2:4">
      <c r="B1849" s="203" t="s">
        <v>2252</v>
      </c>
      <c r="C1849" s="134">
        <v>11289410</v>
      </c>
      <c r="D1849" s="134">
        <v>2510239.4300000002</v>
      </c>
    </row>
    <row r="1850" spans="2:4">
      <c r="B1850" s="202" t="s">
        <v>2253</v>
      </c>
      <c r="C1850" s="134">
        <v>11289410</v>
      </c>
      <c r="D1850" s="134">
        <v>2510239.4300000002</v>
      </c>
    </row>
    <row r="1851" spans="2:4">
      <c r="B1851" s="203" t="s">
        <v>2254</v>
      </c>
      <c r="C1851" s="134">
        <v>11289410</v>
      </c>
      <c r="D1851" s="134">
        <v>2510239.4300000002</v>
      </c>
    </row>
    <row r="1852" spans="2:4">
      <c r="B1852" s="202" t="s">
        <v>2255</v>
      </c>
      <c r="C1852" s="134">
        <v>11289410</v>
      </c>
      <c r="D1852" s="134">
        <v>2510239.4300000002</v>
      </c>
    </row>
    <row r="1853" spans="2:4">
      <c r="B1853" s="203" t="s">
        <v>2822</v>
      </c>
      <c r="C1853" s="134">
        <v>11289410</v>
      </c>
      <c r="D1853" s="134">
        <v>2510239.4300000002</v>
      </c>
    </row>
    <row r="1854" spans="2:4">
      <c r="B1854" s="202" t="s">
        <v>2256</v>
      </c>
      <c r="C1854" s="134">
        <v>11289410</v>
      </c>
      <c r="D1854" s="134">
        <v>2510239.4300000002</v>
      </c>
    </row>
    <row r="1855" spans="2:4">
      <c r="B1855" s="203" t="s">
        <v>444</v>
      </c>
      <c r="C1855" s="134">
        <v>39566128</v>
      </c>
      <c r="D1855" s="134">
        <v>0</v>
      </c>
    </row>
    <row r="1856" spans="2:4">
      <c r="B1856" s="202" t="s">
        <v>783</v>
      </c>
      <c r="C1856" s="134">
        <v>39566128</v>
      </c>
      <c r="D1856" s="134">
        <v>0</v>
      </c>
    </row>
    <row r="1857" spans="2:4">
      <c r="B1857" s="203" t="s">
        <v>2823</v>
      </c>
      <c r="C1857" s="134">
        <v>6779437</v>
      </c>
      <c r="D1857" s="134">
        <v>1615006.54</v>
      </c>
    </row>
    <row r="1858" spans="2:4">
      <c r="B1858" s="202" t="s">
        <v>2257</v>
      </c>
      <c r="C1858" s="134">
        <v>6779437</v>
      </c>
      <c r="D1858" s="134">
        <v>1615006.54</v>
      </c>
    </row>
    <row r="1859" spans="2:4">
      <c r="B1859" s="203" t="s">
        <v>1327</v>
      </c>
      <c r="C1859" s="134">
        <v>28510752</v>
      </c>
      <c r="D1859" s="134">
        <v>4928521.3499999996</v>
      </c>
    </row>
    <row r="1860" spans="2:4">
      <c r="B1860" s="202" t="s">
        <v>1328</v>
      </c>
      <c r="C1860" s="134">
        <v>6606206</v>
      </c>
      <c r="D1860" s="134">
        <v>0</v>
      </c>
    </row>
    <row r="1861" spans="2:4">
      <c r="B1861" s="202" t="s">
        <v>2258</v>
      </c>
      <c r="C1861" s="134">
        <v>21904546</v>
      </c>
      <c r="D1861" s="134">
        <v>4928521.3499999996</v>
      </c>
    </row>
    <row r="1862" spans="2:4">
      <c r="B1862" s="203" t="s">
        <v>2824</v>
      </c>
      <c r="C1862" s="134">
        <v>15918299</v>
      </c>
      <c r="D1862" s="134">
        <v>2540116.08</v>
      </c>
    </row>
    <row r="1863" spans="2:4">
      <c r="B1863" s="202" t="s">
        <v>1329</v>
      </c>
      <c r="C1863" s="134">
        <v>4628889</v>
      </c>
      <c r="D1863" s="134">
        <v>0</v>
      </c>
    </row>
    <row r="1864" spans="2:4">
      <c r="B1864" s="202" t="s">
        <v>2259</v>
      </c>
      <c r="C1864" s="134">
        <v>11289410</v>
      </c>
      <c r="D1864" s="134">
        <v>2540116.08</v>
      </c>
    </row>
    <row r="1865" spans="2:4">
      <c r="B1865" s="203" t="s">
        <v>445</v>
      </c>
      <c r="C1865" s="134">
        <v>14473657</v>
      </c>
      <c r="D1865" s="134">
        <v>0</v>
      </c>
    </row>
    <row r="1866" spans="2:4">
      <c r="B1866" s="202" t="s">
        <v>784</v>
      </c>
      <c r="C1866" s="134">
        <v>14473657</v>
      </c>
      <c r="D1866" s="134">
        <v>0</v>
      </c>
    </row>
    <row r="1867" spans="2:4">
      <c r="B1867" s="203" t="s">
        <v>1330</v>
      </c>
      <c r="C1867" s="134">
        <v>17895616</v>
      </c>
      <c r="D1867" s="134">
        <v>1525370.52</v>
      </c>
    </row>
    <row r="1868" spans="2:4">
      <c r="B1868" s="202" t="s">
        <v>1331</v>
      </c>
      <c r="C1868" s="134">
        <v>11116179</v>
      </c>
      <c r="D1868" s="134">
        <v>0</v>
      </c>
    </row>
    <row r="1869" spans="2:4">
      <c r="B1869" s="202" t="s">
        <v>2260</v>
      </c>
      <c r="C1869" s="134">
        <v>6779437</v>
      </c>
      <c r="D1869" s="134">
        <v>1525370.52</v>
      </c>
    </row>
    <row r="1870" spans="2:4">
      <c r="B1870" s="203" t="s">
        <v>1332</v>
      </c>
      <c r="C1870" s="134">
        <v>22405589</v>
      </c>
      <c r="D1870" s="134">
        <v>2508823.46</v>
      </c>
    </row>
    <row r="1871" spans="2:4">
      <c r="B1871" s="202" t="s">
        <v>1333</v>
      </c>
      <c r="C1871" s="134">
        <v>11116179</v>
      </c>
      <c r="D1871" s="134">
        <v>0</v>
      </c>
    </row>
    <row r="1872" spans="2:4">
      <c r="B1872" s="202" t="s">
        <v>2261</v>
      </c>
      <c r="C1872" s="134">
        <v>11289410</v>
      </c>
      <c r="D1872" s="134">
        <v>2508823.46</v>
      </c>
    </row>
    <row r="1873" spans="2:4">
      <c r="B1873" s="203" t="s">
        <v>1334</v>
      </c>
      <c r="C1873" s="134">
        <v>15918299</v>
      </c>
      <c r="D1873" s="134">
        <v>2508823.46</v>
      </c>
    </row>
    <row r="1874" spans="2:4">
      <c r="B1874" s="202" t="s">
        <v>1335</v>
      </c>
      <c r="C1874" s="134">
        <v>4628889</v>
      </c>
      <c r="D1874" s="134">
        <v>0</v>
      </c>
    </row>
    <row r="1875" spans="2:4">
      <c r="B1875" s="202" t="s">
        <v>2262</v>
      </c>
      <c r="C1875" s="134">
        <v>11289410</v>
      </c>
      <c r="D1875" s="134">
        <v>2508823.46</v>
      </c>
    </row>
    <row r="1876" spans="2:4">
      <c r="B1876" s="203" t="s">
        <v>1336</v>
      </c>
      <c r="C1876" s="134">
        <v>13385643</v>
      </c>
      <c r="D1876" s="134">
        <v>1557158.28</v>
      </c>
    </row>
    <row r="1877" spans="2:4">
      <c r="B1877" s="202" t="s">
        <v>1337</v>
      </c>
      <c r="C1877" s="134">
        <v>6606206</v>
      </c>
      <c r="D1877" s="134">
        <v>0</v>
      </c>
    </row>
    <row r="1878" spans="2:4">
      <c r="B1878" s="202" t="s">
        <v>2263</v>
      </c>
      <c r="C1878" s="134">
        <v>6779437</v>
      </c>
      <c r="D1878" s="134">
        <v>1557158.28</v>
      </c>
    </row>
    <row r="1879" spans="2:4">
      <c r="B1879" s="203" t="s">
        <v>1338</v>
      </c>
      <c r="C1879" s="134">
        <v>11408326</v>
      </c>
      <c r="D1879" s="134">
        <v>1557158.27</v>
      </c>
    </row>
    <row r="1880" spans="2:4">
      <c r="B1880" s="202" t="s">
        <v>1339</v>
      </c>
      <c r="C1880" s="134">
        <v>4628889</v>
      </c>
      <c r="D1880" s="134">
        <v>0</v>
      </c>
    </row>
    <row r="1881" spans="2:4">
      <c r="B1881" s="202" t="s">
        <v>2264</v>
      </c>
      <c r="C1881" s="134">
        <v>6779437</v>
      </c>
      <c r="D1881" s="134">
        <v>1557158.27</v>
      </c>
    </row>
    <row r="1882" spans="2:4">
      <c r="B1882" s="203" t="s">
        <v>446</v>
      </c>
      <c r="C1882" s="134">
        <v>3116871</v>
      </c>
      <c r="D1882" s="134">
        <v>0</v>
      </c>
    </row>
    <row r="1883" spans="2:4">
      <c r="B1883" s="202" t="s">
        <v>785</v>
      </c>
      <c r="C1883" s="134">
        <v>3116871</v>
      </c>
      <c r="D1883" s="134">
        <v>0</v>
      </c>
    </row>
    <row r="1884" spans="2:4">
      <c r="B1884" s="203" t="s">
        <v>2825</v>
      </c>
      <c r="C1884" s="134">
        <v>28575728</v>
      </c>
      <c r="D1884" s="134">
        <v>24803687.25</v>
      </c>
    </row>
    <row r="1885" spans="2:4">
      <c r="B1885" s="202" t="s">
        <v>786</v>
      </c>
      <c r="C1885" s="134">
        <v>28575728</v>
      </c>
      <c r="D1885" s="134">
        <v>24803687.25</v>
      </c>
    </row>
    <row r="1886" spans="2:4">
      <c r="B1886" s="203" t="s">
        <v>1924</v>
      </c>
      <c r="C1886" s="134">
        <v>45809138</v>
      </c>
      <c r="D1886" s="134">
        <v>90242266.400000006</v>
      </c>
    </row>
    <row r="1887" spans="2:4">
      <c r="B1887" s="202" t="s">
        <v>1925</v>
      </c>
      <c r="C1887" s="134">
        <v>45809138</v>
      </c>
      <c r="D1887" s="134">
        <v>90242266.400000006</v>
      </c>
    </row>
    <row r="1888" spans="2:4">
      <c r="B1888" s="203" t="s">
        <v>2661</v>
      </c>
      <c r="C1888" s="134">
        <v>26188880</v>
      </c>
      <c r="D1888" s="134">
        <v>24999967.310000002</v>
      </c>
    </row>
    <row r="1889" spans="2:4">
      <c r="B1889" s="202" t="s">
        <v>2662</v>
      </c>
      <c r="C1889" s="134">
        <v>26188880</v>
      </c>
      <c r="D1889" s="134">
        <v>24999967.310000002</v>
      </c>
    </row>
    <row r="1890" spans="2:4">
      <c r="B1890" s="203" t="s">
        <v>984</v>
      </c>
      <c r="C1890" s="134">
        <v>709263</v>
      </c>
      <c r="D1890" s="134">
        <v>0</v>
      </c>
    </row>
    <row r="1891" spans="2:4">
      <c r="B1891" s="202" t="s">
        <v>985</v>
      </c>
      <c r="C1891" s="134">
        <v>709263</v>
      </c>
      <c r="D1891" s="134">
        <v>0</v>
      </c>
    </row>
    <row r="1892" spans="2:4">
      <c r="B1892" s="203" t="s">
        <v>3571</v>
      </c>
      <c r="C1892" s="134">
        <v>0</v>
      </c>
      <c r="D1892" s="134">
        <v>0</v>
      </c>
    </row>
    <row r="1893" spans="2:4">
      <c r="B1893" s="202" t="s">
        <v>3570</v>
      </c>
      <c r="C1893" s="134">
        <v>0</v>
      </c>
      <c r="D1893" s="134">
        <v>0</v>
      </c>
    </row>
    <row r="1894" spans="2:4">
      <c r="B1894" s="203" t="s">
        <v>447</v>
      </c>
      <c r="C1894" s="134">
        <v>62815614</v>
      </c>
      <c r="D1894" s="134">
        <v>0</v>
      </c>
    </row>
    <row r="1895" spans="2:4">
      <c r="B1895" s="202" t="s">
        <v>787</v>
      </c>
      <c r="C1895" s="134">
        <v>62815614</v>
      </c>
      <c r="D1895" s="134">
        <v>0</v>
      </c>
    </row>
    <row r="1896" spans="2:4">
      <c r="B1896" s="203" t="s">
        <v>3870</v>
      </c>
      <c r="C1896" s="134">
        <v>0</v>
      </c>
      <c r="D1896" s="134">
        <v>0</v>
      </c>
    </row>
    <row r="1897" spans="2:4">
      <c r="B1897" s="202" t="s">
        <v>3869</v>
      </c>
      <c r="C1897" s="134">
        <v>0</v>
      </c>
      <c r="D1897" s="134">
        <v>0</v>
      </c>
    </row>
    <row r="1898" spans="2:4">
      <c r="B1898" s="203" t="s">
        <v>3868</v>
      </c>
      <c r="C1898" s="134">
        <v>0</v>
      </c>
      <c r="D1898" s="134">
        <v>0</v>
      </c>
    </row>
    <row r="1899" spans="2:4">
      <c r="B1899" s="202" t="s">
        <v>3867</v>
      </c>
      <c r="C1899" s="134">
        <v>0</v>
      </c>
      <c r="D1899" s="134">
        <v>0</v>
      </c>
    </row>
    <row r="1900" spans="2:4">
      <c r="B1900" s="203" t="s">
        <v>3866</v>
      </c>
      <c r="C1900" s="134">
        <v>0</v>
      </c>
      <c r="D1900" s="134">
        <v>0</v>
      </c>
    </row>
    <row r="1901" spans="2:4">
      <c r="B1901" s="202" t="s">
        <v>3865</v>
      </c>
      <c r="C1901" s="134">
        <v>0</v>
      </c>
      <c r="D1901" s="134">
        <v>0</v>
      </c>
    </row>
    <row r="1902" spans="2:4">
      <c r="B1902" s="203" t="s">
        <v>3864</v>
      </c>
      <c r="C1902" s="134">
        <v>0</v>
      </c>
      <c r="D1902" s="134">
        <v>0</v>
      </c>
    </row>
    <row r="1903" spans="2:4">
      <c r="B1903" s="202" t="s">
        <v>3863</v>
      </c>
      <c r="C1903" s="134">
        <v>0</v>
      </c>
      <c r="D1903" s="134">
        <v>0</v>
      </c>
    </row>
    <row r="1904" spans="2:4">
      <c r="B1904" s="203" t="s">
        <v>448</v>
      </c>
      <c r="C1904" s="134">
        <v>1986822</v>
      </c>
      <c r="D1904" s="134">
        <v>0</v>
      </c>
    </row>
    <row r="1905" spans="2:4">
      <c r="B1905" s="202" t="s">
        <v>788</v>
      </c>
      <c r="C1905" s="134">
        <v>1986822</v>
      </c>
      <c r="D1905" s="134">
        <v>0</v>
      </c>
    </row>
    <row r="1906" spans="2:4">
      <c r="B1906" s="203" t="s">
        <v>3862</v>
      </c>
      <c r="C1906" s="134">
        <v>0</v>
      </c>
      <c r="D1906" s="134">
        <v>0</v>
      </c>
    </row>
    <row r="1907" spans="2:4">
      <c r="B1907" s="202" t="s">
        <v>3861</v>
      </c>
      <c r="C1907" s="134">
        <v>0</v>
      </c>
      <c r="D1907" s="134">
        <v>0</v>
      </c>
    </row>
    <row r="1908" spans="2:4">
      <c r="B1908" s="203" t="s">
        <v>3860</v>
      </c>
      <c r="C1908" s="134">
        <v>0</v>
      </c>
      <c r="D1908" s="134">
        <v>0</v>
      </c>
    </row>
    <row r="1909" spans="2:4">
      <c r="B1909" s="202" t="s">
        <v>3859</v>
      </c>
      <c r="C1909" s="134">
        <v>0</v>
      </c>
      <c r="D1909" s="134">
        <v>0</v>
      </c>
    </row>
    <row r="1910" spans="2:4">
      <c r="B1910" s="203" t="s">
        <v>986</v>
      </c>
      <c r="C1910" s="134">
        <v>2179257</v>
      </c>
      <c r="D1910" s="134">
        <v>0</v>
      </c>
    </row>
    <row r="1911" spans="2:4">
      <c r="B1911" s="202" t="s">
        <v>987</v>
      </c>
      <c r="C1911" s="134">
        <v>2179257</v>
      </c>
      <c r="D1911" s="134">
        <v>0</v>
      </c>
    </row>
    <row r="1912" spans="2:4">
      <c r="B1912" s="203" t="s">
        <v>3858</v>
      </c>
      <c r="C1912" s="134">
        <v>0</v>
      </c>
      <c r="D1912" s="134">
        <v>0</v>
      </c>
    </row>
    <row r="1913" spans="2:4">
      <c r="B1913" s="202" t="s">
        <v>3857</v>
      </c>
      <c r="C1913" s="134">
        <v>0</v>
      </c>
      <c r="D1913" s="134">
        <v>0</v>
      </c>
    </row>
    <row r="1914" spans="2:4">
      <c r="B1914" s="203" t="s">
        <v>2826</v>
      </c>
      <c r="C1914" s="134">
        <v>11580836</v>
      </c>
      <c r="D1914" s="134">
        <v>0</v>
      </c>
    </row>
    <row r="1915" spans="2:4">
      <c r="B1915" s="202" t="s">
        <v>789</v>
      </c>
      <c r="C1915" s="134">
        <v>11580836</v>
      </c>
      <c r="D1915" s="134">
        <v>0</v>
      </c>
    </row>
    <row r="1916" spans="2:4">
      <c r="B1916" s="203" t="s">
        <v>2829</v>
      </c>
      <c r="C1916" s="134">
        <v>5448144</v>
      </c>
      <c r="D1916" s="134">
        <v>3552211.16</v>
      </c>
    </row>
    <row r="1917" spans="2:4">
      <c r="B1917" s="202" t="s">
        <v>2267</v>
      </c>
      <c r="C1917" s="134">
        <v>5448144</v>
      </c>
      <c r="D1917" s="134">
        <v>3552211.16</v>
      </c>
    </row>
    <row r="1918" spans="2:4">
      <c r="B1918" s="203" t="s">
        <v>449</v>
      </c>
      <c r="C1918" s="134">
        <v>13817970</v>
      </c>
      <c r="D1918" s="134">
        <v>0</v>
      </c>
    </row>
    <row r="1919" spans="2:4">
      <c r="B1919" s="202" t="s">
        <v>790</v>
      </c>
      <c r="C1919" s="134">
        <v>13817970</v>
      </c>
      <c r="D1919" s="134">
        <v>0</v>
      </c>
    </row>
    <row r="1920" spans="2:4">
      <c r="B1920" s="203" t="s">
        <v>450</v>
      </c>
      <c r="C1920" s="134">
        <v>9906364</v>
      </c>
      <c r="D1920" s="134">
        <v>0</v>
      </c>
    </row>
    <row r="1921" spans="2:4">
      <c r="B1921" s="202" t="s">
        <v>791</v>
      </c>
      <c r="C1921" s="134">
        <v>9906364</v>
      </c>
      <c r="D1921" s="134">
        <v>0</v>
      </c>
    </row>
    <row r="1922" spans="2:4">
      <c r="B1922" s="203" t="s">
        <v>451</v>
      </c>
      <c r="C1922" s="134">
        <v>7839271</v>
      </c>
      <c r="D1922" s="134">
        <v>1618483.33</v>
      </c>
    </row>
    <row r="1923" spans="2:4">
      <c r="B1923" s="202" t="s">
        <v>792</v>
      </c>
      <c r="C1923" s="134">
        <v>7839271</v>
      </c>
      <c r="D1923" s="134">
        <v>1618483.33</v>
      </c>
    </row>
    <row r="1924" spans="2:4">
      <c r="B1924" s="203" t="s">
        <v>2827</v>
      </c>
      <c r="C1924" s="134">
        <v>12212762</v>
      </c>
      <c r="D1924" s="134">
        <v>3935209.93</v>
      </c>
    </row>
    <row r="1925" spans="2:4">
      <c r="B1925" s="202" t="s">
        <v>793</v>
      </c>
      <c r="C1925" s="134">
        <v>12212762</v>
      </c>
      <c r="D1925" s="134">
        <v>3935209.93</v>
      </c>
    </row>
    <row r="1926" spans="2:4">
      <c r="B1926" s="203" t="s">
        <v>3238</v>
      </c>
      <c r="C1926" s="134">
        <v>11123643</v>
      </c>
      <c r="D1926" s="134">
        <v>0</v>
      </c>
    </row>
    <row r="1927" spans="2:4">
      <c r="B1927" s="202" t="s">
        <v>3239</v>
      </c>
      <c r="C1927" s="134">
        <v>11123643</v>
      </c>
      <c r="D1927" s="134">
        <v>0</v>
      </c>
    </row>
    <row r="1928" spans="2:4">
      <c r="B1928" s="203" t="s">
        <v>3240</v>
      </c>
      <c r="C1928" s="134">
        <v>857150</v>
      </c>
      <c r="D1928" s="134">
        <v>0</v>
      </c>
    </row>
    <row r="1929" spans="2:4">
      <c r="B1929" s="202" t="s">
        <v>3241</v>
      </c>
      <c r="C1929" s="134">
        <v>857150</v>
      </c>
      <c r="D1929" s="134">
        <v>0</v>
      </c>
    </row>
    <row r="1930" spans="2:4">
      <c r="B1930" s="203" t="s">
        <v>452</v>
      </c>
      <c r="C1930" s="134">
        <v>5313714</v>
      </c>
      <c r="D1930" s="134">
        <v>0</v>
      </c>
    </row>
    <row r="1931" spans="2:4">
      <c r="B1931" s="202" t="s">
        <v>794</v>
      </c>
      <c r="C1931" s="134">
        <v>5313714</v>
      </c>
      <c r="D1931" s="134">
        <v>0</v>
      </c>
    </row>
    <row r="1932" spans="2:4">
      <c r="B1932" s="203" t="s">
        <v>453</v>
      </c>
      <c r="C1932" s="134">
        <v>77285965</v>
      </c>
      <c r="D1932" s="134">
        <v>55453530.560000002</v>
      </c>
    </row>
    <row r="1933" spans="2:4">
      <c r="B1933" s="202" t="s">
        <v>795</v>
      </c>
      <c r="C1933" s="134">
        <v>77285965</v>
      </c>
      <c r="D1933" s="134">
        <v>55453530.560000002</v>
      </c>
    </row>
    <row r="1934" spans="2:4">
      <c r="B1934" s="203" t="s">
        <v>1035</v>
      </c>
      <c r="C1934" s="134">
        <v>17110090</v>
      </c>
      <c r="D1934" s="134">
        <v>0</v>
      </c>
    </row>
    <row r="1935" spans="2:4">
      <c r="B1935" s="202" t="s">
        <v>1036</v>
      </c>
      <c r="C1935" s="134">
        <v>17110090</v>
      </c>
      <c r="D1935" s="134">
        <v>0</v>
      </c>
    </row>
    <row r="1936" spans="2:4">
      <c r="B1936" s="203" t="s">
        <v>454</v>
      </c>
      <c r="C1936" s="134">
        <v>11599688</v>
      </c>
      <c r="D1936" s="134">
        <v>4784598.4000000004</v>
      </c>
    </row>
    <row r="1937" spans="2:4">
      <c r="B1937" s="202" t="s">
        <v>796</v>
      </c>
      <c r="C1937" s="134">
        <v>11599688</v>
      </c>
      <c r="D1937" s="134">
        <v>4784598.4000000004</v>
      </c>
    </row>
    <row r="1938" spans="2:4">
      <c r="B1938" s="203" t="s">
        <v>455</v>
      </c>
      <c r="C1938" s="134">
        <v>6146343</v>
      </c>
      <c r="D1938" s="134">
        <v>17079211.850000001</v>
      </c>
    </row>
    <row r="1939" spans="2:4">
      <c r="B1939" s="202" t="s">
        <v>797</v>
      </c>
      <c r="C1939" s="134">
        <v>6146343</v>
      </c>
      <c r="D1939" s="134">
        <v>17079211.850000001</v>
      </c>
    </row>
    <row r="1940" spans="2:4">
      <c r="B1940" s="203" t="s">
        <v>1094</v>
      </c>
      <c r="C1940" s="134">
        <v>61911415</v>
      </c>
      <c r="D1940" s="134">
        <v>20000000</v>
      </c>
    </row>
    <row r="1941" spans="2:4">
      <c r="B1941" s="202" t="s">
        <v>1095</v>
      </c>
      <c r="C1941" s="134">
        <v>28030506</v>
      </c>
      <c r="D1941" s="134">
        <v>0</v>
      </c>
    </row>
    <row r="1942" spans="2:4">
      <c r="B1942" s="202" t="s">
        <v>2663</v>
      </c>
      <c r="C1942" s="134">
        <v>33880909</v>
      </c>
      <c r="D1942" s="134">
        <v>20000000</v>
      </c>
    </row>
    <row r="1943" spans="2:4">
      <c r="B1943" s="203" t="s">
        <v>2828</v>
      </c>
      <c r="C1943" s="134">
        <v>36206720</v>
      </c>
      <c r="D1943" s="134">
        <v>6442852.1200000001</v>
      </c>
    </row>
    <row r="1944" spans="2:4">
      <c r="B1944" s="202" t="s">
        <v>2663</v>
      </c>
      <c r="C1944" s="134">
        <v>36206720</v>
      </c>
      <c r="D1944" s="134">
        <v>6442852.1200000001</v>
      </c>
    </row>
    <row r="1945" spans="2:4">
      <c r="B1945" s="203" t="s">
        <v>456</v>
      </c>
      <c r="C1945" s="134">
        <v>37000000</v>
      </c>
      <c r="D1945" s="134">
        <v>58615684.68</v>
      </c>
    </row>
    <row r="1946" spans="2:4">
      <c r="B1946" s="202" t="s">
        <v>798</v>
      </c>
      <c r="C1946" s="134">
        <v>37000000</v>
      </c>
      <c r="D1946" s="134">
        <v>58615684.68</v>
      </c>
    </row>
    <row r="1947" spans="2:4">
      <c r="B1947" s="203" t="s">
        <v>3000</v>
      </c>
      <c r="C1947" s="134">
        <v>42495789</v>
      </c>
      <c r="D1947" s="134">
        <v>13479034.52</v>
      </c>
    </row>
    <row r="1948" spans="2:4">
      <c r="B1948" s="202" t="s">
        <v>3001</v>
      </c>
      <c r="C1948" s="134">
        <v>42495789</v>
      </c>
      <c r="D1948" s="134">
        <v>13479034.52</v>
      </c>
    </row>
    <row r="1949" spans="2:4">
      <c r="B1949" s="203" t="s">
        <v>457</v>
      </c>
      <c r="C1949" s="134">
        <v>5024165</v>
      </c>
      <c r="D1949" s="134">
        <v>0</v>
      </c>
    </row>
    <row r="1950" spans="2:4">
      <c r="B1950" s="202" t="s">
        <v>799</v>
      </c>
      <c r="C1950" s="134">
        <v>5024165</v>
      </c>
      <c r="D1950" s="134">
        <v>0</v>
      </c>
    </row>
    <row r="1951" spans="2:4">
      <c r="B1951" s="203" t="s">
        <v>458</v>
      </c>
      <c r="C1951" s="134">
        <v>139443664</v>
      </c>
      <c r="D1951" s="134">
        <v>0</v>
      </c>
    </row>
    <row r="1952" spans="2:4">
      <c r="B1952" s="202" t="s">
        <v>800</v>
      </c>
      <c r="C1952" s="134">
        <v>139443664</v>
      </c>
      <c r="D1952" s="134">
        <v>0</v>
      </c>
    </row>
    <row r="1953" spans="2:4">
      <c r="B1953" s="203" t="s">
        <v>2265</v>
      </c>
      <c r="C1953" s="134">
        <v>6779437</v>
      </c>
      <c r="D1953" s="134">
        <v>1593656.69</v>
      </c>
    </row>
    <row r="1954" spans="2:4">
      <c r="B1954" s="202" t="s">
        <v>2266</v>
      </c>
      <c r="C1954" s="134">
        <v>6779437</v>
      </c>
      <c r="D1954" s="134">
        <v>1593656.69</v>
      </c>
    </row>
    <row r="1955" spans="2:4">
      <c r="B1955" s="204" t="s">
        <v>283</v>
      </c>
      <c r="C1955" s="136">
        <v>641166487</v>
      </c>
      <c r="D1955" s="136">
        <v>30743468.530000005</v>
      </c>
    </row>
    <row r="1956" spans="2:4">
      <c r="B1956" s="203" t="s">
        <v>1340</v>
      </c>
      <c r="C1956" s="134">
        <v>320784100</v>
      </c>
      <c r="D1956" s="134">
        <v>28273664.230000004</v>
      </c>
    </row>
    <row r="1957" spans="2:4">
      <c r="B1957" s="202" t="s">
        <v>1341</v>
      </c>
      <c r="C1957" s="134">
        <v>320784100</v>
      </c>
      <c r="D1957" s="134">
        <v>28273664.230000004</v>
      </c>
    </row>
    <row r="1958" spans="2:4">
      <c r="B1958" s="203" t="s">
        <v>2573</v>
      </c>
      <c r="C1958" s="134">
        <v>22782379</v>
      </c>
      <c r="D1958" s="134">
        <v>2469804.2999999998</v>
      </c>
    </row>
    <row r="1959" spans="2:4">
      <c r="B1959" s="202" t="s">
        <v>2574</v>
      </c>
      <c r="C1959" s="134">
        <v>22782379</v>
      </c>
      <c r="D1959" s="134">
        <v>2469804.2999999998</v>
      </c>
    </row>
    <row r="1960" spans="2:4">
      <c r="B1960" s="203" t="s">
        <v>3242</v>
      </c>
      <c r="C1960" s="134">
        <v>227199999</v>
      </c>
      <c r="D1960" s="134">
        <v>0</v>
      </c>
    </row>
    <row r="1961" spans="2:4">
      <c r="B1961" s="202" t="s">
        <v>3243</v>
      </c>
      <c r="C1961" s="134">
        <v>227199999</v>
      </c>
      <c r="D1961" s="134">
        <v>0</v>
      </c>
    </row>
    <row r="1962" spans="2:4">
      <c r="B1962" s="203" t="s">
        <v>2664</v>
      </c>
      <c r="C1962" s="134">
        <v>70400009</v>
      </c>
      <c r="D1962" s="134">
        <v>0</v>
      </c>
    </row>
    <row r="1963" spans="2:4">
      <c r="B1963" s="202" t="s">
        <v>2665</v>
      </c>
      <c r="C1963" s="134">
        <v>70400009</v>
      </c>
      <c r="D1963" s="134">
        <v>0</v>
      </c>
    </row>
    <row r="1964" spans="2:4">
      <c r="B1964" s="203" t="s">
        <v>3500</v>
      </c>
      <c r="C1964" s="134">
        <v>0</v>
      </c>
      <c r="D1964" s="134">
        <v>0</v>
      </c>
    </row>
    <row r="1965" spans="2:4">
      <c r="B1965" s="202" t="s">
        <v>3501</v>
      </c>
      <c r="C1965" s="134">
        <v>0</v>
      </c>
      <c r="D1965" s="134">
        <v>0</v>
      </c>
    </row>
    <row r="1966" spans="2:4">
      <c r="B1966" s="204" t="s">
        <v>298</v>
      </c>
      <c r="C1966" s="136">
        <v>0</v>
      </c>
      <c r="D1966" s="136">
        <v>6022100</v>
      </c>
    </row>
    <row r="1967" spans="2:4">
      <c r="B1967" s="203" t="s">
        <v>3642</v>
      </c>
      <c r="C1967" s="134">
        <v>0</v>
      </c>
      <c r="D1967" s="134">
        <v>0</v>
      </c>
    </row>
    <row r="1968" spans="2:4">
      <c r="B1968" s="202" t="s">
        <v>3641</v>
      </c>
      <c r="C1968" s="134">
        <v>0</v>
      </c>
      <c r="D1968" s="134">
        <v>0</v>
      </c>
    </row>
    <row r="1969" spans="2:4">
      <c r="B1969" s="203" t="s">
        <v>1924</v>
      </c>
      <c r="C1969" s="134">
        <v>0</v>
      </c>
      <c r="D1969" s="134">
        <v>6022100</v>
      </c>
    </row>
    <row r="1970" spans="2:4">
      <c r="B1970" s="202" t="s">
        <v>1925</v>
      </c>
      <c r="C1970" s="134">
        <v>0</v>
      </c>
      <c r="D1970" s="134">
        <v>6022100</v>
      </c>
    </row>
    <row r="1971" spans="2:4">
      <c r="B1971" s="203" t="s">
        <v>3640</v>
      </c>
      <c r="C1971" s="134">
        <v>0</v>
      </c>
      <c r="D1971" s="134">
        <v>0</v>
      </c>
    </row>
    <row r="1972" spans="2:4">
      <c r="B1972" s="202" t="s">
        <v>3639</v>
      </c>
      <c r="C1972" s="134">
        <v>0</v>
      </c>
      <c r="D1972" s="134">
        <v>0</v>
      </c>
    </row>
    <row r="1973" spans="2:4">
      <c r="B1973" s="205" t="s">
        <v>459</v>
      </c>
      <c r="C1973" s="134">
        <v>261407278</v>
      </c>
      <c r="D1973" s="134">
        <v>151641275.49000001</v>
      </c>
    </row>
    <row r="1974" spans="2:4">
      <c r="B1974" s="204" t="s">
        <v>281</v>
      </c>
      <c r="C1974" s="136">
        <v>261407278</v>
      </c>
      <c r="D1974" s="136">
        <v>129776974.69</v>
      </c>
    </row>
    <row r="1975" spans="2:4">
      <c r="B1975" s="203" t="s">
        <v>1342</v>
      </c>
      <c r="C1975" s="134">
        <v>11035275</v>
      </c>
      <c r="D1975" s="134">
        <v>0</v>
      </c>
    </row>
    <row r="1976" spans="2:4">
      <c r="B1976" s="202" t="s">
        <v>1343</v>
      </c>
      <c r="C1976" s="134">
        <v>11035275</v>
      </c>
      <c r="D1976" s="134">
        <v>0</v>
      </c>
    </row>
    <row r="1977" spans="2:4">
      <c r="B1977" s="203" t="s">
        <v>1344</v>
      </c>
      <c r="C1977" s="134">
        <v>4595200</v>
      </c>
      <c r="D1977" s="134">
        <v>0</v>
      </c>
    </row>
    <row r="1978" spans="2:4">
      <c r="B1978" s="202" t="s">
        <v>1345</v>
      </c>
      <c r="C1978" s="134">
        <v>4595200</v>
      </c>
      <c r="D1978" s="134">
        <v>0</v>
      </c>
    </row>
    <row r="1979" spans="2:4">
      <c r="B1979" s="203" t="s">
        <v>1346</v>
      </c>
      <c r="C1979" s="134">
        <v>4595200</v>
      </c>
      <c r="D1979" s="134">
        <v>0</v>
      </c>
    </row>
    <row r="1980" spans="2:4">
      <c r="B1980" s="202" t="s">
        <v>1347</v>
      </c>
      <c r="C1980" s="134">
        <v>4595200</v>
      </c>
      <c r="D1980" s="134">
        <v>0</v>
      </c>
    </row>
    <row r="1981" spans="2:4">
      <c r="B1981" s="203" t="s">
        <v>1348</v>
      </c>
      <c r="C1981" s="134">
        <v>6558125</v>
      </c>
      <c r="D1981" s="134">
        <v>0</v>
      </c>
    </row>
    <row r="1982" spans="2:4">
      <c r="B1982" s="202" t="s">
        <v>1349</v>
      </c>
      <c r="C1982" s="134">
        <v>6558125</v>
      </c>
      <c r="D1982" s="134">
        <v>0</v>
      </c>
    </row>
    <row r="1983" spans="2:4">
      <c r="B1983" s="203" t="s">
        <v>1350</v>
      </c>
      <c r="C1983" s="134">
        <v>4595200</v>
      </c>
      <c r="D1983" s="134">
        <v>0</v>
      </c>
    </row>
    <row r="1984" spans="2:4">
      <c r="B1984" s="202" t="s">
        <v>1351</v>
      </c>
      <c r="C1984" s="134">
        <v>4595200</v>
      </c>
      <c r="D1984" s="134">
        <v>0</v>
      </c>
    </row>
    <row r="1985" spans="2:4">
      <c r="B1985" s="203" t="s">
        <v>3693</v>
      </c>
      <c r="C1985" s="134">
        <v>0</v>
      </c>
      <c r="D1985" s="134">
        <v>11075975.390000001</v>
      </c>
    </row>
    <row r="1986" spans="2:4">
      <c r="B1986" s="202" t="s">
        <v>3692</v>
      </c>
      <c r="C1986" s="134">
        <v>0</v>
      </c>
      <c r="D1986" s="134">
        <v>11075975.390000001</v>
      </c>
    </row>
    <row r="1987" spans="2:4">
      <c r="B1987" s="203" t="s">
        <v>3502</v>
      </c>
      <c r="C1987" s="134">
        <v>0</v>
      </c>
      <c r="D1987" s="134">
        <v>6936750.6699999999</v>
      </c>
    </row>
    <row r="1988" spans="2:4">
      <c r="B1988" s="202" t="s">
        <v>3503</v>
      </c>
      <c r="C1988" s="134">
        <v>0</v>
      </c>
      <c r="D1988" s="134">
        <v>6936750.6699999999</v>
      </c>
    </row>
    <row r="1989" spans="2:4">
      <c r="B1989" s="203" t="s">
        <v>1926</v>
      </c>
      <c r="C1989" s="134">
        <v>11208701</v>
      </c>
      <c r="D1989" s="134">
        <v>0</v>
      </c>
    </row>
    <row r="1990" spans="2:4">
      <c r="B1990" s="202" t="s">
        <v>1927</v>
      </c>
      <c r="C1990" s="134">
        <v>11208701</v>
      </c>
      <c r="D1990" s="134">
        <v>0</v>
      </c>
    </row>
    <row r="1991" spans="2:4">
      <c r="B1991" s="203" t="s">
        <v>1928</v>
      </c>
      <c r="C1991" s="134">
        <v>6731551</v>
      </c>
      <c r="D1991" s="134">
        <v>0</v>
      </c>
    </row>
    <row r="1992" spans="2:4">
      <c r="B1992" s="202" t="s">
        <v>1929</v>
      </c>
      <c r="C1992" s="134">
        <v>6731551</v>
      </c>
      <c r="D1992" s="134">
        <v>0</v>
      </c>
    </row>
    <row r="1993" spans="2:4">
      <c r="B1993" s="203" t="s">
        <v>2830</v>
      </c>
      <c r="C1993" s="134">
        <v>19513382</v>
      </c>
      <c r="D1993" s="134">
        <v>0</v>
      </c>
    </row>
    <row r="1994" spans="2:4">
      <c r="B1994" s="202" t="s">
        <v>2666</v>
      </c>
      <c r="C1994" s="134">
        <v>19513382</v>
      </c>
      <c r="D1994" s="134">
        <v>0</v>
      </c>
    </row>
    <row r="1995" spans="2:4">
      <c r="B1995" s="203" t="s">
        <v>1930</v>
      </c>
      <c r="C1995" s="134">
        <v>11208701</v>
      </c>
      <c r="D1995" s="134">
        <v>0</v>
      </c>
    </row>
    <row r="1996" spans="2:4">
      <c r="B1996" s="202" t="s">
        <v>1931</v>
      </c>
      <c r="C1996" s="134">
        <v>11208701</v>
      </c>
      <c r="D1996" s="134">
        <v>0</v>
      </c>
    </row>
    <row r="1997" spans="2:4">
      <c r="B1997" s="203" t="s">
        <v>1932</v>
      </c>
      <c r="C1997" s="134">
        <v>11208701</v>
      </c>
      <c r="D1997" s="134">
        <v>0</v>
      </c>
    </row>
    <row r="1998" spans="2:4">
      <c r="B1998" s="202" t="s">
        <v>1933</v>
      </c>
      <c r="C1998" s="134">
        <v>11208701</v>
      </c>
      <c r="D1998" s="134">
        <v>0</v>
      </c>
    </row>
    <row r="1999" spans="2:4">
      <c r="B1999" s="203" t="s">
        <v>1934</v>
      </c>
      <c r="C1999" s="134">
        <v>6731551</v>
      </c>
      <c r="D1999" s="134">
        <v>0</v>
      </c>
    </row>
    <row r="2000" spans="2:4">
      <c r="B2000" s="202" t="s">
        <v>1935</v>
      </c>
      <c r="C2000" s="134">
        <v>6731551</v>
      </c>
      <c r="D2000" s="134">
        <v>0</v>
      </c>
    </row>
    <row r="2001" spans="2:4">
      <c r="B2001" s="203" t="s">
        <v>1936</v>
      </c>
      <c r="C2001" s="134">
        <v>6731551</v>
      </c>
      <c r="D2001" s="134">
        <v>0</v>
      </c>
    </row>
    <row r="2002" spans="2:4">
      <c r="B2002" s="202" t="s">
        <v>1937</v>
      </c>
      <c r="C2002" s="134">
        <v>6731551</v>
      </c>
      <c r="D2002" s="134">
        <v>0</v>
      </c>
    </row>
    <row r="2003" spans="2:4">
      <c r="B2003" s="203" t="s">
        <v>1938</v>
      </c>
      <c r="C2003" s="134">
        <v>4768626</v>
      </c>
      <c r="D2003" s="134">
        <v>0</v>
      </c>
    </row>
    <row r="2004" spans="2:4">
      <c r="B2004" s="202" t="s">
        <v>1939</v>
      </c>
      <c r="C2004" s="134">
        <v>4768626</v>
      </c>
      <c r="D2004" s="134">
        <v>0</v>
      </c>
    </row>
    <row r="2005" spans="2:4">
      <c r="B2005" s="203" t="s">
        <v>460</v>
      </c>
      <c r="C2005" s="134">
        <v>9840401</v>
      </c>
      <c r="D2005" s="134">
        <v>5410335.7800000003</v>
      </c>
    </row>
    <row r="2006" spans="2:4">
      <c r="B2006" s="202" t="s">
        <v>801</v>
      </c>
      <c r="C2006" s="134">
        <v>9840401</v>
      </c>
      <c r="D2006" s="134">
        <v>5410335.7800000003</v>
      </c>
    </row>
    <row r="2007" spans="2:4">
      <c r="B2007" s="203" t="s">
        <v>3244</v>
      </c>
      <c r="C2007" s="134">
        <v>4795216</v>
      </c>
      <c r="D2007" s="134">
        <v>16696073.539999999</v>
      </c>
    </row>
    <row r="2008" spans="2:4">
      <c r="B2008" s="202" t="s">
        <v>3245</v>
      </c>
      <c r="C2008" s="134">
        <v>4795216</v>
      </c>
      <c r="D2008" s="134">
        <v>16696073.539999999</v>
      </c>
    </row>
    <row r="2009" spans="2:4">
      <c r="B2009" s="203" t="s">
        <v>2831</v>
      </c>
      <c r="C2009" s="134">
        <v>26222833</v>
      </c>
      <c r="D2009" s="134">
        <v>17544348.370000001</v>
      </c>
    </row>
    <row r="2010" spans="2:4">
      <c r="B2010" s="202" t="s">
        <v>802</v>
      </c>
      <c r="C2010" s="134">
        <v>26222833</v>
      </c>
      <c r="D2010" s="134">
        <v>17544348.370000001</v>
      </c>
    </row>
    <row r="2011" spans="2:4">
      <c r="B2011" s="203" t="s">
        <v>3246</v>
      </c>
      <c r="C2011" s="134">
        <v>3789143</v>
      </c>
      <c r="D2011" s="134">
        <v>11600000</v>
      </c>
    </row>
    <row r="2012" spans="2:4">
      <c r="B2012" s="202" t="s">
        <v>3247</v>
      </c>
      <c r="C2012" s="134">
        <v>3789143</v>
      </c>
      <c r="D2012" s="134">
        <v>11600000</v>
      </c>
    </row>
    <row r="2013" spans="2:4">
      <c r="B2013" s="203" t="s">
        <v>461</v>
      </c>
      <c r="C2013" s="134">
        <v>7932446</v>
      </c>
      <c r="D2013" s="134">
        <v>0</v>
      </c>
    </row>
    <row r="2014" spans="2:4">
      <c r="B2014" s="202" t="s">
        <v>803</v>
      </c>
      <c r="C2014" s="134">
        <v>7932446</v>
      </c>
      <c r="D2014" s="134">
        <v>0</v>
      </c>
    </row>
    <row r="2015" spans="2:4">
      <c r="B2015" s="203" t="s">
        <v>3248</v>
      </c>
      <c r="C2015" s="134">
        <v>6943750</v>
      </c>
      <c r="D2015" s="134">
        <v>6900000</v>
      </c>
    </row>
    <row r="2016" spans="2:4">
      <c r="B2016" s="202" t="s">
        <v>3249</v>
      </c>
      <c r="C2016" s="134">
        <v>6943750</v>
      </c>
      <c r="D2016" s="134">
        <v>6900000</v>
      </c>
    </row>
    <row r="2017" spans="2:4">
      <c r="B2017" s="203" t="s">
        <v>3250</v>
      </c>
      <c r="C2017" s="134">
        <v>8629922</v>
      </c>
      <c r="D2017" s="134">
        <v>12300000</v>
      </c>
    </row>
    <row r="2018" spans="2:4">
      <c r="B2018" s="202" t="s">
        <v>3251</v>
      </c>
      <c r="C2018" s="134">
        <v>8629922</v>
      </c>
      <c r="D2018" s="134">
        <v>12300000</v>
      </c>
    </row>
    <row r="2019" spans="2:4">
      <c r="B2019" s="203" t="s">
        <v>3252</v>
      </c>
      <c r="C2019" s="134">
        <v>9223416</v>
      </c>
      <c r="D2019" s="134">
        <v>9000000</v>
      </c>
    </row>
    <row r="2020" spans="2:4">
      <c r="B2020" s="202" t="s">
        <v>3253</v>
      </c>
      <c r="C2020" s="134">
        <v>9223416</v>
      </c>
      <c r="D2020" s="134">
        <v>9000000</v>
      </c>
    </row>
    <row r="2021" spans="2:4">
      <c r="B2021" s="203" t="s">
        <v>3254</v>
      </c>
      <c r="C2021" s="134">
        <v>6346017</v>
      </c>
      <c r="D2021" s="134">
        <v>5841661</v>
      </c>
    </row>
    <row r="2022" spans="2:4">
      <c r="B2022" s="202" t="s">
        <v>3255</v>
      </c>
      <c r="C2022" s="134">
        <v>6346017</v>
      </c>
      <c r="D2022" s="134">
        <v>5841661</v>
      </c>
    </row>
    <row r="2023" spans="2:4">
      <c r="B2023" s="203" t="s">
        <v>1940</v>
      </c>
      <c r="C2023" s="134">
        <v>6731551</v>
      </c>
      <c r="D2023" s="134">
        <v>1496457.82</v>
      </c>
    </row>
    <row r="2024" spans="2:4">
      <c r="B2024" s="202" t="s">
        <v>1941</v>
      </c>
      <c r="C2024" s="134">
        <v>6731551</v>
      </c>
      <c r="D2024" s="134">
        <v>1496457.82</v>
      </c>
    </row>
    <row r="2025" spans="2:4">
      <c r="B2025" s="203" t="s">
        <v>1942</v>
      </c>
      <c r="C2025" s="134">
        <v>4768626</v>
      </c>
      <c r="D2025" s="134">
        <v>1077476.06</v>
      </c>
    </row>
    <row r="2026" spans="2:4">
      <c r="B2026" s="202" t="s">
        <v>1943</v>
      </c>
      <c r="C2026" s="134">
        <v>4768626</v>
      </c>
      <c r="D2026" s="134">
        <v>1077476.06</v>
      </c>
    </row>
    <row r="2027" spans="2:4">
      <c r="B2027" s="203" t="s">
        <v>3002</v>
      </c>
      <c r="C2027" s="134">
        <v>8494141</v>
      </c>
      <c r="D2027" s="134">
        <v>8494000</v>
      </c>
    </row>
    <row r="2028" spans="2:4">
      <c r="B2028" s="202" t="s">
        <v>3003</v>
      </c>
      <c r="C2028" s="134">
        <v>8494141</v>
      </c>
      <c r="D2028" s="134">
        <v>8494000</v>
      </c>
    </row>
    <row r="2029" spans="2:4">
      <c r="B2029" s="203" t="s">
        <v>3256</v>
      </c>
      <c r="C2029" s="134">
        <v>9695566</v>
      </c>
      <c r="D2029" s="134">
        <v>0</v>
      </c>
    </row>
    <row r="2030" spans="2:4">
      <c r="B2030" s="202" t="s">
        <v>3257</v>
      </c>
      <c r="C2030" s="134">
        <v>9695566</v>
      </c>
      <c r="D2030" s="134">
        <v>0</v>
      </c>
    </row>
    <row r="2031" spans="2:4">
      <c r="B2031" s="203" t="s">
        <v>3856</v>
      </c>
      <c r="C2031" s="134">
        <v>0</v>
      </c>
      <c r="D2031" s="134">
        <v>0</v>
      </c>
    </row>
    <row r="2032" spans="2:4">
      <c r="B2032" s="202" t="s">
        <v>3855</v>
      </c>
      <c r="C2032" s="134">
        <v>0</v>
      </c>
      <c r="D2032" s="134">
        <v>0</v>
      </c>
    </row>
    <row r="2033" spans="2:4">
      <c r="B2033" s="203" t="s">
        <v>3854</v>
      </c>
      <c r="C2033" s="134">
        <v>0</v>
      </c>
      <c r="D2033" s="134">
        <v>0</v>
      </c>
    </row>
    <row r="2034" spans="2:4">
      <c r="B2034" s="202" t="s">
        <v>3853</v>
      </c>
      <c r="C2034" s="134">
        <v>0</v>
      </c>
      <c r="D2034" s="134">
        <v>0</v>
      </c>
    </row>
    <row r="2035" spans="2:4">
      <c r="B2035" s="203" t="s">
        <v>3258</v>
      </c>
      <c r="C2035" s="134">
        <v>8617566</v>
      </c>
      <c r="D2035" s="134">
        <v>8500000</v>
      </c>
    </row>
    <row r="2036" spans="2:4">
      <c r="B2036" s="202" t="s">
        <v>3259</v>
      </c>
      <c r="C2036" s="134">
        <v>8617566</v>
      </c>
      <c r="D2036" s="134">
        <v>8500000</v>
      </c>
    </row>
    <row r="2037" spans="2:4">
      <c r="B2037" s="203" t="s">
        <v>1096</v>
      </c>
      <c r="C2037" s="134">
        <v>29894920</v>
      </c>
      <c r="D2037" s="134">
        <v>6903896.0599999996</v>
      </c>
    </row>
    <row r="2038" spans="2:4">
      <c r="B2038" s="202" t="s">
        <v>1097</v>
      </c>
      <c r="C2038" s="134">
        <v>29894920</v>
      </c>
      <c r="D2038" s="134">
        <v>6903896.0599999996</v>
      </c>
    </row>
    <row r="2039" spans="2:4">
      <c r="B2039" s="203" t="s">
        <v>3852</v>
      </c>
      <c r="C2039" s="134">
        <v>0</v>
      </c>
      <c r="D2039" s="134">
        <v>0</v>
      </c>
    </row>
    <row r="2040" spans="2:4">
      <c r="B2040" s="202" t="s">
        <v>3851</v>
      </c>
      <c r="C2040" s="134">
        <v>0</v>
      </c>
      <c r="D2040" s="134">
        <v>0</v>
      </c>
    </row>
    <row r="2041" spans="2:4">
      <c r="B2041" s="204" t="s">
        <v>283</v>
      </c>
      <c r="C2041" s="136">
        <v>0</v>
      </c>
      <c r="D2041" s="136">
        <v>21864300.800000001</v>
      </c>
    </row>
    <row r="2042" spans="2:4">
      <c r="B2042" s="203" t="s">
        <v>3569</v>
      </c>
      <c r="C2042" s="134">
        <v>0</v>
      </c>
      <c r="D2042" s="134">
        <v>21864300.800000001</v>
      </c>
    </row>
    <row r="2043" spans="2:4">
      <c r="B2043" s="202" t="s">
        <v>3568</v>
      </c>
      <c r="C2043" s="134">
        <v>0</v>
      </c>
      <c r="D2043" s="134">
        <v>21864300.800000001</v>
      </c>
    </row>
    <row r="2044" spans="2:4">
      <c r="B2044" s="205" t="s">
        <v>462</v>
      </c>
      <c r="C2044" s="134">
        <v>987095702</v>
      </c>
      <c r="D2044" s="134">
        <v>409708061.38999999</v>
      </c>
    </row>
    <row r="2045" spans="2:4">
      <c r="B2045" s="204" t="s">
        <v>281</v>
      </c>
      <c r="C2045" s="136">
        <v>453903182</v>
      </c>
      <c r="D2045" s="136">
        <v>201301692.54999998</v>
      </c>
    </row>
    <row r="2046" spans="2:4">
      <c r="B2046" s="203" t="s">
        <v>1098</v>
      </c>
      <c r="C2046" s="134">
        <v>55739560</v>
      </c>
      <c r="D2046" s="134">
        <v>38236735.269999996</v>
      </c>
    </row>
    <row r="2047" spans="2:4">
      <c r="B2047" s="202" t="s">
        <v>1099</v>
      </c>
      <c r="C2047" s="134">
        <v>55739560</v>
      </c>
      <c r="D2047" s="134">
        <v>38236735.269999996</v>
      </c>
    </row>
    <row r="2048" spans="2:4">
      <c r="B2048" s="203" t="s">
        <v>463</v>
      </c>
      <c r="C2048" s="134">
        <v>6417846</v>
      </c>
      <c r="D2048" s="134">
        <v>0</v>
      </c>
    </row>
    <row r="2049" spans="2:4">
      <c r="B2049" s="202" t="s">
        <v>804</v>
      </c>
      <c r="C2049" s="134">
        <v>6417846</v>
      </c>
      <c r="D2049" s="134">
        <v>0</v>
      </c>
    </row>
    <row r="2050" spans="2:4">
      <c r="B2050" s="203" t="s">
        <v>464</v>
      </c>
      <c r="C2050" s="134">
        <v>102059449</v>
      </c>
      <c r="D2050" s="134">
        <v>19369720.890000001</v>
      </c>
    </row>
    <row r="2051" spans="2:4">
      <c r="B2051" s="202" t="s">
        <v>805</v>
      </c>
      <c r="C2051" s="134">
        <v>102059449</v>
      </c>
      <c r="D2051" s="134">
        <v>19369720.890000001</v>
      </c>
    </row>
    <row r="2052" spans="2:4">
      <c r="B2052" s="203" t="s">
        <v>2832</v>
      </c>
      <c r="C2052" s="134">
        <v>2348246</v>
      </c>
      <c r="D2052" s="134">
        <v>0</v>
      </c>
    </row>
    <row r="2053" spans="2:4">
      <c r="B2053" s="202" t="s">
        <v>806</v>
      </c>
      <c r="C2053" s="134">
        <v>2348246</v>
      </c>
      <c r="D2053" s="134">
        <v>0</v>
      </c>
    </row>
    <row r="2054" spans="2:4">
      <c r="B2054" s="203" t="s">
        <v>465</v>
      </c>
      <c r="C2054" s="134">
        <v>38350423</v>
      </c>
      <c r="D2054" s="134">
        <v>23240045.699999999</v>
      </c>
    </row>
    <row r="2055" spans="2:4">
      <c r="B2055" s="202" t="s">
        <v>807</v>
      </c>
      <c r="C2055" s="134">
        <v>38350423</v>
      </c>
      <c r="D2055" s="134">
        <v>23240045.699999999</v>
      </c>
    </row>
    <row r="2056" spans="2:4">
      <c r="B2056" s="203" t="s">
        <v>2833</v>
      </c>
      <c r="C2056" s="134">
        <v>1892708</v>
      </c>
      <c r="D2056" s="134">
        <v>0</v>
      </c>
    </row>
    <row r="2057" spans="2:4">
      <c r="B2057" s="202" t="s">
        <v>808</v>
      </c>
      <c r="C2057" s="134">
        <v>1892708</v>
      </c>
      <c r="D2057" s="134">
        <v>0</v>
      </c>
    </row>
    <row r="2058" spans="2:4">
      <c r="B2058" s="203" t="s">
        <v>3567</v>
      </c>
      <c r="C2058" s="134">
        <v>0</v>
      </c>
      <c r="D2058" s="134">
        <v>21530609.800000001</v>
      </c>
    </row>
    <row r="2059" spans="2:4">
      <c r="B2059" s="202" t="s">
        <v>3566</v>
      </c>
      <c r="C2059" s="134">
        <v>0</v>
      </c>
      <c r="D2059" s="134">
        <v>21530609.800000001</v>
      </c>
    </row>
    <row r="2060" spans="2:4">
      <c r="B2060" s="203" t="s">
        <v>2667</v>
      </c>
      <c r="C2060" s="134">
        <v>40806357</v>
      </c>
      <c r="D2060" s="134">
        <v>30898830</v>
      </c>
    </row>
    <row r="2061" spans="2:4">
      <c r="B2061" s="202" t="s">
        <v>2668</v>
      </c>
      <c r="C2061" s="134">
        <v>40806357</v>
      </c>
      <c r="D2061" s="134">
        <v>30898830</v>
      </c>
    </row>
    <row r="2062" spans="2:4">
      <c r="B2062" s="203" t="s">
        <v>1352</v>
      </c>
      <c r="C2062" s="134">
        <v>4628889</v>
      </c>
      <c r="D2062" s="134">
        <v>0</v>
      </c>
    </row>
    <row r="2063" spans="2:4">
      <c r="B2063" s="202" t="s">
        <v>1353</v>
      </c>
      <c r="C2063" s="134">
        <v>4628889</v>
      </c>
      <c r="D2063" s="134">
        <v>0</v>
      </c>
    </row>
    <row r="2064" spans="2:4">
      <c r="B2064" s="203" t="s">
        <v>1354</v>
      </c>
      <c r="C2064" s="134">
        <v>11116179</v>
      </c>
      <c r="D2064" s="134">
        <v>0</v>
      </c>
    </row>
    <row r="2065" spans="2:4">
      <c r="B2065" s="202" t="s">
        <v>1355</v>
      </c>
      <c r="C2065" s="134">
        <v>11116179</v>
      </c>
      <c r="D2065" s="134">
        <v>0</v>
      </c>
    </row>
    <row r="2066" spans="2:4">
      <c r="B2066" s="203" t="s">
        <v>1356</v>
      </c>
      <c r="C2066" s="134">
        <v>11116179</v>
      </c>
      <c r="D2066" s="134">
        <v>0</v>
      </c>
    </row>
    <row r="2067" spans="2:4">
      <c r="B2067" s="202" t="s">
        <v>1357</v>
      </c>
      <c r="C2067" s="134">
        <v>11116179</v>
      </c>
      <c r="D2067" s="134">
        <v>0</v>
      </c>
    </row>
    <row r="2068" spans="2:4">
      <c r="B2068" s="203" t="s">
        <v>1358</v>
      </c>
      <c r="C2068" s="134">
        <v>6606206</v>
      </c>
      <c r="D2068" s="134">
        <v>0</v>
      </c>
    </row>
    <row r="2069" spans="2:4">
      <c r="B2069" s="202" t="s">
        <v>1359</v>
      </c>
      <c r="C2069" s="134">
        <v>6606206</v>
      </c>
      <c r="D2069" s="134">
        <v>0</v>
      </c>
    </row>
    <row r="2070" spans="2:4">
      <c r="B2070" s="203" t="s">
        <v>2834</v>
      </c>
      <c r="C2070" s="134">
        <v>6606206</v>
      </c>
      <c r="D2070" s="134">
        <v>0</v>
      </c>
    </row>
    <row r="2071" spans="2:4">
      <c r="B2071" s="202" t="s">
        <v>1360</v>
      </c>
      <c r="C2071" s="134">
        <v>6606206</v>
      </c>
      <c r="D2071" s="134">
        <v>0</v>
      </c>
    </row>
    <row r="2072" spans="2:4">
      <c r="B2072" s="203" t="s">
        <v>2835</v>
      </c>
      <c r="C2072" s="134">
        <v>7152038</v>
      </c>
      <c r="D2072" s="134">
        <v>0</v>
      </c>
    </row>
    <row r="2073" spans="2:4">
      <c r="B2073" s="202" t="s">
        <v>809</v>
      </c>
      <c r="C2073" s="134">
        <v>7152038</v>
      </c>
      <c r="D2073" s="134">
        <v>0</v>
      </c>
    </row>
    <row r="2074" spans="2:4">
      <c r="B2074" s="203" t="s">
        <v>466</v>
      </c>
      <c r="C2074" s="134">
        <v>62173252</v>
      </c>
      <c r="D2074" s="134">
        <v>15876662.82</v>
      </c>
    </row>
    <row r="2075" spans="2:4">
      <c r="B2075" s="202" t="s">
        <v>810</v>
      </c>
      <c r="C2075" s="134">
        <v>62173252</v>
      </c>
      <c r="D2075" s="134">
        <v>15876662.82</v>
      </c>
    </row>
    <row r="2076" spans="2:4">
      <c r="B2076" s="203" t="s">
        <v>3260</v>
      </c>
      <c r="C2076" s="134">
        <v>18492779</v>
      </c>
      <c r="D2076" s="134">
        <v>0</v>
      </c>
    </row>
    <row r="2077" spans="2:4">
      <c r="B2077" s="202" t="s">
        <v>3261</v>
      </c>
      <c r="C2077" s="134">
        <v>18492779</v>
      </c>
      <c r="D2077" s="134">
        <v>0</v>
      </c>
    </row>
    <row r="2078" spans="2:4">
      <c r="B2078" s="203" t="s">
        <v>467</v>
      </c>
      <c r="C2078" s="134">
        <v>8417867</v>
      </c>
      <c r="D2078" s="134">
        <v>2420890.69</v>
      </c>
    </row>
    <row r="2079" spans="2:4">
      <c r="B2079" s="202" t="s">
        <v>811</v>
      </c>
      <c r="C2079" s="134">
        <v>8417867</v>
      </c>
      <c r="D2079" s="134">
        <v>2420890.69</v>
      </c>
    </row>
    <row r="2080" spans="2:4">
      <c r="B2080" s="203" t="s">
        <v>3504</v>
      </c>
      <c r="C2080" s="134">
        <v>0</v>
      </c>
      <c r="D2080" s="134">
        <v>13210174.6</v>
      </c>
    </row>
    <row r="2081" spans="2:4">
      <c r="B2081" s="202" t="s">
        <v>3505</v>
      </c>
      <c r="C2081" s="134">
        <v>0</v>
      </c>
      <c r="D2081" s="134">
        <v>13210174.6</v>
      </c>
    </row>
    <row r="2082" spans="2:4">
      <c r="B2082" s="203" t="s">
        <v>468</v>
      </c>
      <c r="C2082" s="134">
        <v>7422513</v>
      </c>
      <c r="D2082" s="134">
        <v>683422.51</v>
      </c>
    </row>
    <row r="2083" spans="2:4">
      <c r="B2083" s="202" t="s">
        <v>812</v>
      </c>
      <c r="C2083" s="134">
        <v>7422513</v>
      </c>
      <c r="D2083" s="134">
        <v>683422.51</v>
      </c>
    </row>
    <row r="2084" spans="2:4">
      <c r="B2084" s="203" t="s">
        <v>2268</v>
      </c>
      <c r="C2084" s="134">
        <v>6779437</v>
      </c>
      <c r="D2084" s="134">
        <v>0</v>
      </c>
    </row>
    <row r="2085" spans="2:4">
      <c r="B2085" s="202" t="s">
        <v>2269</v>
      </c>
      <c r="C2085" s="134">
        <v>6779437</v>
      </c>
      <c r="D2085" s="134">
        <v>0</v>
      </c>
    </row>
    <row r="2086" spans="2:4">
      <c r="B2086" s="203" t="s">
        <v>3262</v>
      </c>
      <c r="C2086" s="134">
        <v>7491187</v>
      </c>
      <c r="D2086" s="134">
        <v>8596874.2699999996</v>
      </c>
    </row>
    <row r="2087" spans="2:4">
      <c r="B2087" s="202" t="s">
        <v>3263</v>
      </c>
      <c r="C2087" s="134">
        <v>7491187</v>
      </c>
      <c r="D2087" s="134">
        <v>8596874.2699999996</v>
      </c>
    </row>
    <row r="2088" spans="2:4">
      <c r="B2088" s="203" t="s">
        <v>2270</v>
      </c>
      <c r="C2088" s="134">
        <v>4802120</v>
      </c>
      <c r="D2088" s="134">
        <v>0</v>
      </c>
    </row>
    <row r="2089" spans="2:4">
      <c r="B2089" s="202" t="s">
        <v>2271</v>
      </c>
      <c r="C2089" s="134">
        <v>4802120</v>
      </c>
      <c r="D2089" s="134">
        <v>0</v>
      </c>
    </row>
    <row r="2090" spans="2:4">
      <c r="B2090" s="203" t="s">
        <v>2272</v>
      </c>
      <c r="C2090" s="134">
        <v>4802120</v>
      </c>
      <c r="D2090" s="134">
        <v>0</v>
      </c>
    </row>
    <row r="2091" spans="2:4">
      <c r="B2091" s="202" t="s">
        <v>2273</v>
      </c>
      <c r="C2091" s="134">
        <v>4802120</v>
      </c>
      <c r="D2091" s="134">
        <v>0</v>
      </c>
    </row>
    <row r="2092" spans="2:4">
      <c r="B2092" s="203" t="s">
        <v>3264</v>
      </c>
      <c r="C2092" s="134">
        <v>5743888</v>
      </c>
      <c r="D2092" s="134">
        <v>8030598</v>
      </c>
    </row>
    <row r="2093" spans="2:4">
      <c r="B2093" s="202" t="s">
        <v>3265</v>
      </c>
      <c r="C2093" s="134">
        <v>5743888</v>
      </c>
      <c r="D2093" s="134">
        <v>8030598</v>
      </c>
    </row>
    <row r="2094" spans="2:4">
      <c r="B2094" s="203" t="s">
        <v>3266</v>
      </c>
      <c r="C2094" s="134">
        <v>3960000</v>
      </c>
      <c r="D2094" s="134">
        <v>0</v>
      </c>
    </row>
    <row r="2095" spans="2:4">
      <c r="B2095" s="202" t="s">
        <v>3267</v>
      </c>
      <c r="C2095" s="134">
        <v>3960000</v>
      </c>
      <c r="D2095" s="134">
        <v>0</v>
      </c>
    </row>
    <row r="2096" spans="2:4">
      <c r="B2096" s="203" t="s">
        <v>3638</v>
      </c>
      <c r="C2096" s="134">
        <v>0</v>
      </c>
      <c r="D2096" s="134">
        <v>0</v>
      </c>
    </row>
    <row r="2097" spans="2:4">
      <c r="B2097" s="202" t="s">
        <v>3637</v>
      </c>
      <c r="C2097" s="134">
        <v>0</v>
      </c>
      <c r="D2097" s="134">
        <v>0</v>
      </c>
    </row>
    <row r="2098" spans="2:4">
      <c r="B2098" s="203" t="s">
        <v>3268</v>
      </c>
      <c r="C2098" s="134">
        <v>6965791</v>
      </c>
      <c r="D2098" s="134">
        <v>9207128</v>
      </c>
    </row>
    <row r="2099" spans="2:4">
      <c r="B2099" s="202" t="s">
        <v>3269</v>
      </c>
      <c r="C2099" s="134">
        <v>6965791</v>
      </c>
      <c r="D2099" s="134">
        <v>9207128</v>
      </c>
    </row>
    <row r="2100" spans="2:4">
      <c r="B2100" s="203" t="s">
        <v>3270</v>
      </c>
      <c r="C2100" s="134">
        <v>3960000</v>
      </c>
      <c r="D2100" s="134">
        <v>0</v>
      </c>
    </row>
    <row r="2101" spans="2:4">
      <c r="B2101" s="202" t="s">
        <v>3271</v>
      </c>
      <c r="C2101" s="134">
        <v>3960000</v>
      </c>
      <c r="D2101" s="134">
        <v>0</v>
      </c>
    </row>
    <row r="2102" spans="2:4">
      <c r="B2102" s="203" t="s">
        <v>2669</v>
      </c>
      <c r="C2102" s="134">
        <v>18051942</v>
      </c>
      <c r="D2102" s="134">
        <v>10000000</v>
      </c>
    </row>
    <row r="2103" spans="2:4">
      <c r="B2103" s="202" t="s">
        <v>2670</v>
      </c>
      <c r="C2103" s="134">
        <v>18051942</v>
      </c>
      <c r="D2103" s="134">
        <v>10000000</v>
      </c>
    </row>
    <row r="2104" spans="2:4">
      <c r="B2104" s="204" t="s">
        <v>283</v>
      </c>
      <c r="C2104" s="136">
        <v>533192520</v>
      </c>
      <c r="D2104" s="136">
        <v>208406368.83999994</v>
      </c>
    </row>
    <row r="2105" spans="2:4">
      <c r="B2105" s="203" t="s">
        <v>2836</v>
      </c>
      <c r="C2105" s="134">
        <v>175307636</v>
      </c>
      <c r="D2105" s="134">
        <v>96047991.689999998</v>
      </c>
    </row>
    <row r="2106" spans="2:4">
      <c r="B2106" s="202" t="s">
        <v>1361</v>
      </c>
      <c r="C2106" s="134">
        <v>175307636</v>
      </c>
      <c r="D2106" s="134">
        <v>96047991.689999998</v>
      </c>
    </row>
    <row r="2107" spans="2:4">
      <c r="B2107" s="203" t="s">
        <v>2837</v>
      </c>
      <c r="C2107" s="134">
        <v>171737257</v>
      </c>
      <c r="D2107" s="134">
        <v>33703055.280000001</v>
      </c>
    </row>
    <row r="2108" spans="2:4">
      <c r="B2108" s="202" t="s">
        <v>1362</v>
      </c>
      <c r="C2108" s="134">
        <v>171737257</v>
      </c>
      <c r="D2108" s="134">
        <v>33703055.280000001</v>
      </c>
    </row>
    <row r="2109" spans="2:4">
      <c r="B2109" s="203" t="s">
        <v>2838</v>
      </c>
      <c r="C2109" s="134">
        <v>24000000</v>
      </c>
      <c r="D2109" s="134">
        <v>18499535.48</v>
      </c>
    </row>
    <row r="2110" spans="2:4">
      <c r="B2110" s="202" t="s">
        <v>1363</v>
      </c>
      <c r="C2110" s="134">
        <v>24000000</v>
      </c>
      <c r="D2110" s="134">
        <v>18499535.48</v>
      </c>
    </row>
    <row r="2111" spans="2:4">
      <c r="B2111" s="203" t="s">
        <v>2839</v>
      </c>
      <c r="C2111" s="134">
        <v>27000000</v>
      </c>
      <c r="D2111" s="134">
        <v>10461175.17</v>
      </c>
    </row>
    <row r="2112" spans="2:4">
      <c r="B2112" s="202" t="s">
        <v>1364</v>
      </c>
      <c r="C2112" s="134">
        <v>27000000</v>
      </c>
      <c r="D2112" s="134">
        <v>10461175.17</v>
      </c>
    </row>
    <row r="2113" spans="2:4">
      <c r="B2113" s="203" t="s">
        <v>3272</v>
      </c>
      <c r="C2113" s="134">
        <v>14653636</v>
      </c>
      <c r="D2113" s="134">
        <v>4606493.2</v>
      </c>
    </row>
    <row r="2114" spans="2:4">
      <c r="B2114" s="202" t="s">
        <v>2549</v>
      </c>
      <c r="C2114" s="134">
        <v>14653636</v>
      </c>
      <c r="D2114" s="134">
        <v>4606493.2</v>
      </c>
    </row>
    <row r="2115" spans="2:4">
      <c r="B2115" s="203" t="s">
        <v>3273</v>
      </c>
      <c r="C2115" s="134">
        <v>26168408</v>
      </c>
      <c r="D2115" s="134">
        <v>0</v>
      </c>
    </row>
    <row r="2116" spans="2:4">
      <c r="B2116" s="202" t="s">
        <v>2550</v>
      </c>
      <c r="C2116" s="134">
        <v>26168408</v>
      </c>
      <c r="D2116" s="134">
        <v>0</v>
      </c>
    </row>
    <row r="2117" spans="2:4">
      <c r="B2117" s="203" t="s">
        <v>2557</v>
      </c>
      <c r="C2117" s="134">
        <v>12761600</v>
      </c>
      <c r="D2117" s="134">
        <v>0</v>
      </c>
    </row>
    <row r="2118" spans="2:4">
      <c r="B2118" s="202" t="s">
        <v>2558</v>
      </c>
      <c r="C2118" s="134">
        <v>12761600</v>
      </c>
      <c r="D2118" s="134">
        <v>0</v>
      </c>
    </row>
    <row r="2119" spans="2:4">
      <c r="B2119" s="203" t="s">
        <v>2559</v>
      </c>
      <c r="C2119" s="134">
        <v>11944568</v>
      </c>
      <c r="D2119" s="134">
        <v>2670513.0999999996</v>
      </c>
    </row>
    <row r="2120" spans="2:4">
      <c r="B2120" s="202" t="s">
        <v>2560</v>
      </c>
      <c r="C2120" s="134">
        <v>11944568</v>
      </c>
      <c r="D2120" s="134">
        <v>2670513.0999999996</v>
      </c>
    </row>
    <row r="2121" spans="2:4">
      <c r="B2121" s="203" t="s">
        <v>2840</v>
      </c>
      <c r="C2121" s="134">
        <v>15760002</v>
      </c>
      <c r="D2121" s="134">
        <v>0</v>
      </c>
    </row>
    <row r="2122" spans="2:4">
      <c r="B2122" s="202" t="s">
        <v>2561</v>
      </c>
      <c r="C2122" s="134">
        <v>15760002</v>
      </c>
      <c r="D2122" s="134">
        <v>0</v>
      </c>
    </row>
    <row r="2123" spans="2:4">
      <c r="B2123" s="203" t="s">
        <v>2569</v>
      </c>
      <c r="C2123" s="134">
        <v>9859408</v>
      </c>
      <c r="D2123" s="134">
        <v>25663764.02</v>
      </c>
    </row>
    <row r="2124" spans="2:4">
      <c r="B2124" s="202" t="s">
        <v>2570</v>
      </c>
      <c r="C2124" s="134">
        <v>9859408</v>
      </c>
      <c r="D2124" s="134">
        <v>25663764.02</v>
      </c>
    </row>
    <row r="2125" spans="2:4">
      <c r="B2125" s="203" t="s">
        <v>2671</v>
      </c>
      <c r="C2125" s="134">
        <v>44000005</v>
      </c>
      <c r="D2125" s="134">
        <v>10463947.949999999</v>
      </c>
    </row>
    <row r="2126" spans="2:4">
      <c r="B2126" s="202" t="s">
        <v>2672</v>
      </c>
      <c r="C2126" s="134">
        <v>44000005</v>
      </c>
      <c r="D2126" s="134">
        <v>10463947.949999999</v>
      </c>
    </row>
    <row r="2127" spans="2:4">
      <c r="B2127" s="203" t="s">
        <v>3506</v>
      </c>
      <c r="C2127" s="134">
        <v>0</v>
      </c>
      <c r="D2127" s="134">
        <v>6289892.9500000002</v>
      </c>
    </row>
    <row r="2128" spans="2:4">
      <c r="B2128" s="202" t="s">
        <v>3507</v>
      </c>
      <c r="C2128" s="134">
        <v>0</v>
      </c>
      <c r="D2128" s="134">
        <v>6289892.9500000002</v>
      </c>
    </row>
    <row r="2129" spans="2:4">
      <c r="B2129" s="203" t="s">
        <v>3508</v>
      </c>
      <c r="C2129" s="134">
        <v>0</v>
      </c>
      <c r="D2129" s="134">
        <v>0</v>
      </c>
    </row>
    <row r="2130" spans="2:4">
      <c r="B2130" s="202" t="s">
        <v>3509</v>
      </c>
      <c r="C2130" s="134">
        <v>0</v>
      </c>
      <c r="D2130" s="134">
        <v>0</v>
      </c>
    </row>
    <row r="2131" spans="2:4">
      <c r="B2131" s="203" t="s">
        <v>3537</v>
      </c>
      <c r="C2131" s="134">
        <v>0</v>
      </c>
      <c r="D2131" s="134">
        <v>0</v>
      </c>
    </row>
    <row r="2132" spans="2:4">
      <c r="B2132" s="202" t="s">
        <v>3536</v>
      </c>
      <c r="C2132" s="134">
        <v>0</v>
      </c>
      <c r="D2132" s="134">
        <v>0</v>
      </c>
    </row>
    <row r="2133" spans="2:4">
      <c r="B2133" s="203" t="s">
        <v>4043</v>
      </c>
      <c r="C2133" s="134">
        <v>0</v>
      </c>
      <c r="D2133" s="134">
        <v>0</v>
      </c>
    </row>
    <row r="2134" spans="2:4">
      <c r="B2134" s="202" t="s">
        <v>4042</v>
      </c>
      <c r="C2134" s="134">
        <v>0</v>
      </c>
      <c r="D2134" s="134">
        <v>0</v>
      </c>
    </row>
    <row r="2135" spans="2:4">
      <c r="B2135" s="204" t="s">
        <v>298</v>
      </c>
      <c r="C2135" s="136">
        <v>0</v>
      </c>
      <c r="D2135" s="136">
        <v>0</v>
      </c>
    </row>
    <row r="2136" spans="2:4">
      <c r="B2136" s="203" t="s">
        <v>3638</v>
      </c>
      <c r="C2136" s="134">
        <v>0</v>
      </c>
      <c r="D2136" s="134">
        <v>0</v>
      </c>
    </row>
    <row r="2137" spans="2:4">
      <c r="B2137" s="202" t="s">
        <v>3637</v>
      </c>
      <c r="C2137" s="134">
        <v>0</v>
      </c>
      <c r="D2137" s="134">
        <v>0</v>
      </c>
    </row>
    <row r="2138" spans="2:4">
      <c r="B2138" s="205" t="s">
        <v>292</v>
      </c>
      <c r="C2138" s="134">
        <v>2170135035</v>
      </c>
      <c r="D2138" s="134">
        <v>1190798809.3200002</v>
      </c>
    </row>
    <row r="2139" spans="2:4">
      <c r="B2139" s="204" t="s">
        <v>281</v>
      </c>
      <c r="C2139" s="136">
        <v>2012722468</v>
      </c>
      <c r="D2139" s="136">
        <v>1190798809.3200002</v>
      </c>
    </row>
    <row r="2140" spans="2:4">
      <c r="B2140" s="203" t="s">
        <v>469</v>
      </c>
      <c r="C2140" s="134">
        <v>3141627</v>
      </c>
      <c r="D2140" s="134">
        <v>2835733.04</v>
      </c>
    </row>
    <row r="2141" spans="2:4">
      <c r="B2141" s="202" t="s">
        <v>814</v>
      </c>
      <c r="C2141" s="134">
        <v>3141627</v>
      </c>
      <c r="D2141" s="134">
        <v>2835733.04</v>
      </c>
    </row>
    <row r="2142" spans="2:4">
      <c r="B2142" s="203" t="s">
        <v>470</v>
      </c>
      <c r="C2142" s="134">
        <v>23910828</v>
      </c>
      <c r="D2142" s="134">
        <v>5116276.9800000004</v>
      </c>
    </row>
    <row r="2143" spans="2:4">
      <c r="B2143" s="202" t="s">
        <v>815</v>
      </c>
      <c r="C2143" s="134">
        <v>23910828</v>
      </c>
      <c r="D2143" s="134">
        <v>5116276.9800000004</v>
      </c>
    </row>
    <row r="2144" spans="2:4">
      <c r="B2144" s="203" t="s">
        <v>3850</v>
      </c>
      <c r="C2144" s="134">
        <v>0</v>
      </c>
      <c r="D2144" s="134">
        <v>0</v>
      </c>
    </row>
    <row r="2145" spans="2:4">
      <c r="B2145" s="202" t="s">
        <v>3849</v>
      </c>
      <c r="C2145" s="134">
        <v>0</v>
      </c>
      <c r="D2145" s="134">
        <v>0</v>
      </c>
    </row>
    <row r="2146" spans="2:4">
      <c r="B2146" s="203" t="s">
        <v>3848</v>
      </c>
      <c r="C2146" s="134">
        <v>0</v>
      </c>
      <c r="D2146" s="134">
        <v>0</v>
      </c>
    </row>
    <row r="2147" spans="2:4">
      <c r="B2147" s="202" t="s">
        <v>3847</v>
      </c>
      <c r="C2147" s="134">
        <v>0</v>
      </c>
      <c r="D2147" s="134">
        <v>0</v>
      </c>
    </row>
    <row r="2148" spans="2:4">
      <c r="B2148" s="203" t="s">
        <v>1056</v>
      </c>
      <c r="C2148" s="134">
        <v>51966310</v>
      </c>
      <c r="D2148" s="134">
        <v>3488526.06</v>
      </c>
    </row>
    <row r="2149" spans="2:4">
      <c r="B2149" s="202" t="s">
        <v>1057</v>
      </c>
      <c r="C2149" s="134">
        <v>51966310</v>
      </c>
      <c r="D2149" s="134">
        <v>3488526.06</v>
      </c>
    </row>
    <row r="2150" spans="2:4">
      <c r="B2150" s="203" t="s">
        <v>3534</v>
      </c>
      <c r="C2150" s="134">
        <v>0</v>
      </c>
      <c r="D2150" s="134">
        <v>0</v>
      </c>
    </row>
    <row r="2151" spans="2:4">
      <c r="B2151" s="202" t="s">
        <v>3535</v>
      </c>
      <c r="C2151" s="134">
        <v>0</v>
      </c>
      <c r="D2151" s="134">
        <v>0</v>
      </c>
    </row>
    <row r="2152" spans="2:4">
      <c r="B2152" s="203" t="s">
        <v>471</v>
      </c>
      <c r="C2152" s="134">
        <v>7428690</v>
      </c>
      <c r="D2152" s="134">
        <v>7428690</v>
      </c>
    </row>
    <row r="2153" spans="2:4">
      <c r="B2153" s="202" t="s">
        <v>816</v>
      </c>
      <c r="C2153" s="134">
        <v>7428690</v>
      </c>
      <c r="D2153" s="134">
        <v>7428690</v>
      </c>
    </row>
    <row r="2154" spans="2:4">
      <c r="B2154" s="203" t="s">
        <v>472</v>
      </c>
      <c r="C2154" s="134">
        <v>388402000</v>
      </c>
      <c r="D2154" s="134">
        <v>566569405.86000001</v>
      </c>
    </row>
    <row r="2155" spans="2:4">
      <c r="B2155" s="202" t="s">
        <v>817</v>
      </c>
      <c r="C2155" s="134">
        <v>388402000</v>
      </c>
      <c r="D2155" s="134">
        <v>566569405.86000001</v>
      </c>
    </row>
    <row r="2156" spans="2:4">
      <c r="B2156" s="203" t="s">
        <v>3274</v>
      </c>
      <c r="C2156" s="134">
        <v>8638298</v>
      </c>
      <c r="D2156" s="134">
        <v>0</v>
      </c>
    </row>
    <row r="2157" spans="2:4">
      <c r="B2157" s="202" t="s">
        <v>813</v>
      </c>
      <c r="C2157" s="134">
        <v>8638298</v>
      </c>
      <c r="D2157" s="134">
        <v>0</v>
      </c>
    </row>
    <row r="2158" spans="2:4">
      <c r="B2158" s="203" t="s">
        <v>3510</v>
      </c>
      <c r="C2158" s="134">
        <v>0</v>
      </c>
      <c r="D2158" s="134">
        <v>5276405.7300000004</v>
      </c>
    </row>
    <row r="2159" spans="2:4">
      <c r="B2159" s="202" t="s">
        <v>3511</v>
      </c>
      <c r="C2159" s="134">
        <v>0</v>
      </c>
      <c r="D2159" s="134">
        <v>5276405.7300000004</v>
      </c>
    </row>
    <row r="2160" spans="2:4">
      <c r="B2160" s="203" t="s">
        <v>473</v>
      </c>
      <c r="C2160" s="134">
        <v>40554117</v>
      </c>
      <c r="D2160" s="134">
        <v>57263980.759999998</v>
      </c>
    </row>
    <row r="2161" spans="2:4">
      <c r="B2161" s="202" t="s">
        <v>818</v>
      </c>
      <c r="C2161" s="134">
        <v>40554117</v>
      </c>
      <c r="D2161" s="134">
        <v>57263980.759999998</v>
      </c>
    </row>
    <row r="2162" spans="2:4">
      <c r="B2162" s="203" t="s">
        <v>474</v>
      </c>
      <c r="C2162" s="134">
        <v>4000000</v>
      </c>
      <c r="D2162" s="134">
        <v>4000000</v>
      </c>
    </row>
    <row r="2163" spans="2:4">
      <c r="B2163" s="202" t="s">
        <v>819</v>
      </c>
      <c r="C2163" s="134">
        <v>4000000</v>
      </c>
      <c r="D2163" s="134">
        <v>4000000</v>
      </c>
    </row>
    <row r="2164" spans="2:4">
      <c r="B2164" s="203" t="s">
        <v>475</v>
      </c>
      <c r="C2164" s="134">
        <v>4000000</v>
      </c>
      <c r="D2164" s="134">
        <v>3512718.62</v>
      </c>
    </row>
    <row r="2165" spans="2:4">
      <c r="B2165" s="202" t="s">
        <v>820</v>
      </c>
      <c r="C2165" s="134">
        <v>4000000</v>
      </c>
      <c r="D2165" s="134">
        <v>3512718.62</v>
      </c>
    </row>
    <row r="2166" spans="2:4">
      <c r="B2166" s="203" t="s">
        <v>476</v>
      </c>
      <c r="C2166" s="134">
        <v>8668175</v>
      </c>
      <c r="D2166" s="134">
        <v>1819275.04</v>
      </c>
    </row>
    <row r="2167" spans="2:4">
      <c r="B2167" s="202" t="s">
        <v>821</v>
      </c>
      <c r="C2167" s="134">
        <v>8668175</v>
      </c>
      <c r="D2167" s="134">
        <v>1819275.04</v>
      </c>
    </row>
    <row r="2168" spans="2:4">
      <c r="B2168" s="203" t="s">
        <v>2841</v>
      </c>
      <c r="C2168" s="134">
        <v>4000000</v>
      </c>
      <c r="D2168" s="134">
        <v>3557748.53</v>
      </c>
    </row>
    <row r="2169" spans="2:4">
      <c r="B2169" s="202" t="s">
        <v>822</v>
      </c>
      <c r="C2169" s="134">
        <v>4000000</v>
      </c>
      <c r="D2169" s="134">
        <v>3557748.53</v>
      </c>
    </row>
    <row r="2170" spans="2:4">
      <c r="B2170" s="203" t="s">
        <v>477</v>
      </c>
      <c r="C2170" s="134">
        <v>4000000</v>
      </c>
      <c r="D2170" s="134">
        <v>0</v>
      </c>
    </row>
    <row r="2171" spans="2:4">
      <c r="B2171" s="202" t="s">
        <v>823</v>
      </c>
      <c r="C2171" s="134">
        <v>4000000</v>
      </c>
      <c r="D2171" s="134">
        <v>0</v>
      </c>
    </row>
    <row r="2172" spans="2:4">
      <c r="B2172" s="203" t="s">
        <v>478</v>
      </c>
      <c r="C2172" s="134">
        <v>3209853</v>
      </c>
      <c r="D2172" s="134">
        <v>0</v>
      </c>
    </row>
    <row r="2173" spans="2:4">
      <c r="B2173" s="202" t="s">
        <v>824</v>
      </c>
      <c r="C2173" s="134">
        <v>3209853</v>
      </c>
      <c r="D2173" s="134">
        <v>0</v>
      </c>
    </row>
    <row r="2174" spans="2:4">
      <c r="B2174" s="203" t="s">
        <v>479</v>
      </c>
      <c r="C2174" s="134">
        <v>3209854</v>
      </c>
      <c r="D2174" s="134">
        <v>0</v>
      </c>
    </row>
    <row r="2175" spans="2:4">
      <c r="B2175" s="202" t="s">
        <v>825</v>
      </c>
      <c r="C2175" s="134">
        <v>3209854</v>
      </c>
      <c r="D2175" s="134">
        <v>0</v>
      </c>
    </row>
    <row r="2176" spans="2:4">
      <c r="B2176" s="203" t="s">
        <v>2842</v>
      </c>
      <c r="C2176" s="134">
        <v>3209853</v>
      </c>
      <c r="D2176" s="134">
        <v>0</v>
      </c>
    </row>
    <row r="2177" spans="2:4">
      <c r="B2177" s="202" t="s">
        <v>826</v>
      </c>
      <c r="C2177" s="134">
        <v>3209853</v>
      </c>
      <c r="D2177" s="134">
        <v>0</v>
      </c>
    </row>
    <row r="2178" spans="2:4">
      <c r="B2178" s="203" t="s">
        <v>480</v>
      </c>
      <c r="C2178" s="134">
        <v>89423870</v>
      </c>
      <c r="D2178" s="134">
        <v>8223023.6100000003</v>
      </c>
    </row>
    <row r="2179" spans="2:4">
      <c r="B2179" s="202" t="s">
        <v>827</v>
      </c>
      <c r="C2179" s="134">
        <v>89423870</v>
      </c>
      <c r="D2179" s="134">
        <v>8223023.6100000003</v>
      </c>
    </row>
    <row r="2180" spans="2:4">
      <c r="B2180" s="203" t="s">
        <v>481</v>
      </c>
      <c r="C2180" s="134">
        <v>3209853</v>
      </c>
      <c r="D2180" s="134">
        <v>3017579.8</v>
      </c>
    </row>
    <row r="2181" spans="2:4">
      <c r="B2181" s="202" t="s">
        <v>828</v>
      </c>
      <c r="C2181" s="134">
        <v>3209853</v>
      </c>
      <c r="D2181" s="134">
        <v>3017579.8</v>
      </c>
    </row>
    <row r="2182" spans="2:4">
      <c r="B2182" s="203" t="s">
        <v>3691</v>
      </c>
      <c r="C2182" s="134">
        <v>0</v>
      </c>
      <c r="D2182" s="134">
        <v>4182573.75</v>
      </c>
    </row>
    <row r="2183" spans="2:4">
      <c r="B2183" s="202" t="s">
        <v>3690</v>
      </c>
      <c r="C2183" s="134">
        <v>0</v>
      </c>
      <c r="D2183" s="134">
        <v>4182573.75</v>
      </c>
    </row>
    <row r="2184" spans="2:4">
      <c r="B2184" s="203" t="s">
        <v>482</v>
      </c>
      <c r="C2184" s="134">
        <v>203433020</v>
      </c>
      <c r="D2184" s="134">
        <v>106681468.2</v>
      </c>
    </row>
    <row r="2185" spans="2:4">
      <c r="B2185" s="202" t="s">
        <v>829</v>
      </c>
      <c r="C2185" s="134">
        <v>203433020</v>
      </c>
      <c r="D2185" s="134">
        <v>106681468.2</v>
      </c>
    </row>
    <row r="2186" spans="2:4">
      <c r="B2186" s="203" t="s">
        <v>1630</v>
      </c>
      <c r="C2186" s="134">
        <v>11127992</v>
      </c>
      <c r="D2186" s="134">
        <v>0</v>
      </c>
    </row>
    <row r="2187" spans="2:4">
      <c r="B2187" s="202" t="s">
        <v>1631</v>
      </c>
      <c r="C2187" s="134">
        <v>11127992</v>
      </c>
      <c r="D2187" s="134">
        <v>0</v>
      </c>
    </row>
    <row r="2188" spans="2:4">
      <c r="B2188" s="203" t="s">
        <v>2843</v>
      </c>
      <c r="C2188" s="134">
        <v>6683666</v>
      </c>
      <c r="D2188" s="134">
        <v>0</v>
      </c>
    </row>
    <row r="2189" spans="2:4">
      <c r="B2189" s="202" t="s">
        <v>1632</v>
      </c>
      <c r="C2189" s="134">
        <v>6683666</v>
      </c>
      <c r="D2189" s="134">
        <v>0</v>
      </c>
    </row>
    <row r="2190" spans="2:4">
      <c r="B2190" s="203" t="s">
        <v>483</v>
      </c>
      <c r="C2190" s="134">
        <v>91340400</v>
      </c>
      <c r="D2190" s="134">
        <v>7073073.2599999998</v>
      </c>
    </row>
    <row r="2191" spans="2:4">
      <c r="B2191" s="202" t="s">
        <v>830</v>
      </c>
      <c r="C2191" s="134">
        <v>91340400</v>
      </c>
      <c r="D2191" s="134">
        <v>7073073.2599999998</v>
      </c>
    </row>
    <row r="2192" spans="2:4">
      <c r="B2192" s="203" t="s">
        <v>1633</v>
      </c>
      <c r="C2192" s="134">
        <v>6683666</v>
      </c>
      <c r="D2192" s="134">
        <v>0</v>
      </c>
    </row>
    <row r="2193" spans="2:4">
      <c r="B2193" s="202" t="s">
        <v>1634</v>
      </c>
      <c r="C2193" s="134">
        <v>6683666</v>
      </c>
      <c r="D2193" s="134">
        <v>0</v>
      </c>
    </row>
    <row r="2194" spans="2:4">
      <c r="B2194" s="203" t="s">
        <v>1635</v>
      </c>
      <c r="C2194" s="134">
        <v>11087637</v>
      </c>
      <c r="D2194" s="134">
        <v>0</v>
      </c>
    </row>
    <row r="2195" spans="2:4">
      <c r="B2195" s="202" t="s">
        <v>1636</v>
      </c>
      <c r="C2195" s="134">
        <v>11087637</v>
      </c>
      <c r="D2195" s="134">
        <v>0</v>
      </c>
    </row>
    <row r="2196" spans="2:4">
      <c r="B2196" s="203" t="s">
        <v>1637</v>
      </c>
      <c r="C2196" s="134">
        <v>4718384</v>
      </c>
      <c r="D2196" s="134">
        <v>0</v>
      </c>
    </row>
    <row r="2197" spans="2:4">
      <c r="B2197" s="202" t="s">
        <v>1638</v>
      </c>
      <c r="C2197" s="134">
        <v>4718384</v>
      </c>
      <c r="D2197" s="134">
        <v>0</v>
      </c>
    </row>
    <row r="2198" spans="2:4">
      <c r="B2198" s="203" t="s">
        <v>1639</v>
      </c>
      <c r="C2198" s="134">
        <v>6659723</v>
      </c>
      <c r="D2198" s="134">
        <v>0</v>
      </c>
    </row>
    <row r="2199" spans="2:4">
      <c r="B2199" s="202" t="s">
        <v>1640</v>
      </c>
      <c r="C2199" s="134">
        <v>6659723</v>
      </c>
      <c r="D2199" s="134">
        <v>0</v>
      </c>
    </row>
    <row r="2200" spans="2:4">
      <c r="B2200" s="203" t="s">
        <v>1641</v>
      </c>
      <c r="C2200" s="134">
        <v>11087637</v>
      </c>
      <c r="D2200" s="134">
        <v>0</v>
      </c>
    </row>
    <row r="2201" spans="2:4">
      <c r="B2201" s="202" t="s">
        <v>1642</v>
      </c>
      <c r="C2201" s="134">
        <v>11087637</v>
      </c>
      <c r="D2201" s="134">
        <v>0</v>
      </c>
    </row>
    <row r="2202" spans="2:4">
      <c r="B2202" s="203" t="s">
        <v>1643</v>
      </c>
      <c r="C2202" s="134">
        <v>11087637</v>
      </c>
      <c r="D2202" s="134">
        <v>0</v>
      </c>
    </row>
    <row r="2203" spans="2:4">
      <c r="B2203" s="202" t="s">
        <v>1644</v>
      </c>
      <c r="C2203" s="134">
        <v>11087637</v>
      </c>
      <c r="D2203" s="134">
        <v>0</v>
      </c>
    </row>
    <row r="2204" spans="2:4">
      <c r="B2204" s="203" t="s">
        <v>1645</v>
      </c>
      <c r="C2204" s="134">
        <v>4718384</v>
      </c>
      <c r="D2204" s="134">
        <v>1061635.44</v>
      </c>
    </row>
    <row r="2205" spans="2:4">
      <c r="B2205" s="202" t="s">
        <v>1646</v>
      </c>
      <c r="C2205" s="134">
        <v>4718384</v>
      </c>
      <c r="D2205" s="134">
        <v>1061635.44</v>
      </c>
    </row>
    <row r="2206" spans="2:4">
      <c r="B2206" s="203" t="s">
        <v>3004</v>
      </c>
      <c r="C2206" s="134">
        <v>44676046</v>
      </c>
      <c r="D2206" s="134">
        <v>28073790.07</v>
      </c>
    </row>
    <row r="2207" spans="2:4">
      <c r="B2207" s="202" t="s">
        <v>3005</v>
      </c>
      <c r="C2207" s="134">
        <v>44676046</v>
      </c>
      <c r="D2207" s="134">
        <v>28073790.07</v>
      </c>
    </row>
    <row r="2208" spans="2:4">
      <c r="B2208" s="203" t="s">
        <v>1647</v>
      </c>
      <c r="C2208" s="134">
        <v>11087637</v>
      </c>
      <c r="D2208" s="134">
        <v>1498436.31</v>
      </c>
    </row>
    <row r="2209" spans="2:4">
      <c r="B2209" s="202" t="s">
        <v>1648</v>
      </c>
      <c r="C2209" s="134">
        <v>11087637</v>
      </c>
      <c r="D2209" s="134">
        <v>1498436.31</v>
      </c>
    </row>
    <row r="2210" spans="2:4">
      <c r="B2210" s="203" t="s">
        <v>3006</v>
      </c>
      <c r="C2210" s="134">
        <v>13628761</v>
      </c>
      <c r="D2210" s="134">
        <v>0</v>
      </c>
    </row>
    <row r="2211" spans="2:4">
      <c r="B2211" s="202" t="s">
        <v>3007</v>
      </c>
      <c r="C2211" s="134">
        <v>13628761</v>
      </c>
      <c r="D2211" s="134">
        <v>0</v>
      </c>
    </row>
    <row r="2212" spans="2:4">
      <c r="B2212" s="203" t="s">
        <v>1649</v>
      </c>
      <c r="C2212" s="134">
        <v>11087637</v>
      </c>
      <c r="D2212" s="134">
        <v>1061635.45</v>
      </c>
    </row>
    <row r="2213" spans="2:4">
      <c r="B2213" s="202" t="s">
        <v>1650</v>
      </c>
      <c r="C2213" s="134">
        <v>11087637</v>
      </c>
      <c r="D2213" s="134">
        <v>1061635.45</v>
      </c>
    </row>
    <row r="2214" spans="2:4">
      <c r="B2214" s="203" t="s">
        <v>1651</v>
      </c>
      <c r="C2214" s="134">
        <v>4718384</v>
      </c>
      <c r="D2214" s="134">
        <v>2494717.25</v>
      </c>
    </row>
    <row r="2215" spans="2:4">
      <c r="B2215" s="202" t="s">
        <v>1652</v>
      </c>
      <c r="C2215" s="134">
        <v>4718384</v>
      </c>
      <c r="D2215" s="134">
        <v>2494717.25</v>
      </c>
    </row>
    <row r="2216" spans="2:4">
      <c r="B2216" s="203" t="s">
        <v>2844</v>
      </c>
      <c r="C2216" s="134">
        <v>396933497</v>
      </c>
      <c r="D2216" s="134">
        <v>161959749.59</v>
      </c>
    </row>
    <row r="2217" spans="2:4">
      <c r="B2217" s="202" t="s">
        <v>2673</v>
      </c>
      <c r="C2217" s="134">
        <v>396933497</v>
      </c>
      <c r="D2217" s="134">
        <v>161959749.59</v>
      </c>
    </row>
    <row r="2218" spans="2:4">
      <c r="B2218" s="203" t="s">
        <v>1653</v>
      </c>
      <c r="C2218" s="134">
        <v>6659723</v>
      </c>
      <c r="D2218" s="134">
        <v>2494717.25</v>
      </c>
    </row>
    <row r="2219" spans="2:4">
      <c r="B2219" s="202" t="s">
        <v>1654</v>
      </c>
      <c r="C2219" s="134">
        <v>6659723</v>
      </c>
      <c r="D2219" s="134">
        <v>2494717.25</v>
      </c>
    </row>
    <row r="2220" spans="2:4">
      <c r="B2220" s="203" t="s">
        <v>2845</v>
      </c>
      <c r="C2220" s="134">
        <v>91049733</v>
      </c>
      <c r="D2220" s="134">
        <v>36925793.93</v>
      </c>
    </row>
    <row r="2221" spans="2:4">
      <c r="B2221" s="202" t="s">
        <v>2674</v>
      </c>
      <c r="C2221" s="134">
        <v>91049733</v>
      </c>
      <c r="D2221" s="134">
        <v>36925793.93</v>
      </c>
    </row>
    <row r="2222" spans="2:4">
      <c r="B2222" s="203" t="s">
        <v>1655</v>
      </c>
      <c r="C2222" s="134">
        <v>6659723</v>
      </c>
      <c r="D2222" s="134">
        <v>0</v>
      </c>
    </row>
    <row r="2223" spans="2:4">
      <c r="B2223" s="202" t="s">
        <v>1656</v>
      </c>
      <c r="C2223" s="134">
        <v>6659723</v>
      </c>
      <c r="D2223" s="134">
        <v>0</v>
      </c>
    </row>
    <row r="2224" spans="2:4">
      <c r="B2224" s="203" t="s">
        <v>1657</v>
      </c>
      <c r="C2224" s="134">
        <v>11087637</v>
      </c>
      <c r="D2224" s="134">
        <v>0</v>
      </c>
    </row>
    <row r="2225" spans="2:4">
      <c r="B2225" s="202" t="s">
        <v>1658</v>
      </c>
      <c r="C2225" s="134">
        <v>11087637</v>
      </c>
      <c r="D2225" s="134">
        <v>0</v>
      </c>
    </row>
    <row r="2226" spans="2:4">
      <c r="B2226" s="203" t="s">
        <v>2846</v>
      </c>
      <c r="C2226" s="134">
        <v>6659723</v>
      </c>
      <c r="D2226" s="134">
        <v>0</v>
      </c>
    </row>
    <row r="2227" spans="2:4">
      <c r="B2227" s="202" t="s">
        <v>1659</v>
      </c>
      <c r="C2227" s="134">
        <v>6659723</v>
      </c>
      <c r="D2227" s="134">
        <v>0</v>
      </c>
    </row>
    <row r="2228" spans="2:4">
      <c r="B2228" s="203" t="s">
        <v>3689</v>
      </c>
      <c r="C2228" s="134">
        <v>0</v>
      </c>
      <c r="D2228" s="134">
        <v>1548434.44</v>
      </c>
    </row>
    <row r="2229" spans="2:4">
      <c r="B2229" s="202" t="s">
        <v>3688</v>
      </c>
      <c r="C2229" s="134">
        <v>0</v>
      </c>
      <c r="D2229" s="134">
        <v>1548434.44</v>
      </c>
    </row>
    <row r="2230" spans="2:4">
      <c r="B2230" s="203" t="s">
        <v>1660</v>
      </c>
      <c r="C2230" s="134">
        <v>6659723</v>
      </c>
      <c r="D2230" s="134">
        <v>0</v>
      </c>
    </row>
    <row r="2231" spans="2:4">
      <c r="B2231" s="202" t="s">
        <v>1661</v>
      </c>
      <c r="C2231" s="134">
        <v>6659723</v>
      </c>
      <c r="D2231" s="134">
        <v>0</v>
      </c>
    </row>
    <row r="2232" spans="2:4">
      <c r="B2232" s="203" t="s">
        <v>1662</v>
      </c>
      <c r="C2232" s="134">
        <v>6659723</v>
      </c>
      <c r="D2232" s="134">
        <v>0</v>
      </c>
    </row>
    <row r="2233" spans="2:4">
      <c r="B2233" s="202" t="s">
        <v>1663</v>
      </c>
      <c r="C2233" s="134">
        <v>6659723</v>
      </c>
      <c r="D2233" s="134">
        <v>0</v>
      </c>
    </row>
    <row r="2234" spans="2:4">
      <c r="B2234" s="203" t="s">
        <v>1664</v>
      </c>
      <c r="C2234" s="134">
        <v>11087637</v>
      </c>
      <c r="D2234" s="134">
        <v>2494717.25</v>
      </c>
    </row>
    <row r="2235" spans="2:4">
      <c r="B2235" s="202" t="s">
        <v>1665</v>
      </c>
      <c r="C2235" s="134">
        <v>11087637</v>
      </c>
      <c r="D2235" s="134">
        <v>2494717.25</v>
      </c>
    </row>
    <row r="2236" spans="2:4">
      <c r="B2236" s="203" t="s">
        <v>3008</v>
      </c>
      <c r="C2236" s="134">
        <v>43572933</v>
      </c>
      <c r="D2236" s="134">
        <v>31441154.539999999</v>
      </c>
    </row>
    <row r="2237" spans="2:4">
      <c r="B2237" s="202" t="s">
        <v>3009</v>
      </c>
      <c r="C2237" s="134">
        <v>43572933</v>
      </c>
      <c r="D2237" s="134">
        <v>31441154.539999999</v>
      </c>
    </row>
    <row r="2238" spans="2:4">
      <c r="B2238" s="203" t="s">
        <v>1666</v>
      </c>
      <c r="C2238" s="134">
        <v>6659723</v>
      </c>
      <c r="D2238" s="134">
        <v>1498436.31</v>
      </c>
    </row>
    <row r="2239" spans="2:4">
      <c r="B2239" s="202" t="s">
        <v>1667</v>
      </c>
      <c r="C2239" s="134">
        <v>6659723</v>
      </c>
      <c r="D2239" s="134">
        <v>1498436.31</v>
      </c>
    </row>
    <row r="2240" spans="2:4">
      <c r="B2240" s="203" t="s">
        <v>3010</v>
      </c>
      <c r="C2240" s="134">
        <v>67105995</v>
      </c>
      <c r="D2240" s="134">
        <v>55000000</v>
      </c>
    </row>
    <row r="2241" spans="2:4">
      <c r="B2241" s="202" t="s">
        <v>3011</v>
      </c>
      <c r="C2241" s="134">
        <v>67105995</v>
      </c>
      <c r="D2241" s="134">
        <v>55000000</v>
      </c>
    </row>
    <row r="2242" spans="2:4">
      <c r="B2242" s="203" t="s">
        <v>1668</v>
      </c>
      <c r="C2242" s="134">
        <v>6659723</v>
      </c>
      <c r="D2242" s="134">
        <v>1498436.31</v>
      </c>
    </row>
    <row r="2243" spans="2:4">
      <c r="B2243" s="202" t="s">
        <v>1669</v>
      </c>
      <c r="C2243" s="134">
        <v>6659723</v>
      </c>
      <c r="D2243" s="134">
        <v>1498436.31</v>
      </c>
    </row>
    <row r="2244" spans="2:4">
      <c r="B2244" s="203" t="s">
        <v>1670</v>
      </c>
      <c r="C2244" s="134">
        <v>4718384</v>
      </c>
      <c r="D2244" s="134">
        <v>1061635.44</v>
      </c>
    </row>
    <row r="2245" spans="2:4">
      <c r="B2245" s="202" t="s">
        <v>1671</v>
      </c>
      <c r="C2245" s="134">
        <v>4718384</v>
      </c>
      <c r="D2245" s="134">
        <v>1061635.44</v>
      </c>
    </row>
    <row r="2246" spans="2:4">
      <c r="B2246" s="203" t="s">
        <v>1672</v>
      </c>
      <c r="C2246" s="134">
        <v>11087637</v>
      </c>
      <c r="D2246" s="134">
        <v>2494717.25</v>
      </c>
    </row>
    <row r="2247" spans="2:4">
      <c r="B2247" s="202" t="s">
        <v>1673</v>
      </c>
      <c r="C2247" s="134">
        <v>11087637</v>
      </c>
      <c r="D2247" s="134">
        <v>2494717.25</v>
      </c>
    </row>
    <row r="2248" spans="2:4">
      <c r="B2248" s="203" t="s">
        <v>1674</v>
      </c>
      <c r="C2248" s="134">
        <v>11087637</v>
      </c>
      <c r="D2248" s="134">
        <v>0</v>
      </c>
    </row>
    <row r="2249" spans="2:4">
      <c r="B2249" s="202" t="s">
        <v>1675</v>
      </c>
      <c r="C2249" s="134">
        <v>11087637</v>
      </c>
      <c r="D2249" s="134">
        <v>0</v>
      </c>
    </row>
    <row r="2250" spans="2:4">
      <c r="B2250" s="203" t="s">
        <v>1676</v>
      </c>
      <c r="C2250" s="134">
        <v>6659723</v>
      </c>
      <c r="D2250" s="134">
        <v>0</v>
      </c>
    </row>
    <row r="2251" spans="2:4">
      <c r="B2251" s="202" t="s">
        <v>1677</v>
      </c>
      <c r="C2251" s="134">
        <v>6659723</v>
      </c>
      <c r="D2251" s="134">
        <v>0</v>
      </c>
    </row>
    <row r="2252" spans="2:4">
      <c r="B2252" s="203" t="s">
        <v>2847</v>
      </c>
      <c r="C2252" s="134">
        <v>6659723</v>
      </c>
      <c r="D2252" s="134">
        <v>0</v>
      </c>
    </row>
    <row r="2253" spans="2:4">
      <c r="B2253" s="202" t="s">
        <v>1678</v>
      </c>
      <c r="C2253" s="134">
        <v>6659723</v>
      </c>
      <c r="D2253" s="134">
        <v>0</v>
      </c>
    </row>
    <row r="2254" spans="2:4">
      <c r="B2254" s="203" t="s">
        <v>2848</v>
      </c>
      <c r="C2254" s="134">
        <v>72768636</v>
      </c>
      <c r="D2254" s="134">
        <v>50174592.420000002</v>
      </c>
    </row>
    <row r="2255" spans="2:4">
      <c r="B2255" s="202" t="s">
        <v>1100</v>
      </c>
      <c r="C2255" s="134">
        <v>72768636</v>
      </c>
      <c r="D2255" s="134">
        <v>50174592.420000002</v>
      </c>
    </row>
    <row r="2256" spans="2:4">
      <c r="B2256" s="203" t="s">
        <v>1679</v>
      </c>
      <c r="C2256" s="134">
        <v>11087637</v>
      </c>
      <c r="D2256" s="134">
        <v>0</v>
      </c>
    </row>
    <row r="2257" spans="2:4">
      <c r="B2257" s="202" t="s">
        <v>1680</v>
      </c>
      <c r="C2257" s="134">
        <v>11087637</v>
      </c>
      <c r="D2257" s="134">
        <v>0</v>
      </c>
    </row>
    <row r="2258" spans="2:4">
      <c r="B2258" s="203" t="s">
        <v>1681</v>
      </c>
      <c r="C2258" s="134">
        <v>6659723</v>
      </c>
      <c r="D2258" s="134">
        <v>0</v>
      </c>
    </row>
    <row r="2259" spans="2:4">
      <c r="B2259" s="202" t="s">
        <v>1682</v>
      </c>
      <c r="C2259" s="134">
        <v>6659723</v>
      </c>
      <c r="D2259" s="134">
        <v>0</v>
      </c>
    </row>
    <row r="2260" spans="2:4">
      <c r="B2260" s="203" t="s">
        <v>1683</v>
      </c>
      <c r="C2260" s="134">
        <v>11087637</v>
      </c>
      <c r="D2260" s="134">
        <v>0</v>
      </c>
    </row>
    <row r="2261" spans="2:4">
      <c r="B2261" s="202" t="s">
        <v>1684</v>
      </c>
      <c r="C2261" s="134">
        <v>11087637</v>
      </c>
      <c r="D2261" s="134">
        <v>0</v>
      </c>
    </row>
    <row r="2262" spans="2:4">
      <c r="B2262" s="203" t="s">
        <v>1685</v>
      </c>
      <c r="C2262" s="134">
        <v>4718384</v>
      </c>
      <c r="D2262" s="134">
        <v>0</v>
      </c>
    </row>
    <row r="2263" spans="2:4">
      <c r="B2263" s="202" t="s">
        <v>1686</v>
      </c>
      <c r="C2263" s="134">
        <v>4718384</v>
      </c>
      <c r="D2263" s="134">
        <v>0</v>
      </c>
    </row>
    <row r="2264" spans="2:4">
      <c r="B2264" s="203" t="s">
        <v>3441</v>
      </c>
      <c r="C2264" s="134">
        <v>0</v>
      </c>
      <c r="D2264" s="134">
        <v>2522402.6</v>
      </c>
    </row>
    <row r="2265" spans="2:4">
      <c r="B2265" s="202" t="s">
        <v>3442</v>
      </c>
      <c r="C2265" s="134">
        <v>0</v>
      </c>
      <c r="D2265" s="134">
        <v>2522402.6</v>
      </c>
    </row>
    <row r="2266" spans="2:4">
      <c r="B2266" s="203" t="s">
        <v>1687</v>
      </c>
      <c r="C2266" s="134">
        <v>4718384</v>
      </c>
      <c r="D2266" s="134">
        <v>0</v>
      </c>
    </row>
    <row r="2267" spans="2:4">
      <c r="B2267" s="202" t="s">
        <v>1688</v>
      </c>
      <c r="C2267" s="134">
        <v>4718384</v>
      </c>
      <c r="D2267" s="134">
        <v>0</v>
      </c>
    </row>
    <row r="2268" spans="2:4">
      <c r="B2268" s="203" t="s">
        <v>1689</v>
      </c>
      <c r="C2268" s="134">
        <v>11087637</v>
      </c>
      <c r="D2268" s="134">
        <v>0</v>
      </c>
    </row>
    <row r="2269" spans="2:4">
      <c r="B2269" s="202" t="s">
        <v>1690</v>
      </c>
      <c r="C2269" s="134">
        <v>11087637</v>
      </c>
      <c r="D2269" s="134">
        <v>0</v>
      </c>
    </row>
    <row r="2270" spans="2:4">
      <c r="B2270" s="203" t="s">
        <v>1691</v>
      </c>
      <c r="C2270" s="134">
        <v>4718384</v>
      </c>
      <c r="D2270" s="134">
        <v>1078230.45</v>
      </c>
    </row>
    <row r="2271" spans="2:4">
      <c r="B2271" s="202" t="s">
        <v>1692</v>
      </c>
      <c r="C2271" s="134">
        <v>4718384</v>
      </c>
      <c r="D2271" s="134">
        <v>1078230.45</v>
      </c>
    </row>
    <row r="2272" spans="2:4">
      <c r="B2272" s="203" t="s">
        <v>2849</v>
      </c>
      <c r="C2272" s="134">
        <v>11087637</v>
      </c>
      <c r="D2272" s="134">
        <v>2528501.7200000002</v>
      </c>
    </row>
    <row r="2273" spans="2:4">
      <c r="B2273" s="202" t="s">
        <v>1693</v>
      </c>
      <c r="C2273" s="134">
        <v>11087637</v>
      </c>
      <c r="D2273" s="134">
        <v>2528501.7200000002</v>
      </c>
    </row>
    <row r="2274" spans="2:4">
      <c r="B2274" s="203" t="s">
        <v>484</v>
      </c>
      <c r="C2274" s="134">
        <v>684390</v>
      </c>
      <c r="D2274" s="134">
        <v>1011467.94</v>
      </c>
    </row>
    <row r="2275" spans="2:4">
      <c r="B2275" s="202" t="s">
        <v>831</v>
      </c>
      <c r="C2275" s="134">
        <v>684390</v>
      </c>
      <c r="D2275" s="134">
        <v>1011467.94</v>
      </c>
    </row>
    <row r="2276" spans="2:4">
      <c r="B2276" s="203" t="s">
        <v>2850</v>
      </c>
      <c r="C2276" s="134">
        <v>6659723</v>
      </c>
      <c r="D2276" s="134">
        <v>1481645.34</v>
      </c>
    </row>
    <row r="2277" spans="2:4">
      <c r="B2277" s="202" t="s">
        <v>1694</v>
      </c>
      <c r="C2277" s="134">
        <v>6659723</v>
      </c>
      <c r="D2277" s="134">
        <v>1481645.34</v>
      </c>
    </row>
    <row r="2278" spans="2:4">
      <c r="B2278" s="203" t="s">
        <v>1695</v>
      </c>
      <c r="C2278" s="134">
        <v>6659723</v>
      </c>
      <c r="D2278" s="134">
        <v>1481644.14</v>
      </c>
    </row>
    <row r="2279" spans="2:4">
      <c r="B2279" s="202" t="s">
        <v>1696</v>
      </c>
      <c r="C2279" s="134">
        <v>6659723</v>
      </c>
      <c r="D2279" s="134">
        <v>1481644.14</v>
      </c>
    </row>
    <row r="2280" spans="2:4">
      <c r="B2280" s="203" t="s">
        <v>1697</v>
      </c>
      <c r="C2280" s="134">
        <v>6659723</v>
      </c>
      <c r="D2280" s="134">
        <v>0</v>
      </c>
    </row>
    <row r="2281" spans="2:4">
      <c r="B2281" s="202" t="s">
        <v>1698</v>
      </c>
      <c r="C2281" s="134">
        <v>6659723</v>
      </c>
      <c r="D2281" s="134">
        <v>0</v>
      </c>
    </row>
    <row r="2282" spans="2:4">
      <c r="B2282" s="203" t="s">
        <v>2851</v>
      </c>
      <c r="C2282" s="134">
        <v>6659723</v>
      </c>
      <c r="D2282" s="134">
        <v>0</v>
      </c>
    </row>
    <row r="2283" spans="2:4">
      <c r="B2283" s="202" t="s">
        <v>1699</v>
      </c>
      <c r="C2283" s="134">
        <v>6659723</v>
      </c>
      <c r="D2283" s="134">
        <v>0</v>
      </c>
    </row>
    <row r="2284" spans="2:4">
      <c r="B2284" s="203" t="s">
        <v>485</v>
      </c>
      <c r="C2284" s="134">
        <v>2596334</v>
      </c>
      <c r="D2284" s="134">
        <v>2043312.82</v>
      </c>
    </row>
    <row r="2285" spans="2:4">
      <c r="B2285" s="202" t="s">
        <v>832</v>
      </c>
      <c r="C2285" s="134">
        <v>2596334</v>
      </c>
      <c r="D2285" s="134">
        <v>2043312.82</v>
      </c>
    </row>
    <row r="2286" spans="2:4">
      <c r="B2286" s="203" t="s">
        <v>2852</v>
      </c>
      <c r="C2286" s="134">
        <v>11087637</v>
      </c>
      <c r="D2286" s="134">
        <v>0</v>
      </c>
    </row>
    <row r="2287" spans="2:4">
      <c r="B2287" s="202" t="s">
        <v>1700</v>
      </c>
      <c r="C2287" s="134">
        <v>11087637</v>
      </c>
      <c r="D2287" s="134">
        <v>0</v>
      </c>
    </row>
    <row r="2288" spans="2:4">
      <c r="B2288" s="203" t="s">
        <v>3512</v>
      </c>
      <c r="C2288" s="134">
        <v>0</v>
      </c>
      <c r="D2288" s="134">
        <v>353173.43</v>
      </c>
    </row>
    <row r="2289" spans="2:4">
      <c r="B2289" s="202" t="s">
        <v>3513</v>
      </c>
      <c r="C2289" s="134">
        <v>0</v>
      </c>
      <c r="D2289" s="134">
        <v>353173.43</v>
      </c>
    </row>
    <row r="2290" spans="2:4">
      <c r="B2290" s="203" t="s">
        <v>2853</v>
      </c>
      <c r="C2290" s="134">
        <v>6659723</v>
      </c>
      <c r="D2290" s="134">
        <v>0</v>
      </c>
    </row>
    <row r="2291" spans="2:4">
      <c r="B2291" s="202" t="s">
        <v>1701</v>
      </c>
      <c r="C2291" s="134">
        <v>6659723</v>
      </c>
      <c r="D2291" s="134">
        <v>0</v>
      </c>
    </row>
    <row r="2292" spans="2:4">
      <c r="B2292" s="203" t="s">
        <v>486</v>
      </c>
      <c r="C2292" s="134">
        <v>1333451</v>
      </c>
      <c r="D2292" s="134">
        <v>3645433.7800000003</v>
      </c>
    </row>
    <row r="2293" spans="2:4">
      <c r="B2293" s="202" t="s">
        <v>833</v>
      </c>
      <c r="C2293" s="134">
        <v>1333451</v>
      </c>
      <c r="D2293" s="134">
        <v>3645433.7800000003</v>
      </c>
    </row>
    <row r="2294" spans="2:4">
      <c r="B2294" s="203" t="s">
        <v>2854</v>
      </c>
      <c r="C2294" s="134">
        <v>6659723</v>
      </c>
      <c r="D2294" s="134">
        <v>1481646.54</v>
      </c>
    </row>
    <row r="2295" spans="2:4">
      <c r="B2295" s="202" t="s">
        <v>1702</v>
      </c>
      <c r="C2295" s="134">
        <v>6659723</v>
      </c>
      <c r="D2295" s="134">
        <v>1481646.54</v>
      </c>
    </row>
    <row r="2296" spans="2:4">
      <c r="B2296" s="203" t="s">
        <v>3514</v>
      </c>
      <c r="C2296" s="134">
        <v>0</v>
      </c>
      <c r="D2296" s="134">
        <v>342272.07</v>
      </c>
    </row>
    <row r="2297" spans="2:4">
      <c r="B2297" s="202" t="s">
        <v>3515</v>
      </c>
      <c r="C2297" s="134">
        <v>0</v>
      </c>
      <c r="D2297" s="134">
        <v>342272.07</v>
      </c>
    </row>
    <row r="2298" spans="2:4">
      <c r="B2298" s="203" t="s">
        <v>1703</v>
      </c>
      <c r="C2298" s="134">
        <v>6659723</v>
      </c>
      <c r="D2298" s="134">
        <v>0</v>
      </c>
    </row>
    <row r="2299" spans="2:4">
      <c r="B2299" s="202" t="s">
        <v>1704</v>
      </c>
      <c r="C2299" s="134">
        <v>6659723</v>
      </c>
      <c r="D2299" s="134">
        <v>0</v>
      </c>
    </row>
    <row r="2300" spans="2:4">
      <c r="B2300" s="203" t="s">
        <v>3443</v>
      </c>
      <c r="C2300" s="134">
        <v>0</v>
      </c>
      <c r="D2300" s="134">
        <v>0</v>
      </c>
    </row>
    <row r="2301" spans="2:4">
      <c r="B2301" s="202" t="s">
        <v>3444</v>
      </c>
      <c r="C2301" s="134">
        <v>0</v>
      </c>
      <c r="D2301" s="134">
        <v>0</v>
      </c>
    </row>
    <row r="2302" spans="2:4">
      <c r="B2302" s="204" t="s">
        <v>283</v>
      </c>
      <c r="C2302" s="136">
        <v>157412567</v>
      </c>
      <c r="D2302" s="136">
        <v>0</v>
      </c>
    </row>
    <row r="2303" spans="2:4">
      <c r="B2303" s="203" t="s">
        <v>3275</v>
      </c>
      <c r="C2303" s="134">
        <v>71271768</v>
      </c>
      <c r="D2303" s="134">
        <v>0</v>
      </c>
    </row>
    <row r="2304" spans="2:4">
      <c r="B2304" s="202" t="s">
        <v>2551</v>
      </c>
      <c r="C2304" s="134">
        <v>71271768</v>
      </c>
      <c r="D2304" s="134">
        <v>0</v>
      </c>
    </row>
    <row r="2305" spans="2:4">
      <c r="B2305" s="203" t="s">
        <v>2575</v>
      </c>
      <c r="C2305" s="134">
        <v>86140799</v>
      </c>
      <c r="D2305" s="134">
        <v>0</v>
      </c>
    </row>
    <row r="2306" spans="2:4">
      <c r="B2306" s="202" t="s">
        <v>2576</v>
      </c>
      <c r="C2306" s="134">
        <v>86140799</v>
      </c>
      <c r="D2306" s="134">
        <v>0</v>
      </c>
    </row>
    <row r="2307" spans="2:4">
      <c r="B2307" s="203" t="s">
        <v>3516</v>
      </c>
      <c r="C2307" s="134">
        <v>0</v>
      </c>
      <c r="D2307" s="134">
        <v>0</v>
      </c>
    </row>
    <row r="2308" spans="2:4">
      <c r="B2308" s="202" t="s">
        <v>3517</v>
      </c>
      <c r="C2308" s="134">
        <v>0</v>
      </c>
      <c r="D2308" s="134">
        <v>0</v>
      </c>
    </row>
    <row r="2309" spans="2:4">
      <c r="B2309" s="205" t="s">
        <v>293</v>
      </c>
      <c r="C2309" s="134">
        <v>748337412</v>
      </c>
      <c r="D2309" s="134">
        <v>157821130.90999997</v>
      </c>
    </row>
    <row r="2310" spans="2:4">
      <c r="B2310" s="204" t="s">
        <v>281</v>
      </c>
      <c r="C2310" s="136">
        <v>589437831</v>
      </c>
      <c r="D2310" s="136">
        <v>100451152.42999999</v>
      </c>
    </row>
    <row r="2311" spans="2:4">
      <c r="B2311" s="203" t="s">
        <v>1365</v>
      </c>
      <c r="C2311" s="134">
        <v>11075727</v>
      </c>
      <c r="D2311" s="134">
        <v>0</v>
      </c>
    </row>
    <row r="2312" spans="2:4">
      <c r="B2312" s="202" t="s">
        <v>1366</v>
      </c>
      <c r="C2312" s="134">
        <v>11075727</v>
      </c>
      <c r="D2312" s="134">
        <v>0</v>
      </c>
    </row>
    <row r="2313" spans="2:4">
      <c r="B2313" s="203" t="s">
        <v>2855</v>
      </c>
      <c r="C2313" s="134">
        <v>11075727</v>
      </c>
      <c r="D2313" s="134">
        <v>0</v>
      </c>
    </row>
    <row r="2314" spans="2:4">
      <c r="B2314" s="202" t="s">
        <v>1367</v>
      </c>
      <c r="C2314" s="134">
        <v>11075727</v>
      </c>
      <c r="D2314" s="134">
        <v>0</v>
      </c>
    </row>
    <row r="2315" spans="2:4">
      <c r="B2315" s="203" t="s">
        <v>487</v>
      </c>
      <c r="C2315" s="134">
        <v>6462128</v>
      </c>
      <c r="D2315" s="134">
        <v>6138888.2800000003</v>
      </c>
    </row>
    <row r="2316" spans="2:4">
      <c r="B2316" s="202" t="s">
        <v>834</v>
      </c>
      <c r="C2316" s="134">
        <v>6462128</v>
      </c>
      <c r="D2316" s="134">
        <v>6138888.2800000003</v>
      </c>
    </row>
    <row r="2317" spans="2:4">
      <c r="B2317" s="203" t="s">
        <v>2856</v>
      </c>
      <c r="C2317" s="134">
        <v>11075727</v>
      </c>
      <c r="D2317" s="134">
        <v>0</v>
      </c>
    </row>
    <row r="2318" spans="2:4">
      <c r="B2318" s="202" t="s">
        <v>1368</v>
      </c>
      <c r="C2318" s="134">
        <v>11075727</v>
      </c>
      <c r="D2318" s="134">
        <v>0</v>
      </c>
    </row>
    <row r="2319" spans="2:4">
      <c r="B2319" s="203" t="s">
        <v>488</v>
      </c>
      <c r="C2319" s="134">
        <v>2393489</v>
      </c>
      <c r="D2319" s="134">
        <v>1462934.19</v>
      </c>
    </row>
    <row r="2320" spans="2:4">
      <c r="B2320" s="202" t="s">
        <v>835</v>
      </c>
      <c r="C2320" s="134">
        <v>2393489</v>
      </c>
      <c r="D2320" s="134">
        <v>1462934.19</v>
      </c>
    </row>
    <row r="2321" spans="2:4">
      <c r="B2321" s="203" t="s">
        <v>2857</v>
      </c>
      <c r="C2321" s="134">
        <v>11070175</v>
      </c>
      <c r="D2321" s="134">
        <v>0</v>
      </c>
    </row>
    <row r="2322" spans="2:4">
      <c r="B2322" s="202" t="s">
        <v>1369</v>
      </c>
      <c r="C2322" s="134">
        <v>11070175</v>
      </c>
      <c r="D2322" s="134">
        <v>0</v>
      </c>
    </row>
    <row r="2323" spans="2:4">
      <c r="B2323" s="203" t="s">
        <v>489</v>
      </c>
      <c r="C2323" s="134">
        <v>4317004</v>
      </c>
      <c r="D2323" s="134">
        <v>1914479.54</v>
      </c>
    </row>
    <row r="2324" spans="2:4">
      <c r="B2324" s="202" t="s">
        <v>836</v>
      </c>
      <c r="C2324" s="134">
        <v>4317004</v>
      </c>
      <c r="D2324" s="134">
        <v>1914479.54</v>
      </c>
    </row>
    <row r="2325" spans="2:4">
      <c r="B2325" s="203" t="s">
        <v>2858</v>
      </c>
      <c r="C2325" s="134">
        <v>6582165</v>
      </c>
      <c r="D2325" s="134">
        <v>0</v>
      </c>
    </row>
    <row r="2326" spans="2:4">
      <c r="B2326" s="202" t="s">
        <v>1370</v>
      </c>
      <c r="C2326" s="134">
        <v>6582165</v>
      </c>
      <c r="D2326" s="134">
        <v>0</v>
      </c>
    </row>
    <row r="2327" spans="2:4">
      <c r="B2327" s="203" t="s">
        <v>490</v>
      </c>
      <c r="C2327" s="134">
        <v>4317004</v>
      </c>
      <c r="D2327" s="134">
        <v>3272007.5</v>
      </c>
    </row>
    <row r="2328" spans="2:4">
      <c r="B2328" s="202" t="s">
        <v>837</v>
      </c>
      <c r="C2328" s="134">
        <v>4317004</v>
      </c>
      <c r="D2328" s="134">
        <v>3272007.5</v>
      </c>
    </row>
    <row r="2329" spans="2:4">
      <c r="B2329" s="203" t="s">
        <v>2859</v>
      </c>
      <c r="C2329" s="134">
        <v>12351078</v>
      </c>
      <c r="D2329" s="134">
        <v>4951665.07</v>
      </c>
    </row>
    <row r="2330" spans="2:4">
      <c r="B2330" s="202" t="s">
        <v>1064</v>
      </c>
      <c r="C2330" s="134">
        <v>12351078</v>
      </c>
      <c r="D2330" s="134">
        <v>4951665.07</v>
      </c>
    </row>
    <row r="2331" spans="2:4">
      <c r="B2331" s="203" t="s">
        <v>2860</v>
      </c>
      <c r="C2331" s="134">
        <v>6582165</v>
      </c>
      <c r="D2331" s="134">
        <v>0</v>
      </c>
    </row>
    <row r="2332" spans="2:4">
      <c r="B2332" s="202" t="s">
        <v>1371</v>
      </c>
      <c r="C2332" s="134">
        <v>6582165</v>
      </c>
      <c r="D2332" s="134">
        <v>0</v>
      </c>
    </row>
    <row r="2333" spans="2:4">
      <c r="B2333" s="203" t="s">
        <v>4048</v>
      </c>
      <c r="C2333" s="134">
        <v>0</v>
      </c>
      <c r="D2333" s="134">
        <v>0</v>
      </c>
    </row>
    <row r="2334" spans="2:4">
      <c r="B2334" s="202" t="s">
        <v>4047</v>
      </c>
      <c r="C2334" s="134">
        <v>0</v>
      </c>
      <c r="D2334" s="134">
        <v>0</v>
      </c>
    </row>
    <row r="2335" spans="2:4">
      <c r="B2335" s="203" t="s">
        <v>1372</v>
      </c>
      <c r="C2335" s="134">
        <v>6582165</v>
      </c>
      <c r="D2335" s="134">
        <v>0</v>
      </c>
    </row>
    <row r="2336" spans="2:4">
      <c r="B2336" s="202" t="s">
        <v>1373</v>
      </c>
      <c r="C2336" s="134">
        <v>6582165</v>
      </c>
      <c r="D2336" s="134">
        <v>0</v>
      </c>
    </row>
    <row r="2337" spans="2:4">
      <c r="B2337" s="203" t="s">
        <v>491</v>
      </c>
      <c r="C2337" s="134">
        <v>649163</v>
      </c>
      <c r="D2337" s="134">
        <v>0</v>
      </c>
    </row>
    <row r="2338" spans="2:4">
      <c r="B2338" s="202" t="s">
        <v>838</v>
      </c>
      <c r="C2338" s="134">
        <v>649163</v>
      </c>
      <c r="D2338" s="134">
        <v>0</v>
      </c>
    </row>
    <row r="2339" spans="2:4">
      <c r="B2339" s="203" t="s">
        <v>3565</v>
      </c>
      <c r="C2339" s="134">
        <v>0</v>
      </c>
      <c r="D2339" s="134">
        <v>0</v>
      </c>
    </row>
    <row r="2340" spans="2:4">
      <c r="B2340" s="202" t="s">
        <v>3564</v>
      </c>
      <c r="C2340" s="134">
        <v>0</v>
      </c>
      <c r="D2340" s="134">
        <v>0</v>
      </c>
    </row>
    <row r="2341" spans="2:4">
      <c r="B2341" s="203" t="s">
        <v>2675</v>
      </c>
      <c r="C2341" s="134">
        <v>19636158</v>
      </c>
      <c r="D2341" s="134">
        <v>2001886.44</v>
      </c>
    </row>
    <row r="2342" spans="2:4">
      <c r="B2342" s="202" t="s">
        <v>2676</v>
      </c>
      <c r="C2342" s="134">
        <v>19636158</v>
      </c>
      <c r="D2342" s="134">
        <v>2001886.44</v>
      </c>
    </row>
    <row r="2343" spans="2:4">
      <c r="B2343" s="203" t="s">
        <v>2677</v>
      </c>
      <c r="C2343" s="134">
        <v>72864945</v>
      </c>
      <c r="D2343" s="134">
        <v>26322814.609999999</v>
      </c>
    </row>
    <row r="2344" spans="2:4">
      <c r="B2344" s="202" t="s">
        <v>2678</v>
      </c>
      <c r="C2344" s="134">
        <v>72864945</v>
      </c>
      <c r="D2344" s="134">
        <v>26322814.609999999</v>
      </c>
    </row>
    <row r="2345" spans="2:4">
      <c r="B2345" s="203" t="s">
        <v>1944</v>
      </c>
      <c r="C2345" s="134">
        <v>8000000</v>
      </c>
      <c r="D2345" s="134">
        <v>3600031.86</v>
      </c>
    </row>
    <row r="2346" spans="2:4">
      <c r="B2346" s="202" t="s">
        <v>1945</v>
      </c>
      <c r="C2346" s="134">
        <v>8000000</v>
      </c>
      <c r="D2346" s="134">
        <v>3600031.86</v>
      </c>
    </row>
    <row r="2347" spans="2:4">
      <c r="B2347" s="203" t="s">
        <v>492</v>
      </c>
      <c r="C2347" s="134">
        <v>16000000</v>
      </c>
      <c r="D2347" s="134">
        <v>0</v>
      </c>
    </row>
    <row r="2348" spans="2:4">
      <c r="B2348" s="202" t="s">
        <v>839</v>
      </c>
      <c r="C2348" s="134">
        <v>16000000</v>
      </c>
      <c r="D2348" s="134">
        <v>0</v>
      </c>
    </row>
    <row r="2349" spans="2:4">
      <c r="B2349" s="203" t="s">
        <v>1456</v>
      </c>
      <c r="C2349" s="134">
        <v>4785373</v>
      </c>
      <c r="D2349" s="134">
        <v>0</v>
      </c>
    </row>
    <row r="2350" spans="2:4">
      <c r="B2350" s="202" t="s">
        <v>1457</v>
      </c>
      <c r="C2350" s="134">
        <v>4785373</v>
      </c>
      <c r="D2350" s="134">
        <v>0</v>
      </c>
    </row>
    <row r="2351" spans="2:4">
      <c r="B2351" s="203" t="s">
        <v>1458</v>
      </c>
      <c r="C2351" s="134">
        <v>6755494</v>
      </c>
      <c r="D2351" s="134">
        <v>0</v>
      </c>
    </row>
    <row r="2352" spans="2:4">
      <c r="B2352" s="202" t="s">
        <v>1459</v>
      </c>
      <c r="C2352" s="134">
        <v>6755494</v>
      </c>
      <c r="D2352" s="134">
        <v>0</v>
      </c>
    </row>
    <row r="2353" spans="2:4">
      <c r="B2353" s="203" t="s">
        <v>1460</v>
      </c>
      <c r="C2353" s="134">
        <v>6755494</v>
      </c>
      <c r="D2353" s="134">
        <v>0</v>
      </c>
    </row>
    <row r="2354" spans="2:4">
      <c r="B2354" s="202" t="s">
        <v>1461</v>
      </c>
      <c r="C2354" s="134">
        <v>6755494</v>
      </c>
      <c r="D2354" s="134">
        <v>0</v>
      </c>
    </row>
    <row r="2355" spans="2:4">
      <c r="B2355" s="203" t="s">
        <v>1462</v>
      </c>
      <c r="C2355" s="134">
        <v>4785373</v>
      </c>
      <c r="D2355" s="134">
        <v>0</v>
      </c>
    </row>
    <row r="2356" spans="2:4">
      <c r="B2356" s="202" t="s">
        <v>1463</v>
      </c>
      <c r="C2356" s="134">
        <v>4785373</v>
      </c>
      <c r="D2356" s="134">
        <v>0</v>
      </c>
    </row>
    <row r="2357" spans="2:4">
      <c r="B2357" s="203" t="s">
        <v>1464</v>
      </c>
      <c r="C2357" s="134">
        <v>6755494</v>
      </c>
      <c r="D2357" s="134">
        <v>1504802.82</v>
      </c>
    </row>
    <row r="2358" spans="2:4">
      <c r="B2358" s="202" t="s">
        <v>1465</v>
      </c>
      <c r="C2358" s="134">
        <v>6755494</v>
      </c>
      <c r="D2358" s="134">
        <v>1504802.82</v>
      </c>
    </row>
    <row r="2359" spans="2:4">
      <c r="B2359" s="203" t="s">
        <v>1466</v>
      </c>
      <c r="C2359" s="134">
        <v>4785373</v>
      </c>
      <c r="D2359" s="134">
        <v>1175316.6599999999</v>
      </c>
    </row>
    <row r="2360" spans="2:4">
      <c r="B2360" s="202" t="s">
        <v>1467</v>
      </c>
      <c r="C2360" s="134">
        <v>4785373</v>
      </c>
      <c r="D2360" s="134">
        <v>1175316.6599999999</v>
      </c>
    </row>
    <row r="2361" spans="2:4">
      <c r="B2361" s="203" t="s">
        <v>1468</v>
      </c>
      <c r="C2361" s="134">
        <v>11249055</v>
      </c>
      <c r="D2361" s="134">
        <v>2429693.39</v>
      </c>
    </row>
    <row r="2362" spans="2:4">
      <c r="B2362" s="202" t="s">
        <v>1469</v>
      </c>
      <c r="C2362" s="134">
        <v>11249055</v>
      </c>
      <c r="D2362" s="134">
        <v>2429693.39</v>
      </c>
    </row>
    <row r="2363" spans="2:4">
      <c r="B2363" s="203" t="s">
        <v>1705</v>
      </c>
      <c r="C2363" s="134">
        <v>4785373</v>
      </c>
      <c r="D2363" s="134">
        <v>1175316.6599999999</v>
      </c>
    </row>
    <row r="2364" spans="2:4">
      <c r="B2364" s="202" t="s">
        <v>1706</v>
      </c>
      <c r="C2364" s="134">
        <v>4785373</v>
      </c>
      <c r="D2364" s="134">
        <v>1175316.6599999999</v>
      </c>
    </row>
    <row r="2365" spans="2:4">
      <c r="B2365" s="203" t="s">
        <v>2861</v>
      </c>
      <c r="C2365" s="134">
        <v>6755494</v>
      </c>
      <c r="D2365" s="134">
        <v>1504802.81</v>
      </c>
    </row>
    <row r="2366" spans="2:4">
      <c r="B2366" s="202" t="s">
        <v>1707</v>
      </c>
      <c r="C2366" s="134">
        <v>6755494</v>
      </c>
      <c r="D2366" s="134">
        <v>1504802.81</v>
      </c>
    </row>
    <row r="2367" spans="2:4">
      <c r="B2367" s="203" t="s">
        <v>493</v>
      </c>
      <c r="C2367" s="134">
        <v>3466653</v>
      </c>
      <c r="D2367" s="134">
        <v>3895872.84</v>
      </c>
    </row>
    <row r="2368" spans="2:4">
      <c r="B2368" s="202" t="s">
        <v>840</v>
      </c>
      <c r="C2368" s="134">
        <v>3466653</v>
      </c>
      <c r="D2368" s="134">
        <v>3895872.84</v>
      </c>
    </row>
    <row r="2369" spans="2:4">
      <c r="B2369" s="203" t="s">
        <v>2862</v>
      </c>
      <c r="C2369" s="134">
        <v>6755494</v>
      </c>
      <c r="D2369" s="134">
        <v>0</v>
      </c>
    </row>
    <row r="2370" spans="2:4">
      <c r="B2370" s="202" t="s">
        <v>1708</v>
      </c>
      <c r="C2370" s="134">
        <v>6755494</v>
      </c>
      <c r="D2370" s="134">
        <v>0</v>
      </c>
    </row>
    <row r="2371" spans="2:4">
      <c r="B2371" s="203" t="s">
        <v>494</v>
      </c>
      <c r="C2371" s="134">
        <v>3907520</v>
      </c>
      <c r="D2371" s="134">
        <v>0</v>
      </c>
    </row>
    <row r="2372" spans="2:4">
      <c r="B2372" s="202" t="s">
        <v>841</v>
      </c>
      <c r="C2372" s="134">
        <v>3907520</v>
      </c>
      <c r="D2372" s="134">
        <v>0</v>
      </c>
    </row>
    <row r="2373" spans="2:4">
      <c r="B2373" s="203" t="s">
        <v>2863</v>
      </c>
      <c r="C2373" s="134">
        <v>1602705</v>
      </c>
      <c r="D2373" s="134">
        <v>0</v>
      </c>
    </row>
    <row r="2374" spans="2:4">
      <c r="B2374" s="202" t="s">
        <v>842</v>
      </c>
      <c r="C2374" s="134">
        <v>1602705</v>
      </c>
      <c r="D2374" s="134">
        <v>0</v>
      </c>
    </row>
    <row r="2375" spans="2:4">
      <c r="B2375" s="203" t="s">
        <v>1709</v>
      </c>
      <c r="C2375" s="134">
        <v>4785373</v>
      </c>
      <c r="D2375" s="134">
        <v>0</v>
      </c>
    </row>
    <row r="2376" spans="2:4">
      <c r="B2376" s="202" t="s">
        <v>1710</v>
      </c>
      <c r="C2376" s="134">
        <v>4785373</v>
      </c>
      <c r="D2376" s="134">
        <v>0</v>
      </c>
    </row>
    <row r="2377" spans="2:4">
      <c r="B2377" s="203" t="s">
        <v>2864</v>
      </c>
      <c r="C2377" s="134">
        <v>6755494</v>
      </c>
      <c r="D2377" s="134">
        <v>0</v>
      </c>
    </row>
    <row r="2378" spans="2:4">
      <c r="B2378" s="202" t="s">
        <v>1711</v>
      </c>
      <c r="C2378" s="134">
        <v>6755494</v>
      </c>
      <c r="D2378" s="134">
        <v>0</v>
      </c>
    </row>
    <row r="2379" spans="2:4">
      <c r="B2379" s="203" t="s">
        <v>3518</v>
      </c>
      <c r="C2379" s="134">
        <v>0</v>
      </c>
      <c r="D2379" s="134">
        <v>11678840.99</v>
      </c>
    </row>
    <row r="2380" spans="2:4">
      <c r="B2380" s="202" t="s">
        <v>3519</v>
      </c>
      <c r="C2380" s="134">
        <v>0</v>
      </c>
      <c r="D2380" s="134">
        <v>11678840.99</v>
      </c>
    </row>
    <row r="2381" spans="2:4">
      <c r="B2381" s="203" t="s">
        <v>2865</v>
      </c>
      <c r="C2381" s="134">
        <v>4785373</v>
      </c>
      <c r="D2381" s="134">
        <v>0</v>
      </c>
    </row>
    <row r="2382" spans="2:4">
      <c r="B2382" s="202" t="s">
        <v>1712</v>
      </c>
      <c r="C2382" s="134">
        <v>4785373</v>
      </c>
      <c r="D2382" s="134">
        <v>0</v>
      </c>
    </row>
    <row r="2383" spans="2:4">
      <c r="B2383" s="203" t="s">
        <v>495</v>
      </c>
      <c r="C2383" s="134">
        <v>3612275</v>
      </c>
      <c r="D2383" s="134">
        <v>0</v>
      </c>
    </row>
    <row r="2384" spans="2:4">
      <c r="B2384" s="202" t="s">
        <v>843</v>
      </c>
      <c r="C2384" s="134">
        <v>3612275</v>
      </c>
      <c r="D2384" s="134">
        <v>0</v>
      </c>
    </row>
    <row r="2385" spans="2:4">
      <c r="B2385" s="203" t="s">
        <v>1713</v>
      </c>
      <c r="C2385" s="134">
        <v>4785373</v>
      </c>
      <c r="D2385" s="134">
        <v>0</v>
      </c>
    </row>
    <row r="2386" spans="2:4">
      <c r="B2386" s="202" t="s">
        <v>1714</v>
      </c>
      <c r="C2386" s="134">
        <v>4785373</v>
      </c>
      <c r="D2386" s="134">
        <v>0</v>
      </c>
    </row>
    <row r="2387" spans="2:4">
      <c r="B2387" s="203" t="s">
        <v>1715</v>
      </c>
      <c r="C2387" s="134">
        <v>11249055</v>
      </c>
      <c r="D2387" s="134">
        <v>0</v>
      </c>
    </row>
    <row r="2388" spans="2:4">
      <c r="B2388" s="202" t="s">
        <v>1716</v>
      </c>
      <c r="C2388" s="134">
        <v>11249055</v>
      </c>
      <c r="D2388" s="134">
        <v>0</v>
      </c>
    </row>
    <row r="2389" spans="2:4">
      <c r="B2389" s="203" t="s">
        <v>1717</v>
      </c>
      <c r="C2389" s="134">
        <v>4785373</v>
      </c>
      <c r="D2389" s="134">
        <v>0</v>
      </c>
    </row>
    <row r="2390" spans="2:4">
      <c r="B2390" s="202" t="s">
        <v>1718</v>
      </c>
      <c r="C2390" s="134">
        <v>4785373</v>
      </c>
      <c r="D2390" s="134">
        <v>0</v>
      </c>
    </row>
    <row r="2391" spans="2:4">
      <c r="B2391" s="203" t="s">
        <v>1719</v>
      </c>
      <c r="C2391" s="134">
        <v>4785373</v>
      </c>
      <c r="D2391" s="134">
        <v>0</v>
      </c>
    </row>
    <row r="2392" spans="2:4">
      <c r="B2392" s="202" t="s">
        <v>1720</v>
      </c>
      <c r="C2392" s="134">
        <v>4785373</v>
      </c>
      <c r="D2392" s="134">
        <v>0</v>
      </c>
    </row>
    <row r="2393" spans="2:4">
      <c r="B2393" s="203" t="s">
        <v>1721</v>
      </c>
      <c r="C2393" s="134">
        <v>4785373</v>
      </c>
      <c r="D2393" s="134">
        <v>0</v>
      </c>
    </row>
    <row r="2394" spans="2:4">
      <c r="B2394" s="202" t="s">
        <v>1722</v>
      </c>
      <c r="C2394" s="134">
        <v>4785373</v>
      </c>
      <c r="D2394" s="134">
        <v>0</v>
      </c>
    </row>
    <row r="2395" spans="2:4">
      <c r="B2395" s="203" t="s">
        <v>1723</v>
      </c>
      <c r="C2395" s="134">
        <v>4785373</v>
      </c>
      <c r="D2395" s="134">
        <v>0</v>
      </c>
    </row>
    <row r="2396" spans="2:4">
      <c r="B2396" s="202" t="s">
        <v>1724</v>
      </c>
      <c r="C2396" s="134">
        <v>4785373</v>
      </c>
      <c r="D2396" s="134">
        <v>0</v>
      </c>
    </row>
    <row r="2397" spans="2:4">
      <c r="B2397" s="203" t="s">
        <v>1725</v>
      </c>
      <c r="C2397" s="134">
        <v>4785373</v>
      </c>
      <c r="D2397" s="134">
        <v>1015397.22</v>
      </c>
    </row>
    <row r="2398" spans="2:4">
      <c r="B2398" s="202" t="s">
        <v>1726</v>
      </c>
      <c r="C2398" s="134">
        <v>4785373</v>
      </c>
      <c r="D2398" s="134">
        <v>1015397.22</v>
      </c>
    </row>
    <row r="2399" spans="2:4">
      <c r="B2399" s="203" t="s">
        <v>3276</v>
      </c>
      <c r="C2399" s="134">
        <v>23298750</v>
      </c>
      <c r="D2399" s="134">
        <v>0</v>
      </c>
    </row>
    <row r="2400" spans="2:4">
      <c r="B2400" s="202" t="s">
        <v>3277</v>
      </c>
      <c r="C2400" s="134">
        <v>23298750</v>
      </c>
      <c r="D2400" s="134">
        <v>0</v>
      </c>
    </row>
    <row r="2401" spans="2:4">
      <c r="B2401" s="203" t="s">
        <v>1727</v>
      </c>
      <c r="C2401" s="134">
        <v>6755494</v>
      </c>
      <c r="D2401" s="134">
        <v>1414107.5</v>
      </c>
    </row>
    <row r="2402" spans="2:4">
      <c r="B2402" s="202" t="s">
        <v>1728</v>
      </c>
      <c r="C2402" s="134">
        <v>6755494</v>
      </c>
      <c r="D2402" s="134">
        <v>1414107.5</v>
      </c>
    </row>
    <row r="2403" spans="2:4">
      <c r="B2403" s="203" t="s">
        <v>3012</v>
      </c>
      <c r="C2403" s="134">
        <v>12343709</v>
      </c>
      <c r="D2403" s="134">
        <v>0</v>
      </c>
    </row>
    <row r="2404" spans="2:4">
      <c r="B2404" s="202" t="s">
        <v>3013</v>
      </c>
      <c r="C2404" s="134">
        <v>12343709</v>
      </c>
      <c r="D2404" s="134">
        <v>0</v>
      </c>
    </row>
    <row r="2405" spans="2:4">
      <c r="B2405" s="203" t="s">
        <v>1729</v>
      </c>
      <c r="C2405" s="134">
        <v>4785373</v>
      </c>
      <c r="D2405" s="134">
        <v>1013279.33</v>
      </c>
    </row>
    <row r="2406" spans="2:4">
      <c r="B2406" s="202" t="s">
        <v>1730</v>
      </c>
      <c r="C2406" s="134">
        <v>4785373</v>
      </c>
      <c r="D2406" s="134">
        <v>1013279.33</v>
      </c>
    </row>
    <row r="2407" spans="2:4">
      <c r="B2407" s="203" t="s">
        <v>1731</v>
      </c>
      <c r="C2407" s="134">
        <v>4785373</v>
      </c>
      <c r="D2407" s="134">
        <v>1413657.5</v>
      </c>
    </row>
    <row r="2408" spans="2:4">
      <c r="B2408" s="202" t="s">
        <v>1732</v>
      </c>
      <c r="C2408" s="134">
        <v>4785373</v>
      </c>
      <c r="D2408" s="134">
        <v>1413657.5</v>
      </c>
    </row>
    <row r="2409" spans="2:4">
      <c r="B2409" s="203" t="s">
        <v>1733</v>
      </c>
      <c r="C2409" s="134">
        <v>6755494</v>
      </c>
      <c r="D2409" s="134">
        <v>1413657.5</v>
      </c>
    </row>
    <row r="2410" spans="2:4">
      <c r="B2410" s="202" t="s">
        <v>1734</v>
      </c>
      <c r="C2410" s="134">
        <v>6755494</v>
      </c>
      <c r="D2410" s="134">
        <v>1413657.5</v>
      </c>
    </row>
    <row r="2411" spans="2:4">
      <c r="B2411" s="203" t="s">
        <v>1735</v>
      </c>
      <c r="C2411" s="134">
        <v>6755494</v>
      </c>
      <c r="D2411" s="134">
        <v>0</v>
      </c>
    </row>
    <row r="2412" spans="2:4">
      <c r="B2412" s="202" t="s">
        <v>1736</v>
      </c>
      <c r="C2412" s="134">
        <v>6755494</v>
      </c>
      <c r="D2412" s="134">
        <v>0</v>
      </c>
    </row>
    <row r="2413" spans="2:4">
      <c r="B2413" s="203" t="s">
        <v>1737</v>
      </c>
      <c r="C2413" s="134">
        <v>11249055</v>
      </c>
      <c r="D2413" s="134">
        <v>0</v>
      </c>
    </row>
    <row r="2414" spans="2:4">
      <c r="B2414" s="202" t="s">
        <v>1738</v>
      </c>
      <c r="C2414" s="134">
        <v>11249055</v>
      </c>
      <c r="D2414" s="134">
        <v>0</v>
      </c>
    </row>
    <row r="2415" spans="2:4">
      <c r="B2415" s="203" t="s">
        <v>3278</v>
      </c>
      <c r="C2415" s="134">
        <v>2356658</v>
      </c>
      <c r="D2415" s="134">
        <v>0</v>
      </c>
    </row>
    <row r="2416" spans="2:4">
      <c r="B2416" s="202" t="s">
        <v>3279</v>
      </c>
      <c r="C2416" s="134">
        <v>2356658</v>
      </c>
      <c r="D2416" s="134">
        <v>0</v>
      </c>
    </row>
    <row r="2417" spans="2:4">
      <c r="B2417" s="203" t="s">
        <v>1739</v>
      </c>
      <c r="C2417" s="134">
        <v>4785373</v>
      </c>
      <c r="D2417" s="134">
        <v>0</v>
      </c>
    </row>
    <row r="2418" spans="2:4">
      <c r="B2418" s="202" t="s">
        <v>1740</v>
      </c>
      <c r="C2418" s="134">
        <v>4785373</v>
      </c>
      <c r="D2418" s="134">
        <v>0</v>
      </c>
    </row>
    <row r="2419" spans="2:4">
      <c r="B2419" s="203" t="s">
        <v>1741</v>
      </c>
      <c r="C2419" s="134">
        <v>4785373</v>
      </c>
      <c r="D2419" s="134">
        <v>0</v>
      </c>
    </row>
    <row r="2420" spans="2:4">
      <c r="B2420" s="202" t="s">
        <v>1742</v>
      </c>
      <c r="C2420" s="134">
        <v>4785373</v>
      </c>
      <c r="D2420" s="134">
        <v>0</v>
      </c>
    </row>
    <row r="2421" spans="2:4">
      <c r="B2421" s="203" t="s">
        <v>1743</v>
      </c>
      <c r="C2421" s="134">
        <v>6755494</v>
      </c>
      <c r="D2421" s="134">
        <v>0</v>
      </c>
    </row>
    <row r="2422" spans="2:4">
      <c r="B2422" s="202" t="s">
        <v>1744</v>
      </c>
      <c r="C2422" s="134">
        <v>6755494</v>
      </c>
      <c r="D2422" s="134">
        <v>0</v>
      </c>
    </row>
    <row r="2423" spans="2:4">
      <c r="B2423" s="203" t="s">
        <v>2866</v>
      </c>
      <c r="C2423" s="134">
        <v>6755494</v>
      </c>
      <c r="D2423" s="134">
        <v>0</v>
      </c>
    </row>
    <row r="2424" spans="2:4">
      <c r="B2424" s="202" t="s">
        <v>1745</v>
      </c>
      <c r="C2424" s="134">
        <v>6755494</v>
      </c>
      <c r="D2424" s="134">
        <v>0</v>
      </c>
    </row>
    <row r="2425" spans="2:4">
      <c r="B2425" s="203" t="s">
        <v>496</v>
      </c>
      <c r="C2425" s="134">
        <v>15235929</v>
      </c>
      <c r="D2425" s="134">
        <v>0</v>
      </c>
    </row>
    <row r="2426" spans="2:4">
      <c r="B2426" s="202" t="s">
        <v>844</v>
      </c>
      <c r="C2426" s="134">
        <v>15235929</v>
      </c>
      <c r="D2426" s="134">
        <v>0</v>
      </c>
    </row>
    <row r="2427" spans="2:4">
      <c r="B2427" s="203" t="s">
        <v>2867</v>
      </c>
      <c r="C2427" s="134">
        <v>62404864</v>
      </c>
      <c r="D2427" s="134">
        <v>6869177.6900000004</v>
      </c>
    </row>
    <row r="2428" spans="2:4">
      <c r="B2428" s="202" t="s">
        <v>845</v>
      </c>
      <c r="C2428" s="134">
        <v>62404864</v>
      </c>
      <c r="D2428" s="134">
        <v>6869177.6900000004</v>
      </c>
    </row>
    <row r="2429" spans="2:4">
      <c r="B2429" s="203" t="s">
        <v>1746</v>
      </c>
      <c r="C2429" s="134">
        <v>6755494</v>
      </c>
      <c r="D2429" s="134">
        <v>0</v>
      </c>
    </row>
    <row r="2430" spans="2:4">
      <c r="B2430" s="202" t="s">
        <v>1747</v>
      </c>
      <c r="C2430" s="134">
        <v>6755494</v>
      </c>
      <c r="D2430" s="134">
        <v>0</v>
      </c>
    </row>
    <row r="2431" spans="2:4">
      <c r="B2431" s="203" t="s">
        <v>2868</v>
      </c>
      <c r="C2431" s="134">
        <v>4785373</v>
      </c>
      <c r="D2431" s="134">
        <v>0</v>
      </c>
    </row>
    <row r="2432" spans="2:4">
      <c r="B2432" s="202" t="s">
        <v>1748</v>
      </c>
      <c r="C2432" s="134">
        <v>4785373</v>
      </c>
      <c r="D2432" s="134">
        <v>0</v>
      </c>
    </row>
    <row r="2433" spans="2:4">
      <c r="B2433" s="203" t="s">
        <v>497</v>
      </c>
      <c r="C2433" s="134">
        <v>6686174</v>
      </c>
      <c r="D2433" s="134">
        <v>0</v>
      </c>
    </row>
    <row r="2434" spans="2:4">
      <c r="B2434" s="202" t="s">
        <v>846</v>
      </c>
      <c r="C2434" s="134">
        <v>6686174</v>
      </c>
      <c r="D2434" s="134">
        <v>0</v>
      </c>
    </row>
    <row r="2435" spans="2:4">
      <c r="B2435" s="203" t="s">
        <v>3846</v>
      </c>
      <c r="C2435" s="134">
        <v>0</v>
      </c>
      <c r="D2435" s="134">
        <v>0</v>
      </c>
    </row>
    <row r="2436" spans="2:4">
      <c r="B2436" s="202" t="s">
        <v>3845</v>
      </c>
      <c r="C2436" s="134">
        <v>0</v>
      </c>
      <c r="D2436" s="134">
        <v>0</v>
      </c>
    </row>
    <row r="2437" spans="2:4">
      <c r="B2437" s="203" t="s">
        <v>3844</v>
      </c>
      <c r="C2437" s="134">
        <v>0</v>
      </c>
      <c r="D2437" s="134">
        <v>0</v>
      </c>
    </row>
    <row r="2438" spans="2:4">
      <c r="B2438" s="202" t="s">
        <v>3843</v>
      </c>
      <c r="C2438" s="134">
        <v>0</v>
      </c>
      <c r="D2438" s="134">
        <v>0</v>
      </c>
    </row>
    <row r="2439" spans="2:4">
      <c r="B2439" s="203" t="s">
        <v>3842</v>
      </c>
      <c r="C2439" s="134">
        <v>0</v>
      </c>
      <c r="D2439" s="134">
        <v>0</v>
      </c>
    </row>
    <row r="2440" spans="2:4">
      <c r="B2440" s="202" t="s">
        <v>3841</v>
      </c>
      <c r="C2440" s="134">
        <v>0</v>
      </c>
      <c r="D2440" s="134">
        <v>0</v>
      </c>
    </row>
    <row r="2441" spans="2:4">
      <c r="B2441" s="203" t="s">
        <v>3840</v>
      </c>
      <c r="C2441" s="134">
        <v>0</v>
      </c>
      <c r="D2441" s="134">
        <v>0</v>
      </c>
    </row>
    <row r="2442" spans="2:4">
      <c r="B2442" s="202" t="s">
        <v>3839</v>
      </c>
      <c r="C2442" s="134">
        <v>0</v>
      </c>
      <c r="D2442" s="134">
        <v>0</v>
      </c>
    </row>
    <row r="2443" spans="2:4">
      <c r="B2443" s="203" t="s">
        <v>3838</v>
      </c>
      <c r="C2443" s="134">
        <v>0</v>
      </c>
      <c r="D2443" s="134">
        <v>0</v>
      </c>
    </row>
    <row r="2444" spans="2:4">
      <c r="B2444" s="202" t="s">
        <v>3837</v>
      </c>
      <c r="C2444" s="134">
        <v>0</v>
      </c>
      <c r="D2444" s="134">
        <v>0</v>
      </c>
    </row>
    <row r="2445" spans="2:4">
      <c r="B2445" s="203" t="s">
        <v>3836</v>
      </c>
      <c r="C2445" s="134">
        <v>0</v>
      </c>
      <c r="D2445" s="134">
        <v>0</v>
      </c>
    </row>
    <row r="2446" spans="2:4">
      <c r="B2446" s="202" t="s">
        <v>3835</v>
      </c>
      <c r="C2446" s="134">
        <v>0</v>
      </c>
      <c r="D2446" s="134">
        <v>0</v>
      </c>
    </row>
    <row r="2447" spans="2:4">
      <c r="B2447" s="203" t="s">
        <v>498</v>
      </c>
      <c r="C2447" s="134">
        <v>22924842</v>
      </c>
      <c r="D2447" s="134">
        <v>0</v>
      </c>
    </row>
    <row r="2448" spans="2:4">
      <c r="B2448" s="202" t="s">
        <v>847</v>
      </c>
      <c r="C2448" s="134">
        <v>22924842</v>
      </c>
      <c r="D2448" s="134">
        <v>0</v>
      </c>
    </row>
    <row r="2449" spans="2:4">
      <c r="B2449" s="203" t="s">
        <v>3834</v>
      </c>
      <c r="C2449" s="134">
        <v>0</v>
      </c>
      <c r="D2449" s="134">
        <v>0</v>
      </c>
    </row>
    <row r="2450" spans="2:4">
      <c r="B2450" s="202" t="s">
        <v>3833</v>
      </c>
      <c r="C2450" s="134">
        <v>0</v>
      </c>
      <c r="D2450" s="134">
        <v>0</v>
      </c>
    </row>
    <row r="2451" spans="2:4">
      <c r="B2451" s="203" t="s">
        <v>3832</v>
      </c>
      <c r="C2451" s="134">
        <v>0</v>
      </c>
      <c r="D2451" s="134">
        <v>0</v>
      </c>
    </row>
    <row r="2452" spans="2:4">
      <c r="B2452" s="202" t="s">
        <v>3831</v>
      </c>
      <c r="C2452" s="134">
        <v>0</v>
      </c>
      <c r="D2452" s="134">
        <v>0</v>
      </c>
    </row>
    <row r="2453" spans="2:4">
      <c r="B2453" s="203" t="s">
        <v>3830</v>
      </c>
      <c r="C2453" s="134">
        <v>0</v>
      </c>
      <c r="D2453" s="134">
        <v>0</v>
      </c>
    </row>
    <row r="2454" spans="2:4">
      <c r="B2454" s="202" t="s">
        <v>3829</v>
      </c>
      <c r="C2454" s="134">
        <v>0</v>
      </c>
      <c r="D2454" s="134">
        <v>0</v>
      </c>
    </row>
    <row r="2455" spans="2:4">
      <c r="B2455" s="203" t="s">
        <v>1101</v>
      </c>
      <c r="C2455" s="134">
        <v>16522568</v>
      </c>
      <c r="D2455" s="134">
        <v>11115767</v>
      </c>
    </row>
    <row r="2456" spans="2:4">
      <c r="B2456" s="202" t="s">
        <v>1102</v>
      </c>
      <c r="C2456" s="134">
        <v>16522568</v>
      </c>
      <c r="D2456" s="134">
        <v>11115767</v>
      </c>
    </row>
    <row r="2457" spans="2:4">
      <c r="B2457" s="203" t="s">
        <v>3828</v>
      </c>
      <c r="C2457" s="134">
        <v>0</v>
      </c>
      <c r="D2457" s="134">
        <v>0</v>
      </c>
    </row>
    <row r="2458" spans="2:4">
      <c r="B2458" s="202" t="s">
        <v>3827</v>
      </c>
      <c r="C2458" s="134">
        <v>0</v>
      </c>
      <c r="D2458" s="134">
        <v>0</v>
      </c>
    </row>
    <row r="2459" spans="2:4">
      <c r="B2459" s="203" t="s">
        <v>3826</v>
      </c>
      <c r="C2459" s="134">
        <v>0</v>
      </c>
      <c r="D2459" s="134">
        <v>0</v>
      </c>
    </row>
    <row r="2460" spans="2:4">
      <c r="B2460" s="202" t="s">
        <v>3825</v>
      </c>
      <c r="C2460" s="134">
        <v>0</v>
      </c>
      <c r="D2460" s="134">
        <v>0</v>
      </c>
    </row>
    <row r="2461" spans="2:4">
      <c r="B2461" s="203" t="s">
        <v>3824</v>
      </c>
      <c r="C2461" s="134">
        <v>0</v>
      </c>
      <c r="D2461" s="134">
        <v>0</v>
      </c>
    </row>
    <row r="2462" spans="2:4">
      <c r="B2462" s="202" t="s">
        <v>3823</v>
      </c>
      <c r="C2462" s="134">
        <v>0</v>
      </c>
      <c r="D2462" s="134">
        <v>0</v>
      </c>
    </row>
    <row r="2463" spans="2:4">
      <c r="B2463" s="203" t="s">
        <v>3822</v>
      </c>
      <c r="C2463" s="134">
        <v>0</v>
      </c>
      <c r="D2463" s="134">
        <v>0</v>
      </c>
    </row>
    <row r="2464" spans="2:4">
      <c r="B2464" s="202" t="s">
        <v>3821</v>
      </c>
      <c r="C2464" s="134">
        <v>0</v>
      </c>
      <c r="D2464" s="134">
        <v>0</v>
      </c>
    </row>
    <row r="2465" spans="2:4">
      <c r="B2465" s="203" t="s">
        <v>3445</v>
      </c>
      <c r="C2465" s="134">
        <v>0</v>
      </c>
      <c r="D2465" s="134">
        <v>0</v>
      </c>
    </row>
    <row r="2466" spans="2:4">
      <c r="B2466" s="202" t="s">
        <v>3446</v>
      </c>
      <c r="C2466" s="134">
        <v>0</v>
      </c>
      <c r="D2466" s="134">
        <v>0</v>
      </c>
    </row>
    <row r="2467" spans="2:4">
      <c r="B2467" s="203" t="s">
        <v>499</v>
      </c>
      <c r="C2467" s="134">
        <v>2625310</v>
      </c>
      <c r="D2467" s="134">
        <v>732589.36</v>
      </c>
    </row>
    <row r="2468" spans="2:4">
      <c r="B2468" s="202" t="s">
        <v>848</v>
      </c>
      <c r="C2468" s="134">
        <v>2625310</v>
      </c>
      <c r="D2468" s="134">
        <v>732589.36</v>
      </c>
    </row>
    <row r="2469" spans="2:4">
      <c r="B2469" s="203" t="s">
        <v>3447</v>
      </c>
      <c r="C2469" s="134">
        <v>0</v>
      </c>
      <c r="D2469" s="134">
        <v>0</v>
      </c>
    </row>
    <row r="2470" spans="2:4">
      <c r="B2470" s="202" t="s">
        <v>3448</v>
      </c>
      <c r="C2470" s="134">
        <v>0</v>
      </c>
      <c r="D2470" s="134">
        <v>0</v>
      </c>
    </row>
    <row r="2471" spans="2:4">
      <c r="B2471" s="203" t="s">
        <v>500</v>
      </c>
      <c r="C2471" s="134">
        <v>2625310</v>
      </c>
      <c r="D2471" s="134">
        <v>0</v>
      </c>
    </row>
    <row r="2472" spans="2:4">
      <c r="B2472" s="202" t="s">
        <v>849</v>
      </c>
      <c r="C2472" s="134">
        <v>2625310</v>
      </c>
      <c r="D2472" s="134">
        <v>0</v>
      </c>
    </row>
    <row r="2473" spans="2:4">
      <c r="B2473" s="203" t="s">
        <v>501</v>
      </c>
      <c r="C2473" s="134">
        <v>2625310</v>
      </c>
      <c r="D2473" s="134">
        <v>2434165.67</v>
      </c>
    </row>
    <row r="2474" spans="2:4">
      <c r="B2474" s="202" t="s">
        <v>850</v>
      </c>
      <c r="C2474" s="134">
        <v>2625310</v>
      </c>
      <c r="D2474" s="134">
        <v>2434165.67</v>
      </c>
    </row>
    <row r="2475" spans="2:4">
      <c r="B2475" s="203" t="s">
        <v>4046</v>
      </c>
      <c r="C2475" s="134">
        <v>0</v>
      </c>
      <c r="D2475" s="134">
        <v>0</v>
      </c>
    </row>
    <row r="2476" spans="2:4">
      <c r="B2476" s="202" t="s">
        <v>4045</v>
      </c>
      <c r="C2476" s="134">
        <v>0</v>
      </c>
      <c r="D2476" s="134">
        <v>0</v>
      </c>
    </row>
    <row r="2477" spans="2:4">
      <c r="B2477" s="204" t="s">
        <v>284</v>
      </c>
      <c r="C2477" s="136">
        <v>158899581</v>
      </c>
      <c r="D2477" s="136">
        <v>57369978.479999989</v>
      </c>
    </row>
    <row r="2478" spans="2:4">
      <c r="B2478" s="203" t="s">
        <v>327</v>
      </c>
      <c r="C2478" s="134">
        <v>158899581</v>
      </c>
      <c r="D2478" s="134">
        <v>57369978.479999989</v>
      </c>
    </row>
    <row r="2479" spans="2:4">
      <c r="B2479" s="202" t="s">
        <v>3415</v>
      </c>
      <c r="C2479" s="134">
        <v>158899581</v>
      </c>
      <c r="D2479" s="134">
        <v>57369978.479999989</v>
      </c>
    </row>
    <row r="2480" spans="2:4">
      <c r="B2480" s="205" t="s">
        <v>502</v>
      </c>
      <c r="C2480" s="134">
        <v>1852467650</v>
      </c>
      <c r="D2480" s="134">
        <v>994584101.9200002</v>
      </c>
    </row>
    <row r="2481" spans="2:4">
      <c r="B2481" s="204" t="s">
        <v>281</v>
      </c>
      <c r="C2481" s="136">
        <v>1631032120</v>
      </c>
      <c r="D2481" s="136">
        <v>975928119.73000014</v>
      </c>
    </row>
    <row r="2482" spans="2:4">
      <c r="B2482" s="203" t="s">
        <v>1037</v>
      </c>
      <c r="C2482" s="134">
        <v>15096247</v>
      </c>
      <c r="D2482" s="134">
        <v>0</v>
      </c>
    </row>
    <row r="2483" spans="2:4">
      <c r="B2483" s="202" t="s">
        <v>1038</v>
      </c>
      <c r="C2483" s="134">
        <v>15096247</v>
      </c>
      <c r="D2483" s="134">
        <v>0</v>
      </c>
    </row>
    <row r="2484" spans="2:4">
      <c r="B2484" s="203" t="s">
        <v>2869</v>
      </c>
      <c r="C2484" s="134">
        <v>52993756</v>
      </c>
      <c r="D2484" s="134">
        <v>0</v>
      </c>
    </row>
    <row r="2485" spans="2:4">
      <c r="B2485" s="202" t="s">
        <v>2552</v>
      </c>
      <c r="C2485" s="134">
        <v>52993756</v>
      </c>
      <c r="D2485" s="134">
        <v>0</v>
      </c>
    </row>
    <row r="2486" spans="2:4">
      <c r="B2486" s="203" t="s">
        <v>3280</v>
      </c>
      <c r="C2486" s="134">
        <v>1449026</v>
      </c>
      <c r="D2486" s="134">
        <v>0</v>
      </c>
    </row>
    <row r="2487" spans="2:4">
      <c r="B2487" s="202" t="s">
        <v>3281</v>
      </c>
      <c r="C2487" s="134">
        <v>1449026</v>
      </c>
      <c r="D2487" s="134">
        <v>0</v>
      </c>
    </row>
    <row r="2488" spans="2:4">
      <c r="B2488" s="203" t="s">
        <v>1749</v>
      </c>
      <c r="C2488" s="134">
        <v>6659723</v>
      </c>
      <c r="D2488" s="134">
        <v>0</v>
      </c>
    </row>
    <row r="2489" spans="2:4">
      <c r="B2489" s="202" t="s">
        <v>1750</v>
      </c>
      <c r="C2489" s="134">
        <v>6659723</v>
      </c>
      <c r="D2489" s="134">
        <v>0</v>
      </c>
    </row>
    <row r="2490" spans="2:4">
      <c r="B2490" s="203" t="s">
        <v>1751</v>
      </c>
      <c r="C2490" s="134">
        <v>11087637</v>
      </c>
      <c r="D2490" s="134">
        <v>0</v>
      </c>
    </row>
    <row r="2491" spans="2:4">
      <c r="B2491" s="202" t="s">
        <v>1752</v>
      </c>
      <c r="C2491" s="134">
        <v>11087637</v>
      </c>
      <c r="D2491" s="134">
        <v>0</v>
      </c>
    </row>
    <row r="2492" spans="2:4">
      <c r="B2492" s="203" t="s">
        <v>503</v>
      </c>
      <c r="C2492" s="134">
        <v>6379233</v>
      </c>
      <c r="D2492" s="134">
        <v>3010905.12</v>
      </c>
    </row>
    <row r="2493" spans="2:4">
      <c r="B2493" s="202" t="s">
        <v>851</v>
      </c>
      <c r="C2493" s="134">
        <v>6379233</v>
      </c>
      <c r="D2493" s="134">
        <v>3010905.12</v>
      </c>
    </row>
    <row r="2494" spans="2:4">
      <c r="B2494" s="203" t="s">
        <v>3820</v>
      </c>
      <c r="C2494" s="134">
        <v>0</v>
      </c>
      <c r="D2494" s="134">
        <v>17823131.629999999</v>
      </c>
    </row>
    <row r="2495" spans="2:4">
      <c r="B2495" s="202" t="s">
        <v>3819</v>
      </c>
      <c r="C2495" s="134">
        <v>0</v>
      </c>
      <c r="D2495" s="134">
        <v>17823131.629999999</v>
      </c>
    </row>
    <row r="2496" spans="2:4">
      <c r="B2496" s="203" t="s">
        <v>2870</v>
      </c>
      <c r="C2496" s="134">
        <v>6659723</v>
      </c>
      <c r="D2496" s="134">
        <v>0</v>
      </c>
    </row>
    <row r="2497" spans="2:4">
      <c r="B2497" s="202" t="s">
        <v>1753</v>
      </c>
      <c r="C2497" s="134">
        <v>6659723</v>
      </c>
      <c r="D2497" s="134">
        <v>0</v>
      </c>
    </row>
    <row r="2498" spans="2:4">
      <c r="B2498" s="203" t="s">
        <v>1754</v>
      </c>
      <c r="C2498" s="134">
        <v>4718384</v>
      </c>
      <c r="D2498" s="134">
        <v>0</v>
      </c>
    </row>
    <row r="2499" spans="2:4">
      <c r="B2499" s="202" t="s">
        <v>1755</v>
      </c>
      <c r="C2499" s="134">
        <v>4718384</v>
      </c>
      <c r="D2499" s="134">
        <v>0</v>
      </c>
    </row>
    <row r="2500" spans="2:4">
      <c r="B2500" s="203" t="s">
        <v>1756</v>
      </c>
      <c r="C2500" s="134">
        <v>4718384</v>
      </c>
      <c r="D2500" s="134">
        <v>0</v>
      </c>
    </row>
    <row r="2501" spans="2:4">
      <c r="B2501" s="202" t="s">
        <v>1757</v>
      </c>
      <c r="C2501" s="134">
        <v>4718384</v>
      </c>
      <c r="D2501" s="134">
        <v>0</v>
      </c>
    </row>
    <row r="2502" spans="2:4">
      <c r="B2502" s="203" t="s">
        <v>1758</v>
      </c>
      <c r="C2502" s="134">
        <v>4718384</v>
      </c>
      <c r="D2502" s="134">
        <v>0</v>
      </c>
    </row>
    <row r="2503" spans="2:4">
      <c r="B2503" s="202" t="s">
        <v>1759</v>
      </c>
      <c r="C2503" s="134">
        <v>4718384</v>
      </c>
      <c r="D2503" s="134">
        <v>0</v>
      </c>
    </row>
    <row r="2504" spans="2:4">
      <c r="B2504" s="203" t="s">
        <v>1760</v>
      </c>
      <c r="C2504" s="134">
        <v>11087637</v>
      </c>
      <c r="D2504" s="134">
        <v>0</v>
      </c>
    </row>
    <row r="2505" spans="2:4">
      <c r="B2505" s="202" t="s">
        <v>1761</v>
      </c>
      <c r="C2505" s="134">
        <v>11087637</v>
      </c>
      <c r="D2505" s="134">
        <v>0</v>
      </c>
    </row>
    <row r="2506" spans="2:4">
      <c r="B2506" s="203" t="s">
        <v>1762</v>
      </c>
      <c r="C2506" s="134">
        <v>11087637</v>
      </c>
      <c r="D2506" s="134">
        <v>0</v>
      </c>
    </row>
    <row r="2507" spans="2:4">
      <c r="B2507" s="202" t="s">
        <v>1763</v>
      </c>
      <c r="C2507" s="134">
        <v>11087637</v>
      </c>
      <c r="D2507" s="134">
        <v>0</v>
      </c>
    </row>
    <row r="2508" spans="2:4">
      <c r="B2508" s="203" t="s">
        <v>1764</v>
      </c>
      <c r="C2508" s="134">
        <v>6659723</v>
      </c>
      <c r="D2508" s="134">
        <v>1498436.96</v>
      </c>
    </row>
    <row r="2509" spans="2:4">
      <c r="B2509" s="202" t="s">
        <v>1765</v>
      </c>
      <c r="C2509" s="134">
        <v>6659723</v>
      </c>
      <c r="D2509" s="134">
        <v>1498436.96</v>
      </c>
    </row>
    <row r="2510" spans="2:4">
      <c r="B2510" s="203" t="s">
        <v>1766</v>
      </c>
      <c r="C2510" s="134">
        <v>6659723</v>
      </c>
      <c r="D2510" s="134">
        <v>1498436.96</v>
      </c>
    </row>
    <row r="2511" spans="2:4">
      <c r="B2511" s="202" t="s">
        <v>1767</v>
      </c>
      <c r="C2511" s="134">
        <v>6659723</v>
      </c>
      <c r="D2511" s="134">
        <v>1498436.96</v>
      </c>
    </row>
    <row r="2512" spans="2:4">
      <c r="B2512" s="203" t="s">
        <v>1768</v>
      </c>
      <c r="C2512" s="134">
        <v>6659723</v>
      </c>
      <c r="D2512" s="134">
        <v>1498436.96</v>
      </c>
    </row>
    <row r="2513" spans="2:4">
      <c r="B2513" s="202" t="s">
        <v>1769</v>
      </c>
      <c r="C2513" s="134">
        <v>6659723</v>
      </c>
      <c r="D2513" s="134">
        <v>1498436.96</v>
      </c>
    </row>
    <row r="2514" spans="2:4">
      <c r="B2514" s="203" t="s">
        <v>1770</v>
      </c>
      <c r="C2514" s="134">
        <v>6659723</v>
      </c>
      <c r="D2514" s="134">
        <v>1498436.96</v>
      </c>
    </row>
    <row r="2515" spans="2:4">
      <c r="B2515" s="202" t="s">
        <v>1771</v>
      </c>
      <c r="C2515" s="134">
        <v>6659723</v>
      </c>
      <c r="D2515" s="134">
        <v>1498436.96</v>
      </c>
    </row>
    <row r="2516" spans="2:4">
      <c r="B2516" s="203" t="s">
        <v>1772</v>
      </c>
      <c r="C2516" s="134">
        <v>4718384</v>
      </c>
      <c r="D2516" s="134">
        <v>1061636.3899999999</v>
      </c>
    </row>
    <row r="2517" spans="2:4">
      <c r="B2517" s="202" t="s">
        <v>1773</v>
      </c>
      <c r="C2517" s="134">
        <v>4718384</v>
      </c>
      <c r="D2517" s="134">
        <v>1061636.3899999999</v>
      </c>
    </row>
    <row r="2518" spans="2:4">
      <c r="B2518" s="203" t="s">
        <v>2871</v>
      </c>
      <c r="C2518" s="134">
        <v>6659723</v>
      </c>
      <c r="D2518" s="134">
        <v>0</v>
      </c>
    </row>
    <row r="2519" spans="2:4">
      <c r="B2519" s="202" t="s">
        <v>1774</v>
      </c>
      <c r="C2519" s="134">
        <v>6659723</v>
      </c>
      <c r="D2519" s="134">
        <v>0</v>
      </c>
    </row>
    <row r="2520" spans="2:4">
      <c r="B2520" s="203" t="s">
        <v>2872</v>
      </c>
      <c r="C2520" s="134">
        <v>3861559</v>
      </c>
      <c r="D2520" s="134">
        <v>0</v>
      </c>
    </row>
    <row r="2521" spans="2:4">
      <c r="B2521" s="202" t="s">
        <v>852</v>
      </c>
      <c r="C2521" s="134">
        <v>3861559</v>
      </c>
      <c r="D2521" s="134">
        <v>0</v>
      </c>
    </row>
    <row r="2522" spans="2:4">
      <c r="B2522" s="203" t="s">
        <v>504</v>
      </c>
      <c r="C2522" s="134">
        <v>9125381</v>
      </c>
      <c r="D2522" s="134">
        <v>0</v>
      </c>
    </row>
    <row r="2523" spans="2:4">
      <c r="B2523" s="202" t="s">
        <v>853</v>
      </c>
      <c r="C2523" s="134">
        <v>9125381</v>
      </c>
      <c r="D2523" s="134">
        <v>0</v>
      </c>
    </row>
    <row r="2524" spans="2:4">
      <c r="B2524" s="203" t="s">
        <v>1775</v>
      </c>
      <c r="C2524" s="134">
        <v>6659723</v>
      </c>
      <c r="D2524" s="134">
        <v>0</v>
      </c>
    </row>
    <row r="2525" spans="2:4">
      <c r="B2525" s="202" t="s">
        <v>1776</v>
      </c>
      <c r="C2525" s="134">
        <v>6659723</v>
      </c>
      <c r="D2525" s="134">
        <v>0</v>
      </c>
    </row>
    <row r="2526" spans="2:4">
      <c r="B2526" s="203" t="s">
        <v>1777</v>
      </c>
      <c r="C2526" s="134">
        <v>6635781</v>
      </c>
      <c r="D2526" s="134">
        <v>0</v>
      </c>
    </row>
    <row r="2527" spans="2:4">
      <c r="B2527" s="202" t="s">
        <v>1778</v>
      </c>
      <c r="C2527" s="134">
        <v>6635781</v>
      </c>
      <c r="D2527" s="134">
        <v>0</v>
      </c>
    </row>
    <row r="2528" spans="2:4">
      <c r="B2528" s="203" t="s">
        <v>2873</v>
      </c>
      <c r="C2528" s="134">
        <v>4701637</v>
      </c>
      <c r="D2528" s="134">
        <v>0</v>
      </c>
    </row>
    <row r="2529" spans="2:4">
      <c r="B2529" s="202" t="s">
        <v>1779</v>
      </c>
      <c r="C2529" s="134">
        <v>4701637</v>
      </c>
      <c r="D2529" s="134">
        <v>0</v>
      </c>
    </row>
    <row r="2530" spans="2:4">
      <c r="B2530" s="203" t="s">
        <v>1039</v>
      </c>
      <c r="C2530" s="134">
        <v>963350</v>
      </c>
      <c r="D2530" s="134">
        <v>0</v>
      </c>
    </row>
    <row r="2531" spans="2:4">
      <c r="B2531" s="202" t="s">
        <v>1040</v>
      </c>
      <c r="C2531" s="134">
        <v>963350</v>
      </c>
      <c r="D2531" s="134">
        <v>0</v>
      </c>
    </row>
    <row r="2532" spans="2:4">
      <c r="B2532" s="203" t="s">
        <v>1780</v>
      </c>
      <c r="C2532" s="134">
        <v>6635781</v>
      </c>
      <c r="D2532" s="134">
        <v>0</v>
      </c>
    </row>
    <row r="2533" spans="2:4">
      <c r="B2533" s="202" t="s">
        <v>1781</v>
      </c>
      <c r="C2533" s="134">
        <v>6635781</v>
      </c>
      <c r="D2533" s="134">
        <v>0</v>
      </c>
    </row>
    <row r="2534" spans="2:4">
      <c r="B2534" s="203" t="s">
        <v>1782</v>
      </c>
      <c r="C2534" s="134">
        <v>4701637</v>
      </c>
      <c r="D2534" s="134">
        <v>0</v>
      </c>
    </row>
    <row r="2535" spans="2:4">
      <c r="B2535" s="202" t="s">
        <v>1783</v>
      </c>
      <c r="C2535" s="134">
        <v>4701637</v>
      </c>
      <c r="D2535" s="134">
        <v>0</v>
      </c>
    </row>
    <row r="2536" spans="2:4">
      <c r="B2536" s="203" t="s">
        <v>3282</v>
      </c>
      <c r="C2536" s="134">
        <v>4815940</v>
      </c>
      <c r="D2536" s="134">
        <v>0</v>
      </c>
    </row>
    <row r="2537" spans="2:4">
      <c r="B2537" s="202" t="s">
        <v>3283</v>
      </c>
      <c r="C2537" s="134">
        <v>4815940</v>
      </c>
      <c r="D2537" s="134">
        <v>0</v>
      </c>
    </row>
    <row r="2538" spans="2:4">
      <c r="B2538" s="203" t="s">
        <v>1784</v>
      </c>
      <c r="C2538" s="134">
        <v>4701637</v>
      </c>
      <c r="D2538" s="134">
        <v>0</v>
      </c>
    </row>
    <row r="2539" spans="2:4">
      <c r="B2539" s="202" t="s">
        <v>1785</v>
      </c>
      <c r="C2539" s="134">
        <v>4701637</v>
      </c>
      <c r="D2539" s="134">
        <v>0</v>
      </c>
    </row>
    <row r="2540" spans="2:4">
      <c r="B2540" s="203" t="s">
        <v>505</v>
      </c>
      <c r="C2540" s="134">
        <v>9531651</v>
      </c>
      <c r="D2540" s="134">
        <v>0</v>
      </c>
    </row>
    <row r="2541" spans="2:4">
      <c r="B2541" s="202" t="s">
        <v>854</v>
      </c>
      <c r="C2541" s="134">
        <v>9531651</v>
      </c>
      <c r="D2541" s="134">
        <v>0</v>
      </c>
    </row>
    <row r="2542" spans="2:4">
      <c r="B2542" s="203" t="s">
        <v>506</v>
      </c>
      <c r="C2542" s="134">
        <v>39589936</v>
      </c>
      <c r="D2542" s="134">
        <v>22704763.559999999</v>
      </c>
    </row>
    <row r="2543" spans="2:4">
      <c r="B2543" s="202" t="s">
        <v>855</v>
      </c>
      <c r="C2543" s="134">
        <v>39589936</v>
      </c>
      <c r="D2543" s="134">
        <v>22704763.559999999</v>
      </c>
    </row>
    <row r="2544" spans="2:4">
      <c r="B2544" s="203" t="s">
        <v>4061</v>
      </c>
      <c r="C2544" s="134">
        <v>0</v>
      </c>
      <c r="D2544" s="134">
        <v>2332693.08</v>
      </c>
    </row>
    <row r="2545" spans="2:4">
      <c r="B2545" s="202" t="s">
        <v>4060</v>
      </c>
      <c r="C2545" s="134">
        <v>0</v>
      </c>
      <c r="D2545" s="134">
        <v>2332693.08</v>
      </c>
    </row>
    <row r="2546" spans="2:4">
      <c r="B2546" s="203" t="s">
        <v>3687</v>
      </c>
      <c r="C2546" s="134">
        <v>0</v>
      </c>
      <c r="D2546" s="134">
        <v>27175633.310000002</v>
      </c>
    </row>
    <row r="2547" spans="2:4">
      <c r="B2547" s="202" t="s">
        <v>3686</v>
      </c>
      <c r="C2547" s="134">
        <v>0</v>
      </c>
      <c r="D2547" s="134">
        <v>27175633.310000002</v>
      </c>
    </row>
    <row r="2548" spans="2:4">
      <c r="B2548" s="203" t="s">
        <v>3284</v>
      </c>
      <c r="C2548" s="134">
        <v>14344529</v>
      </c>
      <c r="D2548" s="134">
        <v>0</v>
      </c>
    </row>
    <row r="2549" spans="2:4">
      <c r="B2549" s="202" t="s">
        <v>3285</v>
      </c>
      <c r="C2549" s="134">
        <v>14344529</v>
      </c>
      <c r="D2549" s="134">
        <v>0</v>
      </c>
    </row>
    <row r="2550" spans="2:4">
      <c r="B2550" s="203" t="s">
        <v>1786</v>
      </c>
      <c r="C2550" s="134">
        <v>12351763</v>
      </c>
      <c r="D2550" s="134">
        <v>0</v>
      </c>
    </row>
    <row r="2551" spans="2:4">
      <c r="B2551" s="202" t="s">
        <v>1787</v>
      </c>
      <c r="C2551" s="134">
        <v>12351763</v>
      </c>
      <c r="D2551" s="134">
        <v>0</v>
      </c>
    </row>
    <row r="2552" spans="2:4">
      <c r="B2552" s="203" t="s">
        <v>1788</v>
      </c>
      <c r="C2552" s="134">
        <v>6659723</v>
      </c>
      <c r="D2552" s="134">
        <v>0</v>
      </c>
    </row>
    <row r="2553" spans="2:4">
      <c r="B2553" s="202" t="s">
        <v>1789</v>
      </c>
      <c r="C2553" s="134">
        <v>6659723</v>
      </c>
      <c r="D2553" s="134">
        <v>0</v>
      </c>
    </row>
    <row r="2554" spans="2:4">
      <c r="B2554" s="203" t="s">
        <v>1790</v>
      </c>
      <c r="C2554" s="134">
        <v>11087637</v>
      </c>
      <c r="D2554" s="134">
        <v>0</v>
      </c>
    </row>
    <row r="2555" spans="2:4">
      <c r="B2555" s="202" t="s">
        <v>1791</v>
      </c>
      <c r="C2555" s="134">
        <v>11087637</v>
      </c>
      <c r="D2555" s="134">
        <v>0</v>
      </c>
    </row>
    <row r="2556" spans="2:4">
      <c r="B2556" s="203" t="s">
        <v>1792</v>
      </c>
      <c r="C2556" s="134">
        <v>21509631</v>
      </c>
      <c r="D2556" s="134">
        <v>4845910.47</v>
      </c>
    </row>
    <row r="2557" spans="2:4">
      <c r="B2557" s="202" t="s">
        <v>1793</v>
      </c>
      <c r="C2557" s="134">
        <v>21509631</v>
      </c>
      <c r="D2557" s="134">
        <v>4845910.47</v>
      </c>
    </row>
    <row r="2558" spans="2:4">
      <c r="B2558" s="203" t="s">
        <v>1794</v>
      </c>
      <c r="C2558" s="134">
        <v>11087637</v>
      </c>
      <c r="D2558" s="134">
        <v>2488474.81</v>
      </c>
    </row>
    <row r="2559" spans="2:4">
      <c r="B2559" s="202" t="s">
        <v>1795</v>
      </c>
      <c r="C2559" s="134">
        <v>11087637</v>
      </c>
      <c r="D2559" s="134">
        <v>2488474.81</v>
      </c>
    </row>
    <row r="2560" spans="2:4">
      <c r="B2560" s="203" t="s">
        <v>3286</v>
      </c>
      <c r="C2560" s="134">
        <v>6148624</v>
      </c>
      <c r="D2560" s="134">
        <v>0</v>
      </c>
    </row>
    <row r="2561" spans="2:4">
      <c r="B2561" s="202" t="s">
        <v>3287</v>
      </c>
      <c r="C2561" s="134">
        <v>6148624</v>
      </c>
      <c r="D2561" s="134">
        <v>0</v>
      </c>
    </row>
    <row r="2562" spans="2:4">
      <c r="B2562" s="203" t="s">
        <v>1796</v>
      </c>
      <c r="C2562" s="134">
        <v>4718384</v>
      </c>
      <c r="D2562" s="134">
        <v>0</v>
      </c>
    </row>
    <row r="2563" spans="2:4">
      <c r="B2563" s="202" t="s">
        <v>1797</v>
      </c>
      <c r="C2563" s="134">
        <v>4718384</v>
      </c>
      <c r="D2563" s="134">
        <v>0</v>
      </c>
    </row>
    <row r="2564" spans="2:4">
      <c r="B2564" s="203" t="s">
        <v>2874</v>
      </c>
      <c r="C2564" s="134">
        <v>53540816</v>
      </c>
      <c r="D2564" s="134">
        <v>40000000</v>
      </c>
    </row>
    <row r="2565" spans="2:4">
      <c r="B2565" s="202" t="s">
        <v>2679</v>
      </c>
      <c r="C2565" s="134">
        <v>53540816</v>
      </c>
      <c r="D2565" s="134">
        <v>40000000</v>
      </c>
    </row>
    <row r="2566" spans="2:4">
      <c r="B2566" s="203" t="s">
        <v>1798</v>
      </c>
      <c r="C2566" s="134">
        <v>6659723</v>
      </c>
      <c r="D2566" s="134">
        <v>0</v>
      </c>
    </row>
    <row r="2567" spans="2:4">
      <c r="B2567" s="202" t="s">
        <v>1799</v>
      </c>
      <c r="C2567" s="134">
        <v>6659723</v>
      </c>
      <c r="D2567" s="134">
        <v>0</v>
      </c>
    </row>
    <row r="2568" spans="2:4">
      <c r="B2568" s="203" t="s">
        <v>1800</v>
      </c>
      <c r="C2568" s="134">
        <v>4718384</v>
      </c>
      <c r="D2568" s="134">
        <v>0</v>
      </c>
    </row>
    <row r="2569" spans="2:4">
      <c r="B2569" s="202" t="s">
        <v>1801</v>
      </c>
      <c r="C2569" s="134">
        <v>4718384</v>
      </c>
      <c r="D2569" s="134">
        <v>0</v>
      </c>
    </row>
    <row r="2570" spans="2:4">
      <c r="B2570" s="203" t="s">
        <v>2875</v>
      </c>
      <c r="C2570" s="134">
        <v>33693024</v>
      </c>
      <c r="D2570" s="134">
        <v>16000000</v>
      </c>
    </row>
    <row r="2571" spans="2:4">
      <c r="B2571" s="202" t="s">
        <v>2680</v>
      </c>
      <c r="C2571" s="134">
        <v>33693024</v>
      </c>
      <c r="D2571" s="134">
        <v>16000000</v>
      </c>
    </row>
    <row r="2572" spans="2:4">
      <c r="B2572" s="203" t="s">
        <v>2876</v>
      </c>
      <c r="C2572" s="134">
        <v>11087637</v>
      </c>
      <c r="D2572" s="134">
        <v>0</v>
      </c>
    </row>
    <row r="2573" spans="2:4">
      <c r="B2573" s="202" t="s">
        <v>1802</v>
      </c>
      <c r="C2573" s="134">
        <v>11087637</v>
      </c>
      <c r="D2573" s="134">
        <v>0</v>
      </c>
    </row>
    <row r="2574" spans="2:4">
      <c r="B2574" s="203" t="s">
        <v>3288</v>
      </c>
      <c r="C2574" s="134">
        <v>2210394</v>
      </c>
      <c r="D2574" s="134">
        <v>0</v>
      </c>
    </row>
    <row r="2575" spans="2:4">
      <c r="B2575" s="202" t="s">
        <v>3289</v>
      </c>
      <c r="C2575" s="134">
        <v>2210394</v>
      </c>
      <c r="D2575" s="134">
        <v>0</v>
      </c>
    </row>
    <row r="2576" spans="2:4">
      <c r="B2576" s="203" t="s">
        <v>507</v>
      </c>
      <c r="C2576" s="134">
        <v>241916640</v>
      </c>
      <c r="D2576" s="134">
        <v>168165472.03999999</v>
      </c>
    </row>
    <row r="2577" spans="2:4">
      <c r="B2577" s="202" t="s">
        <v>856</v>
      </c>
      <c r="C2577" s="134">
        <v>241916640</v>
      </c>
      <c r="D2577" s="134">
        <v>168165472.03999999</v>
      </c>
    </row>
    <row r="2578" spans="2:4">
      <c r="B2578" s="203" t="s">
        <v>1803</v>
      </c>
      <c r="C2578" s="134">
        <v>21509631</v>
      </c>
      <c r="D2578" s="134">
        <v>4787992.08</v>
      </c>
    </row>
    <row r="2579" spans="2:4">
      <c r="B2579" s="202" t="s">
        <v>1804</v>
      </c>
      <c r="C2579" s="134">
        <v>21509631</v>
      </c>
      <c r="D2579" s="134">
        <v>4787992.08</v>
      </c>
    </row>
    <row r="2580" spans="2:4">
      <c r="B2580" s="203" t="s">
        <v>1805</v>
      </c>
      <c r="C2580" s="134">
        <v>4718384</v>
      </c>
      <c r="D2580" s="134">
        <v>1087475.1599999999</v>
      </c>
    </row>
    <row r="2581" spans="2:4">
      <c r="B2581" s="202" t="s">
        <v>1806</v>
      </c>
      <c r="C2581" s="134">
        <v>4718384</v>
      </c>
      <c r="D2581" s="134">
        <v>1087475.1599999999</v>
      </c>
    </row>
    <row r="2582" spans="2:4">
      <c r="B2582" s="203" t="s">
        <v>3290</v>
      </c>
      <c r="C2582" s="134">
        <v>32064029</v>
      </c>
      <c r="D2582" s="134">
        <v>24917432.23</v>
      </c>
    </row>
    <row r="2583" spans="2:4">
      <c r="B2583" s="202" t="s">
        <v>3291</v>
      </c>
      <c r="C2583" s="134">
        <v>32064029</v>
      </c>
      <c r="D2583" s="134">
        <v>24917432.23</v>
      </c>
    </row>
    <row r="2584" spans="2:4">
      <c r="B2584" s="203" t="s">
        <v>2877</v>
      </c>
      <c r="C2584" s="134">
        <v>4718384</v>
      </c>
      <c r="D2584" s="134">
        <v>1087475.1599999999</v>
      </c>
    </row>
    <row r="2585" spans="2:4">
      <c r="B2585" s="202" t="s">
        <v>1807</v>
      </c>
      <c r="C2585" s="134">
        <v>4718384</v>
      </c>
      <c r="D2585" s="134">
        <v>1087475.1599999999</v>
      </c>
    </row>
    <row r="2586" spans="2:4">
      <c r="B2586" s="203" t="s">
        <v>508</v>
      </c>
      <c r="C2586" s="134">
        <v>138822901</v>
      </c>
      <c r="D2586" s="134">
        <v>18824445.560000002</v>
      </c>
    </row>
    <row r="2587" spans="2:4">
      <c r="B2587" s="202" t="s">
        <v>857</v>
      </c>
      <c r="C2587" s="134">
        <v>138822901</v>
      </c>
      <c r="D2587" s="134">
        <v>18824445.560000002</v>
      </c>
    </row>
    <row r="2588" spans="2:4">
      <c r="B2588" s="203" t="s">
        <v>2878</v>
      </c>
      <c r="C2588" s="134">
        <v>12351763</v>
      </c>
      <c r="D2588" s="134">
        <v>2789460.63</v>
      </c>
    </row>
    <row r="2589" spans="2:4">
      <c r="B2589" s="202" t="s">
        <v>1808</v>
      </c>
      <c r="C2589" s="134">
        <v>12351763</v>
      </c>
      <c r="D2589" s="134">
        <v>2789460.63</v>
      </c>
    </row>
    <row r="2590" spans="2:4">
      <c r="B2590" s="203" t="s">
        <v>509</v>
      </c>
      <c r="C2590" s="134">
        <v>48368948</v>
      </c>
      <c r="D2590" s="134">
        <v>26898765.59</v>
      </c>
    </row>
    <row r="2591" spans="2:4">
      <c r="B2591" s="202" t="s">
        <v>858</v>
      </c>
      <c r="C2591" s="134">
        <v>48368948</v>
      </c>
      <c r="D2591" s="134">
        <v>26898765.59</v>
      </c>
    </row>
    <row r="2592" spans="2:4">
      <c r="B2592" s="203" t="s">
        <v>2879</v>
      </c>
      <c r="C2592" s="134">
        <v>12351763</v>
      </c>
      <c r="D2592" s="134">
        <v>2789460.64</v>
      </c>
    </row>
    <row r="2593" spans="2:4">
      <c r="B2593" s="202" t="s">
        <v>1809</v>
      </c>
      <c r="C2593" s="134">
        <v>12351763</v>
      </c>
      <c r="D2593" s="134">
        <v>2789460.64</v>
      </c>
    </row>
    <row r="2594" spans="2:4">
      <c r="B2594" s="203" t="s">
        <v>510</v>
      </c>
      <c r="C2594" s="134">
        <v>29766749</v>
      </c>
      <c r="D2594" s="134">
        <v>47757158.030000001</v>
      </c>
    </row>
    <row r="2595" spans="2:4">
      <c r="B2595" s="202" t="s">
        <v>859</v>
      </c>
      <c r="C2595" s="134">
        <v>29766749</v>
      </c>
      <c r="D2595" s="134">
        <v>47757158.030000001</v>
      </c>
    </row>
    <row r="2596" spans="2:4">
      <c r="B2596" s="203" t="s">
        <v>1810</v>
      </c>
      <c r="C2596" s="134">
        <v>6659723</v>
      </c>
      <c r="D2596" s="134">
        <v>1477816.48</v>
      </c>
    </row>
    <row r="2597" spans="2:4">
      <c r="B2597" s="202" t="s">
        <v>1811</v>
      </c>
      <c r="C2597" s="134">
        <v>6659723</v>
      </c>
      <c r="D2597" s="134">
        <v>1477816.48</v>
      </c>
    </row>
    <row r="2598" spans="2:4">
      <c r="B2598" s="203" t="s">
        <v>2681</v>
      </c>
      <c r="C2598" s="134">
        <v>83777259</v>
      </c>
      <c r="D2598" s="134">
        <v>64972035</v>
      </c>
    </row>
    <row r="2599" spans="2:4">
      <c r="B2599" s="202" t="s">
        <v>2682</v>
      </c>
      <c r="C2599" s="134">
        <v>83777259</v>
      </c>
      <c r="D2599" s="134">
        <v>64972035</v>
      </c>
    </row>
    <row r="2600" spans="2:4">
      <c r="B2600" s="203" t="s">
        <v>511</v>
      </c>
      <c r="C2600" s="134">
        <v>1353993</v>
      </c>
      <c r="D2600" s="134">
        <v>15941100.620000001</v>
      </c>
    </row>
    <row r="2601" spans="2:4">
      <c r="B2601" s="202" t="s">
        <v>860</v>
      </c>
      <c r="C2601" s="134">
        <v>1353993</v>
      </c>
      <c r="D2601" s="134">
        <v>15941100.620000001</v>
      </c>
    </row>
    <row r="2602" spans="2:4">
      <c r="B2602" s="203" t="s">
        <v>988</v>
      </c>
      <c r="C2602" s="134">
        <v>1634443</v>
      </c>
      <c r="D2602" s="134">
        <v>0</v>
      </c>
    </row>
    <row r="2603" spans="2:4">
      <c r="B2603" s="202" t="s">
        <v>989</v>
      </c>
      <c r="C2603" s="134">
        <v>1634443</v>
      </c>
      <c r="D2603" s="134">
        <v>0</v>
      </c>
    </row>
    <row r="2604" spans="2:4">
      <c r="B2604" s="203" t="s">
        <v>512</v>
      </c>
      <c r="C2604" s="134">
        <v>256993362</v>
      </c>
      <c r="D2604" s="134">
        <v>126991750.2</v>
      </c>
    </row>
    <row r="2605" spans="2:4">
      <c r="B2605" s="202" t="s">
        <v>861</v>
      </c>
      <c r="C2605" s="134">
        <v>256993362</v>
      </c>
      <c r="D2605" s="134">
        <v>126991750.2</v>
      </c>
    </row>
    <row r="2606" spans="2:4">
      <c r="B2606" s="203" t="s">
        <v>1103</v>
      </c>
      <c r="C2606" s="134">
        <v>56994132</v>
      </c>
      <c r="D2606" s="134">
        <v>23370556.140000001</v>
      </c>
    </row>
    <row r="2607" spans="2:4">
      <c r="B2607" s="202" t="s">
        <v>1104</v>
      </c>
      <c r="C2607" s="134">
        <v>56994132</v>
      </c>
      <c r="D2607" s="134">
        <v>23370556.140000001</v>
      </c>
    </row>
    <row r="2608" spans="2:4">
      <c r="B2608" s="203" t="s">
        <v>3292</v>
      </c>
      <c r="C2608" s="134">
        <v>200615327</v>
      </c>
      <c r="D2608" s="134">
        <v>194214798.09999999</v>
      </c>
    </row>
    <row r="2609" spans="2:4">
      <c r="B2609" s="202" t="s">
        <v>861</v>
      </c>
      <c r="C2609" s="134">
        <v>200615327</v>
      </c>
      <c r="D2609" s="134">
        <v>194214798.09999999</v>
      </c>
    </row>
    <row r="2610" spans="2:4">
      <c r="B2610" s="203" t="s">
        <v>3636</v>
      </c>
      <c r="C2610" s="134">
        <v>0</v>
      </c>
      <c r="D2610" s="134">
        <v>106418029.86</v>
      </c>
    </row>
    <row r="2611" spans="2:4">
      <c r="B2611" s="202" t="s">
        <v>3635</v>
      </c>
      <c r="C2611" s="134">
        <v>0</v>
      </c>
      <c r="D2611" s="134">
        <v>106418029.86</v>
      </c>
    </row>
    <row r="2612" spans="2:4">
      <c r="B2612" s="203" t="s">
        <v>3818</v>
      </c>
      <c r="C2612" s="134">
        <v>0</v>
      </c>
      <c r="D2612" s="134">
        <v>0</v>
      </c>
    </row>
    <row r="2613" spans="2:4">
      <c r="B2613" s="202" t="s">
        <v>3817</v>
      </c>
      <c r="C2613" s="134">
        <v>0</v>
      </c>
      <c r="D2613" s="134">
        <v>0</v>
      </c>
    </row>
    <row r="2614" spans="2:4">
      <c r="B2614" s="203" t="s">
        <v>3816</v>
      </c>
      <c r="C2614" s="134">
        <v>0</v>
      </c>
      <c r="D2614" s="134">
        <v>0</v>
      </c>
    </row>
    <row r="2615" spans="2:4">
      <c r="B2615" s="202" t="s">
        <v>3815</v>
      </c>
      <c r="C2615" s="134">
        <v>0</v>
      </c>
      <c r="D2615" s="134">
        <v>0</v>
      </c>
    </row>
    <row r="2616" spans="2:4">
      <c r="B2616" s="204" t="s">
        <v>283</v>
      </c>
      <c r="C2616" s="136">
        <v>221435530</v>
      </c>
      <c r="D2616" s="136">
        <v>18655982.190000001</v>
      </c>
    </row>
    <row r="2617" spans="2:4">
      <c r="B2617" s="203" t="s">
        <v>1374</v>
      </c>
      <c r="C2617" s="134">
        <v>146000000</v>
      </c>
      <c r="D2617" s="134">
        <v>12136113.33</v>
      </c>
    </row>
    <row r="2618" spans="2:4">
      <c r="B2618" s="202" t="s">
        <v>1375</v>
      </c>
      <c r="C2618" s="134">
        <v>146000000</v>
      </c>
      <c r="D2618" s="134">
        <v>12136113.33</v>
      </c>
    </row>
    <row r="2619" spans="2:4">
      <c r="B2619" s="203" t="s">
        <v>3293</v>
      </c>
      <c r="C2619" s="134">
        <v>28968834</v>
      </c>
      <c r="D2619" s="134">
        <v>0</v>
      </c>
    </row>
    <row r="2620" spans="2:4">
      <c r="B2620" s="202" t="s">
        <v>2554</v>
      </c>
      <c r="C2620" s="134">
        <v>28968834</v>
      </c>
      <c r="D2620" s="134">
        <v>0</v>
      </c>
    </row>
    <row r="2621" spans="2:4">
      <c r="B2621" s="203" t="s">
        <v>3294</v>
      </c>
      <c r="C2621" s="134">
        <v>30295751</v>
      </c>
      <c r="D2621" s="134">
        <v>0</v>
      </c>
    </row>
    <row r="2622" spans="2:4">
      <c r="B2622" s="202" t="s">
        <v>2553</v>
      </c>
      <c r="C2622" s="134">
        <v>30295751</v>
      </c>
      <c r="D2622" s="134">
        <v>0</v>
      </c>
    </row>
    <row r="2623" spans="2:4">
      <c r="B2623" s="203" t="s">
        <v>2880</v>
      </c>
      <c r="C2623" s="134">
        <v>16170945</v>
      </c>
      <c r="D2623" s="134">
        <v>0</v>
      </c>
    </row>
    <row r="2624" spans="2:4">
      <c r="B2624" s="202" t="s">
        <v>2571</v>
      </c>
      <c r="C2624" s="134">
        <v>16170945</v>
      </c>
      <c r="D2624" s="134">
        <v>0</v>
      </c>
    </row>
    <row r="2625" spans="2:4">
      <c r="B2625" s="203" t="s">
        <v>3520</v>
      </c>
      <c r="C2625" s="134">
        <v>0</v>
      </c>
      <c r="D2625" s="134">
        <v>6519868.8600000013</v>
      </c>
    </row>
    <row r="2626" spans="2:4">
      <c r="B2626" s="202" t="s">
        <v>3521</v>
      </c>
      <c r="C2626" s="134">
        <v>0</v>
      </c>
      <c r="D2626" s="134">
        <v>6519868.8600000013</v>
      </c>
    </row>
    <row r="2627" spans="2:4">
      <c r="B2627" s="205" t="s">
        <v>513</v>
      </c>
      <c r="C2627" s="134">
        <v>758300741</v>
      </c>
      <c r="D2627" s="134">
        <v>238165565.38</v>
      </c>
    </row>
    <row r="2628" spans="2:4">
      <c r="B2628" s="204" t="s">
        <v>281</v>
      </c>
      <c r="C2628" s="136">
        <v>450468358</v>
      </c>
      <c r="D2628" s="136">
        <v>94323146.799999997</v>
      </c>
    </row>
    <row r="2629" spans="2:4">
      <c r="B2629" s="203" t="s">
        <v>3522</v>
      </c>
      <c r="C2629" s="134">
        <v>4768626</v>
      </c>
      <c r="D2629" s="134">
        <v>1081517.04</v>
      </c>
    </row>
    <row r="2630" spans="2:4">
      <c r="B2630" s="202" t="s">
        <v>3523</v>
      </c>
      <c r="C2630" s="134">
        <v>0</v>
      </c>
      <c r="D2630" s="134">
        <v>0</v>
      </c>
    </row>
    <row r="2631" spans="2:4">
      <c r="B2631" s="202" t="s">
        <v>2274</v>
      </c>
      <c r="C2631" s="134">
        <v>4768626</v>
      </c>
      <c r="D2631" s="134">
        <v>1081517.04</v>
      </c>
    </row>
    <row r="2632" spans="2:4">
      <c r="B2632" s="203" t="s">
        <v>2275</v>
      </c>
      <c r="C2632" s="134">
        <v>4768626</v>
      </c>
      <c r="D2632" s="134">
        <v>1081517.03</v>
      </c>
    </row>
    <row r="2633" spans="2:4">
      <c r="B2633" s="202" t="s">
        <v>2276</v>
      </c>
      <c r="C2633" s="134">
        <v>4768626</v>
      </c>
      <c r="D2633" s="134">
        <v>1081517.03</v>
      </c>
    </row>
    <row r="2634" spans="2:4">
      <c r="B2634" s="203" t="s">
        <v>2277</v>
      </c>
      <c r="C2634" s="134">
        <v>4768626</v>
      </c>
      <c r="D2634" s="134">
        <v>0</v>
      </c>
    </row>
    <row r="2635" spans="2:4">
      <c r="B2635" s="202" t="s">
        <v>2278</v>
      </c>
      <c r="C2635" s="134">
        <v>4768626</v>
      </c>
      <c r="D2635" s="134">
        <v>0</v>
      </c>
    </row>
    <row r="2636" spans="2:4">
      <c r="B2636" s="203" t="s">
        <v>2279</v>
      </c>
      <c r="C2636" s="134">
        <v>11208701</v>
      </c>
      <c r="D2636" s="134">
        <v>0</v>
      </c>
    </row>
    <row r="2637" spans="2:4">
      <c r="B2637" s="202" t="s">
        <v>2280</v>
      </c>
      <c r="C2637" s="134">
        <v>11208701</v>
      </c>
      <c r="D2637" s="134">
        <v>0</v>
      </c>
    </row>
    <row r="2638" spans="2:4">
      <c r="B2638" s="203" t="s">
        <v>2281</v>
      </c>
      <c r="C2638" s="134">
        <v>6731551</v>
      </c>
      <c r="D2638" s="134">
        <v>0</v>
      </c>
    </row>
    <row r="2639" spans="2:4">
      <c r="B2639" s="202" t="s">
        <v>2282</v>
      </c>
      <c r="C2639" s="134">
        <v>6731551</v>
      </c>
      <c r="D2639" s="134">
        <v>0</v>
      </c>
    </row>
    <row r="2640" spans="2:4">
      <c r="B2640" s="203" t="s">
        <v>2283</v>
      </c>
      <c r="C2640" s="134">
        <v>6731551</v>
      </c>
      <c r="D2640" s="134">
        <v>0</v>
      </c>
    </row>
    <row r="2641" spans="2:4">
      <c r="B2641" s="202" t="s">
        <v>2284</v>
      </c>
      <c r="C2641" s="134">
        <v>6731551</v>
      </c>
      <c r="D2641" s="134">
        <v>0</v>
      </c>
    </row>
    <row r="2642" spans="2:4">
      <c r="B2642" s="203" t="s">
        <v>2285</v>
      </c>
      <c r="C2642" s="134">
        <v>6731551</v>
      </c>
      <c r="D2642" s="134">
        <v>0</v>
      </c>
    </row>
    <row r="2643" spans="2:4">
      <c r="B2643" s="202" t="s">
        <v>2286</v>
      </c>
      <c r="C2643" s="134">
        <v>6731551</v>
      </c>
      <c r="D2643" s="134">
        <v>0</v>
      </c>
    </row>
    <row r="2644" spans="2:4">
      <c r="B2644" s="203" t="s">
        <v>2287</v>
      </c>
      <c r="C2644" s="134">
        <v>4768626</v>
      </c>
      <c r="D2644" s="134">
        <v>1072939.8400000001</v>
      </c>
    </row>
    <row r="2645" spans="2:4">
      <c r="B2645" s="202" t="s">
        <v>2288</v>
      </c>
      <c r="C2645" s="134">
        <v>4768626</v>
      </c>
      <c r="D2645" s="134">
        <v>1072939.8400000001</v>
      </c>
    </row>
    <row r="2646" spans="2:4">
      <c r="B2646" s="203" t="s">
        <v>2289</v>
      </c>
      <c r="C2646" s="134">
        <v>6731551</v>
      </c>
      <c r="D2646" s="134">
        <v>1514597.78</v>
      </c>
    </row>
    <row r="2647" spans="2:4">
      <c r="B2647" s="202" t="s">
        <v>2290</v>
      </c>
      <c r="C2647" s="134">
        <v>6731551</v>
      </c>
      <c r="D2647" s="134">
        <v>1514597.78</v>
      </c>
    </row>
    <row r="2648" spans="2:4">
      <c r="B2648" s="203" t="s">
        <v>2291</v>
      </c>
      <c r="C2648" s="134">
        <v>6731551</v>
      </c>
      <c r="D2648" s="134">
        <v>1514597.78</v>
      </c>
    </row>
    <row r="2649" spans="2:4">
      <c r="B2649" s="202" t="s">
        <v>2292</v>
      </c>
      <c r="C2649" s="134">
        <v>6731551</v>
      </c>
      <c r="D2649" s="134">
        <v>1514597.78</v>
      </c>
    </row>
    <row r="2650" spans="2:4">
      <c r="B2650" s="203" t="s">
        <v>2293</v>
      </c>
      <c r="C2650" s="134">
        <v>6731551</v>
      </c>
      <c r="D2650" s="134">
        <v>1514597.78</v>
      </c>
    </row>
    <row r="2651" spans="2:4">
      <c r="B2651" s="202" t="s">
        <v>2294</v>
      </c>
      <c r="C2651" s="134">
        <v>6731551</v>
      </c>
      <c r="D2651" s="134">
        <v>1514597.78</v>
      </c>
    </row>
    <row r="2652" spans="2:4">
      <c r="B2652" s="203" t="s">
        <v>2295</v>
      </c>
      <c r="C2652" s="134">
        <v>4768626</v>
      </c>
      <c r="D2652" s="134">
        <v>1072939.8400000001</v>
      </c>
    </row>
    <row r="2653" spans="2:4">
      <c r="B2653" s="202" t="s">
        <v>2296</v>
      </c>
      <c r="C2653" s="134">
        <v>4768626</v>
      </c>
      <c r="D2653" s="134">
        <v>1072939.8400000001</v>
      </c>
    </row>
    <row r="2654" spans="2:4">
      <c r="B2654" s="203" t="s">
        <v>2297</v>
      </c>
      <c r="C2654" s="134">
        <v>6731551</v>
      </c>
      <c r="D2654" s="134">
        <v>1514597.79</v>
      </c>
    </row>
    <row r="2655" spans="2:4">
      <c r="B2655" s="202" t="s">
        <v>2298</v>
      </c>
      <c r="C2655" s="134">
        <v>6731551</v>
      </c>
      <c r="D2655" s="134">
        <v>1514597.79</v>
      </c>
    </row>
    <row r="2656" spans="2:4">
      <c r="B2656" s="203" t="s">
        <v>2299</v>
      </c>
      <c r="C2656" s="134">
        <v>4768626</v>
      </c>
      <c r="D2656" s="134">
        <v>0</v>
      </c>
    </row>
    <row r="2657" spans="2:4">
      <c r="B2657" s="202" t="s">
        <v>2300</v>
      </c>
      <c r="C2657" s="134">
        <v>4768626</v>
      </c>
      <c r="D2657" s="134">
        <v>0</v>
      </c>
    </row>
    <row r="2658" spans="2:4">
      <c r="B2658" s="203" t="s">
        <v>2301</v>
      </c>
      <c r="C2658" s="134">
        <v>11208701</v>
      </c>
      <c r="D2658" s="134">
        <v>0</v>
      </c>
    </row>
    <row r="2659" spans="2:4">
      <c r="B2659" s="202" t="s">
        <v>2302</v>
      </c>
      <c r="C2659" s="134">
        <v>11208701</v>
      </c>
      <c r="D2659" s="134">
        <v>0</v>
      </c>
    </row>
    <row r="2660" spans="2:4">
      <c r="B2660" s="203" t="s">
        <v>2303</v>
      </c>
      <c r="C2660" s="134">
        <v>6567165</v>
      </c>
      <c r="D2660" s="134">
        <v>0</v>
      </c>
    </row>
    <row r="2661" spans="2:4">
      <c r="B2661" s="202" t="s">
        <v>2304</v>
      </c>
      <c r="C2661" s="134">
        <v>6567165</v>
      </c>
      <c r="D2661" s="134">
        <v>0</v>
      </c>
    </row>
    <row r="2662" spans="2:4">
      <c r="B2662" s="203" t="s">
        <v>2305</v>
      </c>
      <c r="C2662" s="134">
        <v>6731551</v>
      </c>
      <c r="D2662" s="134">
        <v>0</v>
      </c>
    </row>
    <row r="2663" spans="2:4">
      <c r="B2663" s="202" t="s">
        <v>2306</v>
      </c>
      <c r="C2663" s="134">
        <v>6731551</v>
      </c>
      <c r="D2663" s="134">
        <v>0</v>
      </c>
    </row>
    <row r="2664" spans="2:4">
      <c r="B2664" s="203" t="s">
        <v>3014</v>
      </c>
      <c r="C2664" s="134">
        <v>21794361</v>
      </c>
      <c r="D2664" s="134">
        <v>0</v>
      </c>
    </row>
    <row r="2665" spans="2:4">
      <c r="B2665" s="202" t="s">
        <v>3015</v>
      </c>
      <c r="C2665" s="134">
        <v>21794361</v>
      </c>
      <c r="D2665" s="134">
        <v>0</v>
      </c>
    </row>
    <row r="2666" spans="2:4">
      <c r="B2666" s="203" t="s">
        <v>3295</v>
      </c>
      <c r="C2666" s="134">
        <v>53450831</v>
      </c>
      <c r="D2666" s="134">
        <v>0</v>
      </c>
    </row>
    <row r="2667" spans="2:4">
      <c r="B2667" s="202" t="s">
        <v>3296</v>
      </c>
      <c r="C2667" s="134">
        <v>53450831</v>
      </c>
      <c r="D2667" s="134">
        <v>0</v>
      </c>
    </row>
    <row r="2668" spans="2:4">
      <c r="B2668" s="203" t="s">
        <v>515</v>
      </c>
      <c r="C2668" s="134">
        <v>2868620</v>
      </c>
      <c r="D2668" s="134">
        <v>2677332.29</v>
      </c>
    </row>
    <row r="2669" spans="2:4">
      <c r="B2669" s="202" t="s">
        <v>863</v>
      </c>
      <c r="C2669" s="134">
        <v>2868620</v>
      </c>
      <c r="D2669" s="134">
        <v>2677332.29</v>
      </c>
    </row>
    <row r="2670" spans="2:4">
      <c r="B2670" s="203" t="s">
        <v>2307</v>
      </c>
      <c r="C2670" s="134">
        <v>6731551</v>
      </c>
      <c r="D2670" s="134">
        <v>0</v>
      </c>
    </row>
    <row r="2671" spans="2:4">
      <c r="B2671" s="202" t="s">
        <v>2308</v>
      </c>
      <c r="C2671" s="134">
        <v>6731551</v>
      </c>
      <c r="D2671" s="134">
        <v>0</v>
      </c>
    </row>
    <row r="2672" spans="2:4">
      <c r="B2672" s="203" t="s">
        <v>2309</v>
      </c>
      <c r="C2672" s="134">
        <v>11208701</v>
      </c>
      <c r="D2672" s="134">
        <v>0</v>
      </c>
    </row>
    <row r="2673" spans="2:4">
      <c r="B2673" s="202" t="s">
        <v>2310</v>
      </c>
      <c r="C2673" s="134">
        <v>11208701</v>
      </c>
      <c r="D2673" s="134">
        <v>0</v>
      </c>
    </row>
    <row r="2674" spans="2:4">
      <c r="B2674" s="203" t="s">
        <v>2683</v>
      </c>
      <c r="C2674" s="134">
        <v>37280773</v>
      </c>
      <c r="D2674" s="134">
        <v>8137852.6799999997</v>
      </c>
    </row>
    <row r="2675" spans="2:4">
      <c r="B2675" s="202" t="s">
        <v>2684</v>
      </c>
      <c r="C2675" s="134">
        <v>37280773</v>
      </c>
      <c r="D2675" s="134">
        <v>8137852.6799999997</v>
      </c>
    </row>
    <row r="2676" spans="2:4">
      <c r="B2676" s="203" t="s">
        <v>3814</v>
      </c>
      <c r="C2676" s="134">
        <v>0</v>
      </c>
      <c r="D2676" s="134">
        <v>0</v>
      </c>
    </row>
    <row r="2677" spans="2:4">
      <c r="B2677" s="202" t="s">
        <v>3813</v>
      </c>
      <c r="C2677" s="134">
        <v>0</v>
      </c>
      <c r="D2677" s="134">
        <v>0</v>
      </c>
    </row>
    <row r="2678" spans="2:4">
      <c r="B2678" s="203" t="s">
        <v>516</v>
      </c>
      <c r="C2678" s="134">
        <v>95767327</v>
      </c>
      <c r="D2678" s="134">
        <v>20565911.09</v>
      </c>
    </row>
    <row r="2679" spans="2:4">
      <c r="B2679" s="202" t="s">
        <v>864</v>
      </c>
      <c r="C2679" s="134">
        <v>95767327</v>
      </c>
      <c r="D2679" s="134">
        <v>20565911.09</v>
      </c>
    </row>
    <row r="2680" spans="2:4">
      <c r="B2680" s="203" t="s">
        <v>3812</v>
      </c>
      <c r="C2680" s="134">
        <v>0</v>
      </c>
      <c r="D2680" s="134">
        <v>0</v>
      </c>
    </row>
    <row r="2681" spans="2:4">
      <c r="B2681" s="202" t="s">
        <v>3811</v>
      </c>
      <c r="C2681" s="134">
        <v>0</v>
      </c>
      <c r="D2681" s="134">
        <v>0</v>
      </c>
    </row>
    <row r="2682" spans="2:4">
      <c r="B2682" s="203" t="s">
        <v>3810</v>
      </c>
      <c r="C2682" s="134">
        <v>0</v>
      </c>
      <c r="D2682" s="134">
        <v>0</v>
      </c>
    </row>
    <row r="2683" spans="2:4">
      <c r="B2683" s="202" t="s">
        <v>3809</v>
      </c>
      <c r="C2683" s="134">
        <v>0</v>
      </c>
      <c r="D2683" s="134">
        <v>0</v>
      </c>
    </row>
    <row r="2684" spans="2:4">
      <c r="B2684" s="203" t="s">
        <v>3808</v>
      </c>
      <c r="C2684" s="134">
        <v>0</v>
      </c>
      <c r="D2684" s="134">
        <v>0</v>
      </c>
    </row>
    <row r="2685" spans="2:4">
      <c r="B2685" s="202" t="s">
        <v>3807</v>
      </c>
      <c r="C2685" s="134">
        <v>0</v>
      </c>
      <c r="D2685" s="134">
        <v>0</v>
      </c>
    </row>
    <row r="2686" spans="2:4">
      <c r="B2686" s="203" t="s">
        <v>3806</v>
      </c>
      <c r="C2686" s="134">
        <v>0</v>
      </c>
      <c r="D2686" s="134">
        <v>0</v>
      </c>
    </row>
    <row r="2687" spans="2:4">
      <c r="B2687" s="202" t="s">
        <v>3805</v>
      </c>
      <c r="C2687" s="134">
        <v>0</v>
      </c>
      <c r="D2687" s="134">
        <v>0</v>
      </c>
    </row>
    <row r="2688" spans="2:4">
      <c r="B2688" s="203" t="s">
        <v>3297</v>
      </c>
      <c r="C2688" s="134">
        <v>12325016</v>
      </c>
      <c r="D2688" s="134">
        <v>0</v>
      </c>
    </row>
    <row r="2689" spans="2:4">
      <c r="B2689" s="202" t="s">
        <v>3298</v>
      </c>
      <c r="C2689" s="134">
        <v>12325016</v>
      </c>
      <c r="D2689" s="134">
        <v>0</v>
      </c>
    </row>
    <row r="2690" spans="2:4">
      <c r="B2690" s="203" t="s">
        <v>3804</v>
      </c>
      <c r="C2690" s="134">
        <v>0</v>
      </c>
      <c r="D2690" s="134">
        <v>0</v>
      </c>
    </row>
    <row r="2691" spans="2:4">
      <c r="B2691" s="202" t="s">
        <v>3803</v>
      </c>
      <c r="C2691" s="134">
        <v>0</v>
      </c>
      <c r="D2691" s="134">
        <v>0</v>
      </c>
    </row>
    <row r="2692" spans="2:4">
      <c r="B2692" s="203" t="s">
        <v>3802</v>
      </c>
      <c r="C2692" s="134">
        <v>0</v>
      </c>
      <c r="D2692" s="134">
        <v>0</v>
      </c>
    </row>
    <row r="2693" spans="2:4">
      <c r="B2693" s="202" t="s">
        <v>3801</v>
      </c>
      <c r="C2693" s="134">
        <v>0</v>
      </c>
      <c r="D2693" s="134">
        <v>0</v>
      </c>
    </row>
    <row r="2694" spans="2:4">
      <c r="B2694" s="203" t="s">
        <v>3800</v>
      </c>
      <c r="C2694" s="134">
        <v>0</v>
      </c>
      <c r="D2694" s="134">
        <v>0</v>
      </c>
    </row>
    <row r="2695" spans="2:4">
      <c r="B2695" s="202" t="s">
        <v>3799</v>
      </c>
      <c r="C2695" s="134">
        <v>0</v>
      </c>
      <c r="D2695" s="134">
        <v>0</v>
      </c>
    </row>
    <row r="2696" spans="2:4">
      <c r="B2696" s="203" t="s">
        <v>3798</v>
      </c>
      <c r="C2696" s="134">
        <v>0</v>
      </c>
      <c r="D2696" s="134">
        <v>0</v>
      </c>
    </row>
    <row r="2697" spans="2:4">
      <c r="B2697" s="202" t="s">
        <v>3797</v>
      </c>
      <c r="C2697" s="134">
        <v>0</v>
      </c>
      <c r="D2697" s="134">
        <v>0</v>
      </c>
    </row>
    <row r="2698" spans="2:4">
      <c r="B2698" s="203" t="s">
        <v>3796</v>
      </c>
      <c r="C2698" s="134">
        <v>0</v>
      </c>
      <c r="D2698" s="134">
        <v>0</v>
      </c>
    </row>
    <row r="2699" spans="2:4">
      <c r="B2699" s="202" t="s">
        <v>3795</v>
      </c>
      <c r="C2699" s="134">
        <v>0</v>
      </c>
      <c r="D2699" s="134">
        <v>0</v>
      </c>
    </row>
    <row r="2700" spans="2:4">
      <c r="B2700" s="203" t="s">
        <v>1105</v>
      </c>
      <c r="C2700" s="134">
        <v>97592447</v>
      </c>
      <c r="D2700" s="134">
        <v>52574745.859999999</v>
      </c>
    </row>
    <row r="2701" spans="2:4">
      <c r="B2701" s="202" t="s">
        <v>1106</v>
      </c>
      <c r="C2701" s="134">
        <v>97592447</v>
      </c>
      <c r="D2701" s="134">
        <v>52574745.859999999</v>
      </c>
    </row>
    <row r="2702" spans="2:4">
      <c r="B2702" s="203" t="s">
        <v>3794</v>
      </c>
      <c r="C2702" s="134">
        <v>0</v>
      </c>
      <c r="D2702" s="134">
        <v>0</v>
      </c>
    </row>
    <row r="2703" spans="2:4">
      <c r="B2703" s="202" t="s">
        <v>3793</v>
      </c>
      <c r="C2703" s="134">
        <v>0</v>
      </c>
      <c r="D2703" s="134">
        <v>0</v>
      </c>
    </row>
    <row r="2704" spans="2:4">
      <c r="B2704" s="203" t="s">
        <v>3792</v>
      </c>
      <c r="C2704" s="134">
        <v>0</v>
      </c>
      <c r="D2704" s="134">
        <v>0</v>
      </c>
    </row>
    <row r="2705" spans="2:4">
      <c r="B2705" s="202" t="s">
        <v>3791</v>
      </c>
      <c r="C2705" s="134">
        <v>0</v>
      </c>
      <c r="D2705" s="134">
        <v>0</v>
      </c>
    </row>
    <row r="2706" spans="2:4">
      <c r="B2706" s="203" t="s">
        <v>3790</v>
      </c>
      <c r="C2706" s="134">
        <v>0</v>
      </c>
      <c r="D2706" s="134">
        <v>0</v>
      </c>
    </row>
    <row r="2707" spans="2:4">
      <c r="B2707" s="202" t="s">
        <v>3789</v>
      </c>
      <c r="C2707" s="134">
        <v>0</v>
      </c>
      <c r="D2707" s="134">
        <v>0</v>
      </c>
    </row>
    <row r="2708" spans="2:4">
      <c r="B2708" s="204" t="s">
        <v>298</v>
      </c>
      <c r="C2708" s="136">
        <v>307832383</v>
      </c>
      <c r="D2708" s="136">
        <v>143842418.58000001</v>
      </c>
    </row>
    <row r="2709" spans="2:4">
      <c r="B2709" s="203" t="s">
        <v>514</v>
      </c>
      <c r="C2709" s="134">
        <v>307832383</v>
      </c>
      <c r="D2709" s="134">
        <v>143842418.58000001</v>
      </c>
    </row>
    <row r="2710" spans="2:4">
      <c r="B2710" s="202" t="s">
        <v>862</v>
      </c>
      <c r="C2710" s="134">
        <v>307832383</v>
      </c>
      <c r="D2710" s="134">
        <v>143842418.58000001</v>
      </c>
    </row>
    <row r="2711" spans="2:4">
      <c r="B2711" s="205" t="s">
        <v>294</v>
      </c>
      <c r="C2711" s="134">
        <v>4366110256</v>
      </c>
      <c r="D2711" s="134">
        <v>2646828318.7600002</v>
      </c>
    </row>
    <row r="2712" spans="2:4">
      <c r="B2712" s="204" t="s">
        <v>281</v>
      </c>
      <c r="C2712" s="136">
        <v>2925166791</v>
      </c>
      <c r="D2712" s="136">
        <v>1213721014.71</v>
      </c>
    </row>
    <row r="2713" spans="2:4">
      <c r="B2713" s="203" t="s">
        <v>1041</v>
      </c>
      <c r="C2713" s="134">
        <v>2642267</v>
      </c>
      <c r="D2713" s="134">
        <v>0</v>
      </c>
    </row>
    <row r="2714" spans="2:4">
      <c r="B2714" s="202" t="s">
        <v>1042</v>
      </c>
      <c r="C2714" s="134">
        <v>2642267</v>
      </c>
      <c r="D2714" s="134">
        <v>0</v>
      </c>
    </row>
    <row r="2715" spans="2:4">
      <c r="B2715" s="203" t="s">
        <v>3016</v>
      </c>
      <c r="C2715" s="134">
        <v>176445360</v>
      </c>
      <c r="D2715" s="134">
        <v>159029243</v>
      </c>
    </row>
    <row r="2716" spans="2:4">
      <c r="B2716" s="202" t="s">
        <v>3017</v>
      </c>
      <c r="C2716" s="134">
        <v>176445360</v>
      </c>
      <c r="D2716" s="134">
        <v>159029243</v>
      </c>
    </row>
    <row r="2717" spans="2:4">
      <c r="B2717" s="203" t="s">
        <v>3634</v>
      </c>
      <c r="C2717" s="134">
        <v>0</v>
      </c>
      <c r="D2717" s="134">
        <v>7856346.5199999996</v>
      </c>
    </row>
    <row r="2718" spans="2:4">
      <c r="B2718" s="202" t="s">
        <v>3633</v>
      </c>
      <c r="C2718" s="134">
        <v>0</v>
      </c>
      <c r="D2718" s="134">
        <v>7856346.5199999996</v>
      </c>
    </row>
    <row r="2719" spans="2:4">
      <c r="B2719" s="203" t="s">
        <v>3563</v>
      </c>
      <c r="C2719" s="134">
        <v>0</v>
      </c>
      <c r="D2719" s="134">
        <v>0</v>
      </c>
    </row>
    <row r="2720" spans="2:4">
      <c r="B2720" s="202" t="s">
        <v>3562</v>
      </c>
      <c r="C2720" s="134">
        <v>0</v>
      </c>
      <c r="D2720" s="134">
        <v>0</v>
      </c>
    </row>
    <row r="2721" spans="2:4">
      <c r="B2721" s="203" t="s">
        <v>3561</v>
      </c>
      <c r="C2721" s="134">
        <v>0</v>
      </c>
      <c r="D2721" s="134">
        <v>0</v>
      </c>
    </row>
    <row r="2722" spans="2:4">
      <c r="B2722" s="202" t="s">
        <v>3560</v>
      </c>
      <c r="C2722" s="134">
        <v>0</v>
      </c>
      <c r="D2722" s="134">
        <v>0</v>
      </c>
    </row>
    <row r="2723" spans="2:4">
      <c r="B2723" s="203" t="s">
        <v>518</v>
      </c>
      <c r="C2723" s="134">
        <v>126602042</v>
      </c>
      <c r="D2723" s="134">
        <v>0</v>
      </c>
    </row>
    <row r="2724" spans="2:4">
      <c r="B2724" s="202" t="s">
        <v>866</v>
      </c>
      <c r="C2724" s="134">
        <v>126602042</v>
      </c>
      <c r="D2724" s="134">
        <v>0</v>
      </c>
    </row>
    <row r="2725" spans="2:4">
      <c r="B2725" s="203" t="s">
        <v>519</v>
      </c>
      <c r="C2725" s="134">
        <v>2424075</v>
      </c>
      <c r="D2725" s="134">
        <v>144089.51</v>
      </c>
    </row>
    <row r="2726" spans="2:4">
      <c r="B2726" s="202" t="s">
        <v>867</v>
      </c>
      <c r="C2726" s="134">
        <v>2424075</v>
      </c>
      <c r="D2726" s="134">
        <v>144089.51</v>
      </c>
    </row>
    <row r="2727" spans="2:4">
      <c r="B2727" s="203" t="s">
        <v>520</v>
      </c>
      <c r="C2727" s="134">
        <v>36150946</v>
      </c>
      <c r="D2727" s="134">
        <v>40306460</v>
      </c>
    </row>
    <row r="2728" spans="2:4">
      <c r="B2728" s="202" t="s">
        <v>868</v>
      </c>
      <c r="C2728" s="134">
        <v>36150946</v>
      </c>
      <c r="D2728" s="134">
        <v>40306460</v>
      </c>
    </row>
    <row r="2729" spans="2:4">
      <c r="B2729" s="203" t="s">
        <v>521</v>
      </c>
      <c r="C2729" s="134">
        <v>13585784</v>
      </c>
      <c r="D2729" s="134">
        <v>0</v>
      </c>
    </row>
    <row r="2730" spans="2:4">
      <c r="B2730" s="202" t="s">
        <v>869</v>
      </c>
      <c r="C2730" s="134">
        <v>13585784</v>
      </c>
      <c r="D2730" s="134">
        <v>0</v>
      </c>
    </row>
    <row r="2731" spans="2:4">
      <c r="B2731" s="203" t="s">
        <v>2881</v>
      </c>
      <c r="C2731" s="134">
        <v>7812291</v>
      </c>
      <c r="D2731" s="134">
        <v>0</v>
      </c>
    </row>
    <row r="2732" spans="2:4">
      <c r="B2732" s="202" t="s">
        <v>870</v>
      </c>
      <c r="C2732" s="134">
        <v>7812291</v>
      </c>
      <c r="D2732" s="134">
        <v>0</v>
      </c>
    </row>
    <row r="2733" spans="2:4">
      <c r="B2733" s="203" t="s">
        <v>522</v>
      </c>
      <c r="C2733" s="134">
        <v>5769597</v>
      </c>
      <c r="D2733" s="134">
        <v>6041293.7800000003</v>
      </c>
    </row>
    <row r="2734" spans="2:4">
      <c r="B2734" s="202" t="s">
        <v>871</v>
      </c>
      <c r="C2734" s="134">
        <v>5769597</v>
      </c>
      <c r="D2734" s="134">
        <v>6041293.7800000003</v>
      </c>
    </row>
    <row r="2735" spans="2:4">
      <c r="B2735" s="203" t="s">
        <v>523</v>
      </c>
      <c r="C2735" s="134">
        <v>1883869</v>
      </c>
      <c r="D2735" s="134">
        <v>0</v>
      </c>
    </row>
    <row r="2736" spans="2:4">
      <c r="B2736" s="202" t="s">
        <v>872</v>
      </c>
      <c r="C2736" s="134">
        <v>1883869</v>
      </c>
      <c r="D2736" s="134">
        <v>0</v>
      </c>
    </row>
    <row r="2737" spans="2:4">
      <c r="B2737" s="203" t="s">
        <v>524</v>
      </c>
      <c r="C2737" s="134">
        <v>27806785</v>
      </c>
      <c r="D2737" s="134">
        <v>3262436.66</v>
      </c>
    </row>
    <row r="2738" spans="2:4">
      <c r="B2738" s="202" t="s">
        <v>873</v>
      </c>
      <c r="C2738" s="134">
        <v>27806785</v>
      </c>
      <c r="D2738" s="134">
        <v>3262436.66</v>
      </c>
    </row>
    <row r="2739" spans="2:4">
      <c r="B2739" s="203" t="s">
        <v>4059</v>
      </c>
      <c r="C2739" s="134">
        <v>0</v>
      </c>
      <c r="D2739" s="134">
        <v>0</v>
      </c>
    </row>
    <row r="2740" spans="2:4">
      <c r="B2740" s="202" t="s">
        <v>4058</v>
      </c>
      <c r="C2740" s="134">
        <v>0</v>
      </c>
      <c r="D2740" s="134">
        <v>0</v>
      </c>
    </row>
    <row r="2741" spans="2:4">
      <c r="B2741" s="203" t="s">
        <v>2685</v>
      </c>
      <c r="C2741" s="134">
        <v>132499050</v>
      </c>
      <c r="D2741" s="134">
        <v>54000000</v>
      </c>
    </row>
    <row r="2742" spans="2:4">
      <c r="B2742" s="202" t="s">
        <v>2686</v>
      </c>
      <c r="C2742" s="134">
        <v>132499050</v>
      </c>
      <c r="D2742" s="134">
        <v>54000000</v>
      </c>
    </row>
    <row r="2743" spans="2:4">
      <c r="B2743" s="203" t="s">
        <v>2687</v>
      </c>
      <c r="C2743" s="134">
        <v>88742887</v>
      </c>
      <c r="D2743" s="134">
        <v>71534995.530000001</v>
      </c>
    </row>
    <row r="2744" spans="2:4">
      <c r="B2744" s="202" t="s">
        <v>2688</v>
      </c>
      <c r="C2744" s="134">
        <v>88742887</v>
      </c>
      <c r="D2744" s="134">
        <v>71534995.530000001</v>
      </c>
    </row>
    <row r="2745" spans="2:4">
      <c r="B2745" s="203" t="s">
        <v>2689</v>
      </c>
      <c r="C2745" s="134">
        <v>95131249</v>
      </c>
      <c r="D2745" s="134">
        <v>0</v>
      </c>
    </row>
    <row r="2746" spans="2:4">
      <c r="B2746" s="202" t="s">
        <v>2690</v>
      </c>
      <c r="C2746" s="134">
        <v>95131249</v>
      </c>
      <c r="D2746" s="134">
        <v>0</v>
      </c>
    </row>
    <row r="2747" spans="2:4">
      <c r="B2747" s="203" t="s">
        <v>3788</v>
      </c>
      <c r="C2747" s="134">
        <v>0</v>
      </c>
      <c r="D2747" s="134">
        <v>0</v>
      </c>
    </row>
    <row r="2748" spans="2:4">
      <c r="B2748" s="202" t="s">
        <v>3787</v>
      </c>
      <c r="C2748" s="134">
        <v>0</v>
      </c>
      <c r="D2748" s="134">
        <v>0</v>
      </c>
    </row>
    <row r="2749" spans="2:4">
      <c r="B2749" s="203" t="s">
        <v>3786</v>
      </c>
      <c r="C2749" s="134">
        <v>0</v>
      </c>
      <c r="D2749" s="134">
        <v>0</v>
      </c>
    </row>
    <row r="2750" spans="2:4">
      <c r="B2750" s="202" t="s">
        <v>3785</v>
      </c>
      <c r="C2750" s="134">
        <v>0</v>
      </c>
      <c r="D2750" s="134">
        <v>0</v>
      </c>
    </row>
    <row r="2751" spans="2:4">
      <c r="B2751" s="203" t="s">
        <v>3784</v>
      </c>
      <c r="C2751" s="134">
        <v>0</v>
      </c>
      <c r="D2751" s="134">
        <v>0</v>
      </c>
    </row>
    <row r="2752" spans="2:4">
      <c r="B2752" s="202" t="s">
        <v>3783</v>
      </c>
      <c r="C2752" s="134">
        <v>0</v>
      </c>
      <c r="D2752" s="134">
        <v>0</v>
      </c>
    </row>
    <row r="2753" spans="2:4">
      <c r="B2753" s="203" t="s">
        <v>3782</v>
      </c>
      <c r="C2753" s="134">
        <v>0</v>
      </c>
      <c r="D2753" s="134">
        <v>0</v>
      </c>
    </row>
    <row r="2754" spans="2:4">
      <c r="B2754" s="202" t="s">
        <v>3781</v>
      </c>
      <c r="C2754" s="134">
        <v>0</v>
      </c>
      <c r="D2754" s="134">
        <v>0</v>
      </c>
    </row>
    <row r="2755" spans="2:4">
      <c r="B2755" s="203" t="s">
        <v>525</v>
      </c>
      <c r="C2755" s="134">
        <v>19015184</v>
      </c>
      <c r="D2755" s="134">
        <v>27644911.100000001</v>
      </c>
    </row>
    <row r="2756" spans="2:4">
      <c r="B2756" s="202" t="s">
        <v>874</v>
      </c>
      <c r="C2756" s="134">
        <v>19015184</v>
      </c>
      <c r="D2756" s="134">
        <v>27644911.100000001</v>
      </c>
    </row>
    <row r="2757" spans="2:4">
      <c r="B2757" s="203" t="s">
        <v>3018</v>
      </c>
      <c r="C2757" s="134">
        <v>26744703</v>
      </c>
      <c r="D2757" s="134">
        <v>0</v>
      </c>
    </row>
    <row r="2758" spans="2:4">
      <c r="B2758" s="202" t="s">
        <v>3019</v>
      </c>
      <c r="C2758" s="134">
        <v>26744703</v>
      </c>
      <c r="D2758" s="134">
        <v>0</v>
      </c>
    </row>
    <row r="2759" spans="2:4">
      <c r="B2759" s="203" t="s">
        <v>2882</v>
      </c>
      <c r="C2759" s="134">
        <v>4768626</v>
      </c>
      <c r="D2759" s="134">
        <v>0</v>
      </c>
    </row>
    <row r="2760" spans="2:4">
      <c r="B2760" s="202" t="s">
        <v>1946</v>
      </c>
      <c r="C2760" s="134">
        <v>4768626</v>
      </c>
      <c r="D2760" s="134">
        <v>0</v>
      </c>
    </row>
    <row r="2761" spans="2:4">
      <c r="B2761" s="202" t="s">
        <v>3780</v>
      </c>
      <c r="C2761" s="134">
        <v>0</v>
      </c>
      <c r="D2761" s="134">
        <v>0</v>
      </c>
    </row>
    <row r="2762" spans="2:4">
      <c r="B2762" s="203" t="s">
        <v>2883</v>
      </c>
      <c r="C2762" s="134">
        <v>141541201</v>
      </c>
      <c r="D2762" s="134">
        <v>40000000</v>
      </c>
    </row>
    <row r="2763" spans="2:4">
      <c r="B2763" s="202" t="s">
        <v>2691</v>
      </c>
      <c r="C2763" s="134">
        <v>141541201</v>
      </c>
      <c r="D2763" s="134">
        <v>40000000</v>
      </c>
    </row>
    <row r="2764" spans="2:4">
      <c r="B2764" s="203" t="s">
        <v>526</v>
      </c>
      <c r="C2764" s="134">
        <v>190094058</v>
      </c>
      <c r="D2764" s="134">
        <v>53008088.629999995</v>
      </c>
    </row>
    <row r="2765" spans="2:4">
      <c r="B2765" s="202" t="s">
        <v>875</v>
      </c>
      <c r="C2765" s="134">
        <v>190094058</v>
      </c>
      <c r="D2765" s="134">
        <v>53008088.629999995</v>
      </c>
    </row>
    <row r="2766" spans="2:4">
      <c r="B2766" s="203" t="s">
        <v>1947</v>
      </c>
      <c r="C2766" s="134">
        <v>4768626</v>
      </c>
      <c r="D2766" s="134">
        <v>0</v>
      </c>
    </row>
    <row r="2767" spans="2:4">
      <c r="B2767" s="202" t="s">
        <v>1948</v>
      </c>
      <c r="C2767" s="134">
        <v>4768626</v>
      </c>
      <c r="D2767" s="134">
        <v>0</v>
      </c>
    </row>
    <row r="2768" spans="2:4">
      <c r="B2768" s="202" t="s">
        <v>3779</v>
      </c>
      <c r="C2768" s="134">
        <v>0</v>
      </c>
      <c r="D2768" s="134">
        <v>0</v>
      </c>
    </row>
    <row r="2769" spans="2:4">
      <c r="B2769" s="203" t="s">
        <v>3020</v>
      </c>
      <c r="C2769" s="134">
        <v>152964898</v>
      </c>
      <c r="D2769" s="134">
        <v>68000000</v>
      </c>
    </row>
    <row r="2770" spans="2:4">
      <c r="B2770" s="202" t="s">
        <v>3021</v>
      </c>
      <c r="C2770" s="134">
        <v>152964898</v>
      </c>
      <c r="D2770" s="134">
        <v>68000000</v>
      </c>
    </row>
    <row r="2771" spans="2:4">
      <c r="B2771" s="203" t="s">
        <v>1949</v>
      </c>
      <c r="C2771" s="134">
        <v>11208701</v>
      </c>
      <c r="D2771" s="134">
        <v>0</v>
      </c>
    </row>
    <row r="2772" spans="2:4">
      <c r="B2772" s="202" t="s">
        <v>1950</v>
      </c>
      <c r="C2772" s="134">
        <v>11208701</v>
      </c>
      <c r="D2772" s="134">
        <v>0</v>
      </c>
    </row>
    <row r="2773" spans="2:4">
      <c r="B2773" s="203" t="s">
        <v>3299</v>
      </c>
      <c r="C2773" s="134">
        <v>3749866</v>
      </c>
      <c r="D2773" s="134">
        <v>0</v>
      </c>
    </row>
    <row r="2774" spans="2:4">
      <c r="B2774" s="202" t="s">
        <v>3300</v>
      </c>
      <c r="C2774" s="134">
        <v>3749866</v>
      </c>
      <c r="D2774" s="134">
        <v>0</v>
      </c>
    </row>
    <row r="2775" spans="2:4">
      <c r="B2775" s="203" t="s">
        <v>1951</v>
      </c>
      <c r="C2775" s="134">
        <v>4768626</v>
      </c>
      <c r="D2775" s="134">
        <v>0</v>
      </c>
    </row>
    <row r="2776" spans="2:4">
      <c r="B2776" s="202" t="s">
        <v>1952</v>
      </c>
      <c r="C2776" s="134">
        <v>4768626</v>
      </c>
      <c r="D2776" s="134">
        <v>0</v>
      </c>
    </row>
    <row r="2777" spans="2:4">
      <c r="B2777" s="203" t="s">
        <v>3022</v>
      </c>
      <c r="C2777" s="134">
        <v>38792781</v>
      </c>
      <c r="D2777" s="134">
        <v>20000000</v>
      </c>
    </row>
    <row r="2778" spans="2:4">
      <c r="B2778" s="202" t="s">
        <v>3023</v>
      </c>
      <c r="C2778" s="134">
        <v>38792781</v>
      </c>
      <c r="D2778" s="134">
        <v>20000000</v>
      </c>
    </row>
    <row r="2779" spans="2:4">
      <c r="B2779" s="203" t="s">
        <v>1953</v>
      </c>
      <c r="C2779" s="134">
        <v>6731551</v>
      </c>
      <c r="D2779" s="134">
        <v>0</v>
      </c>
    </row>
    <row r="2780" spans="2:4">
      <c r="B2780" s="202" t="s">
        <v>1954</v>
      </c>
      <c r="C2780" s="134">
        <v>6731551</v>
      </c>
      <c r="D2780" s="134">
        <v>0</v>
      </c>
    </row>
    <row r="2781" spans="2:4">
      <c r="B2781" s="203" t="s">
        <v>2884</v>
      </c>
      <c r="C2781" s="134">
        <v>12486882</v>
      </c>
      <c r="D2781" s="134">
        <v>0</v>
      </c>
    </row>
    <row r="2782" spans="2:4">
      <c r="B2782" s="202" t="s">
        <v>1955</v>
      </c>
      <c r="C2782" s="134">
        <v>12486882</v>
      </c>
      <c r="D2782" s="134">
        <v>0</v>
      </c>
    </row>
    <row r="2783" spans="2:4">
      <c r="B2783" s="203" t="s">
        <v>3524</v>
      </c>
      <c r="C2783" s="134">
        <v>0</v>
      </c>
      <c r="D2783" s="134">
        <v>5014859.5999999996</v>
      </c>
    </row>
    <row r="2784" spans="2:4">
      <c r="B2784" s="202" t="s">
        <v>3525</v>
      </c>
      <c r="C2784" s="134">
        <v>0</v>
      </c>
      <c r="D2784" s="134">
        <v>5014859.5999999996</v>
      </c>
    </row>
    <row r="2785" spans="2:4">
      <c r="B2785" s="203" t="s">
        <v>2885</v>
      </c>
      <c r="C2785" s="134">
        <v>4768626</v>
      </c>
      <c r="D2785" s="134">
        <v>1188096.46</v>
      </c>
    </row>
    <row r="2786" spans="2:4">
      <c r="B2786" s="202" t="s">
        <v>1956</v>
      </c>
      <c r="C2786" s="134">
        <v>4768626</v>
      </c>
      <c r="D2786" s="134">
        <v>1188096.46</v>
      </c>
    </row>
    <row r="2787" spans="2:4">
      <c r="B2787" s="203" t="s">
        <v>527</v>
      </c>
      <c r="C2787" s="134">
        <v>112184524</v>
      </c>
      <c r="D2787" s="134">
        <v>48813077.689999998</v>
      </c>
    </row>
    <row r="2788" spans="2:4">
      <c r="B2788" s="202" t="s">
        <v>876</v>
      </c>
      <c r="C2788" s="134">
        <v>112184524</v>
      </c>
      <c r="D2788" s="134">
        <v>48813077.689999998</v>
      </c>
    </row>
    <row r="2789" spans="2:4">
      <c r="B2789" s="203" t="s">
        <v>2886</v>
      </c>
      <c r="C2789" s="134">
        <v>11208701</v>
      </c>
      <c r="D2789" s="134">
        <v>2806235.21</v>
      </c>
    </row>
    <row r="2790" spans="2:4">
      <c r="B2790" s="202" t="s">
        <v>1957</v>
      </c>
      <c r="C2790" s="134">
        <v>11208701</v>
      </c>
      <c r="D2790" s="134">
        <v>2806235.21</v>
      </c>
    </row>
    <row r="2791" spans="2:4">
      <c r="B2791" s="203" t="s">
        <v>528</v>
      </c>
      <c r="C2791" s="134">
        <v>83503706</v>
      </c>
      <c r="D2791" s="134">
        <v>89277357.559999987</v>
      </c>
    </row>
    <row r="2792" spans="2:4">
      <c r="B2792" s="202" t="s">
        <v>877</v>
      </c>
      <c r="C2792" s="134">
        <v>83503706</v>
      </c>
      <c r="D2792" s="134">
        <v>89277357.559999987</v>
      </c>
    </row>
    <row r="2793" spans="2:4">
      <c r="B2793" s="203" t="s">
        <v>2887</v>
      </c>
      <c r="C2793" s="134">
        <v>11208701</v>
      </c>
      <c r="D2793" s="134">
        <v>2806235.21</v>
      </c>
    </row>
    <row r="2794" spans="2:4">
      <c r="B2794" s="202" t="s">
        <v>1958</v>
      </c>
      <c r="C2794" s="134">
        <v>11208701</v>
      </c>
      <c r="D2794" s="134">
        <v>2806235.21</v>
      </c>
    </row>
    <row r="2795" spans="2:4">
      <c r="B2795" s="203" t="s">
        <v>529</v>
      </c>
      <c r="C2795" s="134">
        <v>17964612</v>
      </c>
      <c r="D2795" s="134">
        <v>0</v>
      </c>
    </row>
    <row r="2796" spans="2:4">
      <c r="B2796" s="202" t="s">
        <v>878</v>
      </c>
      <c r="C2796" s="134">
        <v>17964612</v>
      </c>
      <c r="D2796" s="134">
        <v>0</v>
      </c>
    </row>
    <row r="2797" spans="2:4">
      <c r="B2797" s="203" t="s">
        <v>1959</v>
      </c>
      <c r="C2797" s="134">
        <v>4768626</v>
      </c>
      <c r="D2797" s="134">
        <v>1188096.45</v>
      </c>
    </row>
    <row r="2798" spans="2:4">
      <c r="B2798" s="202" t="s">
        <v>1960</v>
      </c>
      <c r="C2798" s="134">
        <v>4768626</v>
      </c>
      <c r="D2798" s="134">
        <v>1188096.45</v>
      </c>
    </row>
    <row r="2799" spans="2:4">
      <c r="B2799" s="203" t="s">
        <v>2888</v>
      </c>
      <c r="C2799" s="134">
        <v>11208701</v>
      </c>
      <c r="D2799" s="134">
        <v>2521954.12</v>
      </c>
    </row>
    <row r="2800" spans="2:4">
      <c r="B2800" s="202" t="s">
        <v>1961</v>
      </c>
      <c r="C2800" s="134">
        <v>11208701</v>
      </c>
      <c r="D2800" s="134">
        <v>2521954.12</v>
      </c>
    </row>
    <row r="2801" spans="2:4">
      <c r="B2801" s="203" t="s">
        <v>530</v>
      </c>
      <c r="C2801" s="134">
        <v>162289337</v>
      </c>
      <c r="D2801" s="134">
        <v>0</v>
      </c>
    </row>
    <row r="2802" spans="2:4">
      <c r="B2802" s="202" t="s">
        <v>879</v>
      </c>
      <c r="C2802" s="134">
        <v>162289337</v>
      </c>
      <c r="D2802" s="134">
        <v>0</v>
      </c>
    </row>
    <row r="2803" spans="2:4">
      <c r="B2803" s="203" t="s">
        <v>1962</v>
      </c>
      <c r="C2803" s="134">
        <v>12486882</v>
      </c>
      <c r="D2803" s="134">
        <v>2809547.05</v>
      </c>
    </row>
    <row r="2804" spans="2:4">
      <c r="B2804" s="202" t="s">
        <v>1963</v>
      </c>
      <c r="C2804" s="134">
        <v>12486882</v>
      </c>
      <c r="D2804" s="134">
        <v>2809547.05</v>
      </c>
    </row>
    <row r="2805" spans="2:4">
      <c r="B2805" s="203" t="s">
        <v>1964</v>
      </c>
      <c r="C2805" s="134">
        <v>4768626</v>
      </c>
      <c r="D2805" s="134">
        <v>1072940.79</v>
      </c>
    </row>
    <row r="2806" spans="2:4">
      <c r="B2806" s="202" t="s">
        <v>1965</v>
      </c>
      <c r="C2806" s="134">
        <v>4768626</v>
      </c>
      <c r="D2806" s="134">
        <v>1072940.79</v>
      </c>
    </row>
    <row r="2807" spans="2:4">
      <c r="B2807" s="203" t="s">
        <v>1966</v>
      </c>
      <c r="C2807" s="134">
        <v>11208701</v>
      </c>
      <c r="D2807" s="134">
        <v>2521954.13</v>
      </c>
    </row>
    <row r="2808" spans="2:4">
      <c r="B2808" s="202" t="s">
        <v>1967</v>
      </c>
      <c r="C2808" s="134">
        <v>11208701</v>
      </c>
      <c r="D2808" s="134">
        <v>2521954.13</v>
      </c>
    </row>
    <row r="2809" spans="2:4">
      <c r="B2809" s="203" t="s">
        <v>1968</v>
      </c>
      <c r="C2809" s="134">
        <v>6731551</v>
      </c>
      <c r="D2809" s="134">
        <v>0</v>
      </c>
    </row>
    <row r="2810" spans="2:4">
      <c r="B2810" s="202" t="s">
        <v>1969</v>
      </c>
      <c r="C2810" s="134">
        <v>6731551</v>
      </c>
      <c r="D2810" s="134">
        <v>0</v>
      </c>
    </row>
    <row r="2811" spans="2:4">
      <c r="B2811" s="203" t="s">
        <v>1970</v>
      </c>
      <c r="C2811" s="134">
        <v>4768626</v>
      </c>
      <c r="D2811" s="134">
        <v>0</v>
      </c>
    </row>
    <row r="2812" spans="2:4">
      <c r="B2812" s="202" t="s">
        <v>1971</v>
      </c>
      <c r="C2812" s="134">
        <v>4768626</v>
      </c>
      <c r="D2812" s="134">
        <v>0</v>
      </c>
    </row>
    <row r="2813" spans="2:4">
      <c r="B2813" s="203" t="s">
        <v>2889</v>
      </c>
      <c r="C2813" s="134">
        <v>11208701</v>
      </c>
      <c r="D2813" s="134">
        <v>0</v>
      </c>
    </row>
    <row r="2814" spans="2:4">
      <c r="B2814" s="202" t="s">
        <v>1972</v>
      </c>
      <c r="C2814" s="134">
        <v>11208701</v>
      </c>
      <c r="D2814" s="134">
        <v>0</v>
      </c>
    </row>
    <row r="2815" spans="2:4">
      <c r="B2815" s="203" t="s">
        <v>1973</v>
      </c>
      <c r="C2815" s="134">
        <v>11208701</v>
      </c>
      <c r="D2815" s="134">
        <v>0</v>
      </c>
    </row>
    <row r="2816" spans="2:4">
      <c r="B2816" s="202" t="s">
        <v>1974</v>
      </c>
      <c r="C2816" s="134">
        <v>11208701</v>
      </c>
      <c r="D2816" s="134">
        <v>0</v>
      </c>
    </row>
    <row r="2817" spans="2:4">
      <c r="B2817" s="203" t="s">
        <v>1975</v>
      </c>
      <c r="C2817" s="134">
        <v>4768626</v>
      </c>
      <c r="D2817" s="134">
        <v>1104976.57</v>
      </c>
    </row>
    <row r="2818" spans="2:4">
      <c r="B2818" s="202" t="s">
        <v>1976</v>
      </c>
      <c r="C2818" s="134">
        <v>4768626</v>
      </c>
      <c r="D2818" s="134">
        <v>1104976.57</v>
      </c>
    </row>
    <row r="2819" spans="2:4">
      <c r="B2819" s="203" t="s">
        <v>1977</v>
      </c>
      <c r="C2819" s="134">
        <v>11208701</v>
      </c>
      <c r="D2819" s="134">
        <v>2473131.88</v>
      </c>
    </row>
    <row r="2820" spans="2:4">
      <c r="B2820" s="202" t="s">
        <v>1978</v>
      </c>
      <c r="C2820" s="134">
        <v>11208701</v>
      </c>
      <c r="D2820" s="134">
        <v>2473131.88</v>
      </c>
    </row>
    <row r="2821" spans="2:4">
      <c r="B2821" s="203" t="s">
        <v>531</v>
      </c>
      <c r="C2821" s="134">
        <v>22368479</v>
      </c>
      <c r="D2821" s="134">
        <v>19226193.059999999</v>
      </c>
    </row>
    <row r="2822" spans="2:4">
      <c r="B2822" s="202" t="s">
        <v>880</v>
      </c>
      <c r="C2822" s="134">
        <v>22368479</v>
      </c>
      <c r="D2822" s="134">
        <v>19226193.059999999</v>
      </c>
    </row>
    <row r="2823" spans="2:4">
      <c r="B2823" s="203" t="s">
        <v>2890</v>
      </c>
      <c r="C2823" s="134">
        <v>6731551</v>
      </c>
      <c r="D2823" s="134">
        <v>1523283.76</v>
      </c>
    </row>
    <row r="2824" spans="2:4">
      <c r="B2824" s="202" t="s">
        <v>1979</v>
      </c>
      <c r="C2824" s="134">
        <v>6731551</v>
      </c>
      <c r="D2824" s="134">
        <v>1523283.76</v>
      </c>
    </row>
    <row r="2825" spans="2:4">
      <c r="B2825" s="203" t="s">
        <v>1980</v>
      </c>
      <c r="C2825" s="134">
        <v>6731551</v>
      </c>
      <c r="D2825" s="134">
        <v>1523283.76</v>
      </c>
    </row>
    <row r="2826" spans="2:4">
      <c r="B2826" s="202" t="s">
        <v>1981</v>
      </c>
      <c r="C2826" s="134">
        <v>6731551</v>
      </c>
      <c r="D2826" s="134">
        <v>1523283.76</v>
      </c>
    </row>
    <row r="2827" spans="2:4">
      <c r="B2827" s="203" t="s">
        <v>1982</v>
      </c>
      <c r="C2827" s="134">
        <v>4768626</v>
      </c>
      <c r="D2827" s="134">
        <v>0</v>
      </c>
    </row>
    <row r="2828" spans="2:4">
      <c r="B2828" s="202" t="s">
        <v>1983</v>
      </c>
      <c r="C2828" s="134">
        <v>4768626</v>
      </c>
      <c r="D2828" s="134">
        <v>0</v>
      </c>
    </row>
    <row r="2829" spans="2:4">
      <c r="B2829" s="203" t="s">
        <v>1984</v>
      </c>
      <c r="C2829" s="134">
        <v>11208701</v>
      </c>
      <c r="D2829" s="134">
        <v>0</v>
      </c>
    </row>
    <row r="2830" spans="2:4">
      <c r="B2830" s="202" t="s">
        <v>1985</v>
      </c>
      <c r="C2830" s="134">
        <v>11208701</v>
      </c>
      <c r="D2830" s="134">
        <v>0</v>
      </c>
    </row>
    <row r="2831" spans="2:4">
      <c r="B2831" s="203" t="s">
        <v>1986</v>
      </c>
      <c r="C2831" s="134">
        <v>4768626</v>
      </c>
      <c r="D2831" s="134">
        <v>0</v>
      </c>
    </row>
    <row r="2832" spans="2:4">
      <c r="B2832" s="202" t="s">
        <v>1987</v>
      </c>
      <c r="C2832" s="134">
        <v>4768626</v>
      </c>
      <c r="D2832" s="134">
        <v>0</v>
      </c>
    </row>
    <row r="2833" spans="2:4">
      <c r="B2833" s="203" t="s">
        <v>1988</v>
      </c>
      <c r="C2833" s="134">
        <v>11208701</v>
      </c>
      <c r="D2833" s="134">
        <v>1721785.53</v>
      </c>
    </row>
    <row r="2834" spans="2:4">
      <c r="B2834" s="202" t="s">
        <v>1989</v>
      </c>
      <c r="C2834" s="134">
        <v>11208701</v>
      </c>
      <c r="D2834" s="134">
        <v>1721785.53</v>
      </c>
    </row>
    <row r="2835" spans="2:4">
      <c r="B2835" s="203" t="s">
        <v>2891</v>
      </c>
      <c r="C2835" s="134">
        <v>6731551</v>
      </c>
      <c r="D2835" s="134">
        <v>2907756.89</v>
      </c>
    </row>
    <row r="2836" spans="2:4">
      <c r="B2836" s="202" t="s">
        <v>1990</v>
      </c>
      <c r="C2836" s="134">
        <v>6731551</v>
      </c>
      <c r="D2836" s="134">
        <v>2907756.89</v>
      </c>
    </row>
    <row r="2837" spans="2:4">
      <c r="B2837" s="203" t="s">
        <v>2900</v>
      </c>
      <c r="C2837" s="134">
        <v>89494061</v>
      </c>
      <c r="D2837" s="134">
        <v>0</v>
      </c>
    </row>
    <row r="2838" spans="2:4">
      <c r="B2838" s="202" t="s">
        <v>885</v>
      </c>
      <c r="C2838" s="134">
        <v>89494061</v>
      </c>
      <c r="D2838" s="134">
        <v>0</v>
      </c>
    </row>
    <row r="2839" spans="2:4">
      <c r="B2839" s="203" t="s">
        <v>532</v>
      </c>
      <c r="C2839" s="134">
        <v>41235553</v>
      </c>
      <c r="D2839" s="134">
        <v>20330002.140000001</v>
      </c>
    </row>
    <row r="2840" spans="2:4">
      <c r="B2840" s="202" t="s">
        <v>881</v>
      </c>
      <c r="C2840" s="134">
        <v>41235553</v>
      </c>
      <c r="D2840" s="134">
        <v>20330002.140000001</v>
      </c>
    </row>
    <row r="2841" spans="2:4">
      <c r="B2841" s="203" t="s">
        <v>1991</v>
      </c>
      <c r="C2841" s="134">
        <v>6731551</v>
      </c>
      <c r="D2841" s="134">
        <v>1721785.52</v>
      </c>
    </row>
    <row r="2842" spans="2:4">
      <c r="B2842" s="202" t="s">
        <v>1992</v>
      </c>
      <c r="C2842" s="134">
        <v>6731551</v>
      </c>
      <c r="D2842" s="134">
        <v>1721785.52</v>
      </c>
    </row>
    <row r="2843" spans="2:4">
      <c r="B2843" s="203" t="s">
        <v>1993</v>
      </c>
      <c r="C2843" s="134">
        <v>11208701</v>
      </c>
      <c r="D2843" s="134">
        <v>1721785.52</v>
      </c>
    </row>
    <row r="2844" spans="2:4">
      <c r="B2844" s="202" t="s">
        <v>1994</v>
      </c>
      <c r="C2844" s="134">
        <v>11208701</v>
      </c>
      <c r="D2844" s="134">
        <v>1721785.52</v>
      </c>
    </row>
    <row r="2845" spans="2:4">
      <c r="B2845" s="203" t="s">
        <v>1995</v>
      </c>
      <c r="C2845" s="134">
        <v>11208701</v>
      </c>
      <c r="D2845" s="134">
        <v>1203124.6100000001</v>
      </c>
    </row>
    <row r="2846" spans="2:4">
      <c r="B2846" s="202" t="s">
        <v>1996</v>
      </c>
      <c r="C2846" s="134">
        <v>11208701</v>
      </c>
      <c r="D2846" s="134">
        <v>1203124.6100000001</v>
      </c>
    </row>
    <row r="2847" spans="2:4">
      <c r="B2847" s="203" t="s">
        <v>2892</v>
      </c>
      <c r="C2847" s="134">
        <v>11208701</v>
      </c>
      <c r="D2847" s="134">
        <v>1688348.2</v>
      </c>
    </row>
    <row r="2848" spans="2:4">
      <c r="B2848" s="202" t="s">
        <v>1997</v>
      </c>
      <c r="C2848" s="134">
        <v>11208701</v>
      </c>
      <c r="D2848" s="134">
        <v>1688348.2</v>
      </c>
    </row>
    <row r="2849" spans="2:4">
      <c r="B2849" s="203" t="s">
        <v>533</v>
      </c>
      <c r="C2849" s="134">
        <v>112581153</v>
      </c>
      <c r="D2849" s="134">
        <v>108314000.44</v>
      </c>
    </row>
    <row r="2850" spans="2:4">
      <c r="B2850" s="202" t="s">
        <v>882</v>
      </c>
      <c r="C2850" s="134">
        <v>112581153</v>
      </c>
      <c r="D2850" s="134">
        <v>108314000.44</v>
      </c>
    </row>
    <row r="2851" spans="2:4">
      <c r="B2851" s="203" t="s">
        <v>1998</v>
      </c>
      <c r="C2851" s="134">
        <v>4768626</v>
      </c>
      <c r="D2851" s="134">
        <v>2473676.6800000002</v>
      </c>
    </row>
    <row r="2852" spans="2:4">
      <c r="B2852" s="202" t="s">
        <v>1999</v>
      </c>
      <c r="C2852" s="134">
        <v>4768626</v>
      </c>
      <c r="D2852" s="134">
        <v>2473676.6800000002</v>
      </c>
    </row>
    <row r="2853" spans="2:4">
      <c r="B2853" s="203" t="s">
        <v>2000</v>
      </c>
      <c r="C2853" s="134">
        <v>6731551</v>
      </c>
      <c r="D2853" s="134">
        <v>2473676.67</v>
      </c>
    </row>
    <row r="2854" spans="2:4">
      <c r="B2854" s="202" t="s">
        <v>2001</v>
      </c>
      <c r="C2854" s="134">
        <v>6731551</v>
      </c>
      <c r="D2854" s="134">
        <v>2473676.67</v>
      </c>
    </row>
    <row r="2855" spans="2:4">
      <c r="B2855" s="203" t="s">
        <v>2002</v>
      </c>
      <c r="C2855" s="134">
        <v>11208701</v>
      </c>
      <c r="D2855" s="134">
        <v>0</v>
      </c>
    </row>
    <row r="2856" spans="2:4">
      <c r="B2856" s="202" t="s">
        <v>2003</v>
      </c>
      <c r="C2856" s="134">
        <v>11208701</v>
      </c>
      <c r="D2856" s="134">
        <v>0</v>
      </c>
    </row>
    <row r="2857" spans="2:4">
      <c r="B2857" s="203" t="s">
        <v>2004</v>
      </c>
      <c r="C2857" s="134">
        <v>11208701</v>
      </c>
      <c r="D2857" s="134">
        <v>0</v>
      </c>
    </row>
    <row r="2858" spans="2:4">
      <c r="B2858" s="202" t="s">
        <v>2005</v>
      </c>
      <c r="C2858" s="134">
        <v>11208701</v>
      </c>
      <c r="D2858" s="134">
        <v>0</v>
      </c>
    </row>
    <row r="2859" spans="2:4">
      <c r="B2859" s="203" t="s">
        <v>2006</v>
      </c>
      <c r="C2859" s="134">
        <v>4768626</v>
      </c>
      <c r="D2859" s="134">
        <v>0</v>
      </c>
    </row>
    <row r="2860" spans="2:4">
      <c r="B2860" s="202" t="s">
        <v>2007</v>
      </c>
      <c r="C2860" s="134">
        <v>4768626</v>
      </c>
      <c r="D2860" s="134">
        <v>0</v>
      </c>
    </row>
    <row r="2861" spans="2:4">
      <c r="B2861" s="203" t="s">
        <v>2893</v>
      </c>
      <c r="C2861" s="134">
        <v>11208701</v>
      </c>
      <c r="D2861" s="134">
        <v>0</v>
      </c>
    </row>
    <row r="2862" spans="2:4">
      <c r="B2862" s="202" t="s">
        <v>2008</v>
      </c>
      <c r="C2862" s="134">
        <v>11208701</v>
      </c>
      <c r="D2862" s="134">
        <v>0</v>
      </c>
    </row>
    <row r="2863" spans="2:4">
      <c r="B2863" s="203" t="s">
        <v>534</v>
      </c>
      <c r="C2863" s="134">
        <v>38457890</v>
      </c>
      <c r="D2863" s="134">
        <v>0</v>
      </c>
    </row>
    <row r="2864" spans="2:4">
      <c r="B2864" s="202" t="s">
        <v>883</v>
      </c>
      <c r="C2864" s="134">
        <v>38457890</v>
      </c>
      <c r="D2864" s="134">
        <v>0</v>
      </c>
    </row>
    <row r="2865" spans="2:4">
      <c r="B2865" s="203" t="s">
        <v>2009</v>
      </c>
      <c r="C2865" s="134">
        <v>4768626</v>
      </c>
      <c r="D2865" s="134">
        <v>3594898.5</v>
      </c>
    </row>
    <row r="2866" spans="2:4">
      <c r="B2866" s="202" t="s">
        <v>2010</v>
      </c>
      <c r="C2866" s="134">
        <v>4768626</v>
      </c>
      <c r="D2866" s="134">
        <v>3594898.5</v>
      </c>
    </row>
    <row r="2867" spans="2:4">
      <c r="B2867" s="203" t="s">
        <v>2011</v>
      </c>
      <c r="C2867" s="134">
        <v>11208701</v>
      </c>
      <c r="D2867" s="134">
        <v>0</v>
      </c>
    </row>
    <row r="2868" spans="2:4">
      <c r="B2868" s="202" t="s">
        <v>2012</v>
      </c>
      <c r="C2868" s="134">
        <v>11208701</v>
      </c>
      <c r="D2868" s="134">
        <v>0</v>
      </c>
    </row>
    <row r="2869" spans="2:4">
      <c r="B2869" s="203" t="s">
        <v>2013</v>
      </c>
      <c r="C2869" s="134">
        <v>11208701</v>
      </c>
      <c r="D2869" s="134">
        <v>2476598.5699999998</v>
      </c>
    </row>
    <row r="2870" spans="2:4">
      <c r="B2870" s="202" t="s">
        <v>2014</v>
      </c>
      <c r="C2870" s="134">
        <v>11208701</v>
      </c>
      <c r="D2870" s="134">
        <v>2476598.5699999998</v>
      </c>
    </row>
    <row r="2871" spans="2:4">
      <c r="B2871" s="203" t="s">
        <v>2894</v>
      </c>
      <c r="C2871" s="134">
        <v>4768626</v>
      </c>
      <c r="D2871" s="134">
        <v>1118299.93</v>
      </c>
    </row>
    <row r="2872" spans="2:4">
      <c r="B2872" s="202" t="s">
        <v>2015</v>
      </c>
      <c r="C2872" s="134">
        <v>4768626</v>
      </c>
      <c r="D2872" s="134">
        <v>1118299.93</v>
      </c>
    </row>
    <row r="2873" spans="2:4">
      <c r="B2873" s="203" t="s">
        <v>2016</v>
      </c>
      <c r="C2873" s="134">
        <v>6731551</v>
      </c>
      <c r="D2873" s="134">
        <v>0</v>
      </c>
    </row>
    <row r="2874" spans="2:4">
      <c r="B2874" s="202" t="s">
        <v>2017</v>
      </c>
      <c r="C2874" s="134">
        <v>6731551</v>
      </c>
      <c r="D2874" s="134">
        <v>0</v>
      </c>
    </row>
    <row r="2875" spans="2:4">
      <c r="B2875" s="203" t="s">
        <v>2018</v>
      </c>
      <c r="C2875" s="134">
        <v>11208701</v>
      </c>
      <c r="D2875" s="134">
        <v>0</v>
      </c>
    </row>
    <row r="2876" spans="2:4">
      <c r="B2876" s="202" t="s">
        <v>2019</v>
      </c>
      <c r="C2876" s="134">
        <v>11208701</v>
      </c>
      <c r="D2876" s="134">
        <v>0</v>
      </c>
    </row>
    <row r="2877" spans="2:4">
      <c r="B2877" s="203" t="s">
        <v>2020</v>
      </c>
      <c r="C2877" s="134">
        <v>11208701</v>
      </c>
      <c r="D2877" s="134">
        <v>0</v>
      </c>
    </row>
    <row r="2878" spans="2:4">
      <c r="B2878" s="202" t="s">
        <v>2021</v>
      </c>
      <c r="C2878" s="134">
        <v>11208701</v>
      </c>
      <c r="D2878" s="134">
        <v>0</v>
      </c>
    </row>
    <row r="2879" spans="2:4">
      <c r="B2879" s="203" t="s">
        <v>2022</v>
      </c>
      <c r="C2879" s="134">
        <v>4768626</v>
      </c>
      <c r="D2879" s="134">
        <v>0</v>
      </c>
    </row>
    <row r="2880" spans="2:4">
      <c r="B2880" s="202" t="s">
        <v>2023</v>
      </c>
      <c r="C2880" s="134">
        <v>4768626</v>
      </c>
      <c r="D2880" s="134">
        <v>0</v>
      </c>
    </row>
    <row r="2881" spans="2:4">
      <c r="B2881" s="203" t="s">
        <v>2024</v>
      </c>
      <c r="C2881" s="134">
        <v>11208701</v>
      </c>
      <c r="D2881" s="134">
        <v>2505450.08</v>
      </c>
    </row>
    <row r="2882" spans="2:4">
      <c r="B2882" s="202" t="s">
        <v>2025</v>
      </c>
      <c r="C2882" s="134">
        <v>11208701</v>
      </c>
      <c r="D2882" s="134">
        <v>2505450.08</v>
      </c>
    </row>
    <row r="2883" spans="2:4">
      <c r="B2883" s="203" t="s">
        <v>2026</v>
      </c>
      <c r="C2883" s="134">
        <v>11208701</v>
      </c>
      <c r="D2883" s="134">
        <v>2505450.08</v>
      </c>
    </row>
    <row r="2884" spans="2:4">
      <c r="B2884" s="202" t="s">
        <v>2027</v>
      </c>
      <c r="C2884" s="134">
        <v>11208701</v>
      </c>
      <c r="D2884" s="134">
        <v>2505450.08</v>
      </c>
    </row>
    <row r="2885" spans="2:4">
      <c r="B2885" s="203" t="s">
        <v>535</v>
      </c>
      <c r="C2885" s="134">
        <v>32649233</v>
      </c>
      <c r="D2885" s="134">
        <v>0</v>
      </c>
    </row>
    <row r="2886" spans="2:4">
      <c r="B2886" s="202" t="s">
        <v>884</v>
      </c>
      <c r="C2886" s="134">
        <v>32649233</v>
      </c>
      <c r="D2886" s="134">
        <v>0</v>
      </c>
    </row>
    <row r="2887" spans="2:4">
      <c r="B2887" s="203" t="s">
        <v>2895</v>
      </c>
      <c r="C2887" s="134">
        <v>4768626</v>
      </c>
      <c r="D2887" s="134">
        <v>1123454.27</v>
      </c>
    </row>
    <row r="2888" spans="2:4">
      <c r="B2888" s="202" t="s">
        <v>2028</v>
      </c>
      <c r="C2888" s="134">
        <v>4768626</v>
      </c>
      <c r="D2888" s="134">
        <v>1123454.27</v>
      </c>
    </row>
    <row r="2889" spans="2:4">
      <c r="B2889" s="203" t="s">
        <v>536</v>
      </c>
      <c r="C2889" s="134">
        <v>47760412</v>
      </c>
      <c r="D2889" s="134">
        <v>0</v>
      </c>
    </row>
    <row r="2890" spans="2:4">
      <c r="B2890" s="202" t="s">
        <v>886</v>
      </c>
      <c r="C2890" s="134">
        <v>47760412</v>
      </c>
      <c r="D2890" s="134">
        <v>0</v>
      </c>
    </row>
    <row r="2891" spans="2:4">
      <c r="B2891" s="203" t="s">
        <v>2897</v>
      </c>
      <c r="C2891" s="134">
        <v>11208701</v>
      </c>
      <c r="D2891" s="134">
        <v>2505450.08</v>
      </c>
    </row>
    <row r="2892" spans="2:4">
      <c r="B2892" s="202" t="s">
        <v>2029</v>
      </c>
      <c r="C2892" s="134">
        <v>11208701</v>
      </c>
      <c r="D2892" s="134">
        <v>2505450.08</v>
      </c>
    </row>
    <row r="2893" spans="2:4">
      <c r="B2893" s="203" t="s">
        <v>2030</v>
      </c>
      <c r="C2893" s="134">
        <v>4768626</v>
      </c>
      <c r="D2893" s="134">
        <v>2509026.75</v>
      </c>
    </row>
    <row r="2894" spans="2:4">
      <c r="B2894" s="202" t="s">
        <v>2031</v>
      </c>
      <c r="C2894" s="134">
        <v>4768626</v>
      </c>
      <c r="D2894" s="134">
        <v>2509026.75</v>
      </c>
    </row>
    <row r="2895" spans="2:4">
      <c r="B2895" s="203" t="s">
        <v>2032</v>
      </c>
      <c r="C2895" s="134">
        <v>11208701</v>
      </c>
      <c r="D2895" s="134">
        <v>2509026.75</v>
      </c>
    </row>
    <row r="2896" spans="2:4">
      <c r="B2896" s="202" t="s">
        <v>2033</v>
      </c>
      <c r="C2896" s="134">
        <v>11208701</v>
      </c>
      <c r="D2896" s="134">
        <v>2509026.75</v>
      </c>
    </row>
    <row r="2897" spans="2:4">
      <c r="B2897" s="203" t="s">
        <v>2034</v>
      </c>
      <c r="C2897" s="134">
        <v>11208701</v>
      </c>
      <c r="D2897" s="134">
        <v>2509026.75</v>
      </c>
    </row>
    <row r="2898" spans="2:4">
      <c r="B2898" s="202" t="s">
        <v>2035</v>
      </c>
      <c r="C2898" s="134">
        <v>11208701</v>
      </c>
      <c r="D2898" s="134">
        <v>2509026.75</v>
      </c>
    </row>
    <row r="2899" spans="2:4">
      <c r="B2899" s="203" t="s">
        <v>3449</v>
      </c>
      <c r="C2899" s="134">
        <v>0</v>
      </c>
      <c r="D2899" s="134">
        <v>4632515.78</v>
      </c>
    </row>
    <row r="2900" spans="2:4">
      <c r="B2900" s="202" t="s">
        <v>3450</v>
      </c>
      <c r="C2900" s="134">
        <v>0</v>
      </c>
      <c r="D2900" s="134">
        <v>4632515.78</v>
      </c>
    </row>
    <row r="2901" spans="2:4">
      <c r="B2901" s="203" t="s">
        <v>2036</v>
      </c>
      <c r="C2901" s="134">
        <v>11208701</v>
      </c>
      <c r="D2901" s="134">
        <v>1111733.6100000001</v>
      </c>
    </row>
    <row r="2902" spans="2:4">
      <c r="B2902" s="202" t="s">
        <v>2037</v>
      </c>
      <c r="C2902" s="134">
        <v>11208701</v>
      </c>
      <c r="D2902" s="134">
        <v>1111733.6100000001</v>
      </c>
    </row>
    <row r="2903" spans="2:4">
      <c r="B2903" s="203" t="s">
        <v>2038</v>
      </c>
      <c r="C2903" s="134">
        <v>11208701</v>
      </c>
      <c r="D2903" s="134">
        <v>2521954.12</v>
      </c>
    </row>
    <row r="2904" spans="2:4">
      <c r="B2904" s="202" t="s">
        <v>2039</v>
      </c>
      <c r="C2904" s="134">
        <v>11208701</v>
      </c>
      <c r="D2904" s="134">
        <v>2521954.12</v>
      </c>
    </row>
    <row r="2905" spans="2:4">
      <c r="B2905" s="203" t="s">
        <v>2040</v>
      </c>
      <c r="C2905" s="134">
        <v>4768626</v>
      </c>
      <c r="D2905" s="134">
        <v>1072940.79</v>
      </c>
    </row>
    <row r="2906" spans="2:4">
      <c r="B2906" s="202" t="s">
        <v>2041</v>
      </c>
      <c r="C2906" s="134">
        <v>4768626</v>
      </c>
      <c r="D2906" s="134">
        <v>1072940.79</v>
      </c>
    </row>
    <row r="2907" spans="2:4">
      <c r="B2907" s="203" t="s">
        <v>2042</v>
      </c>
      <c r="C2907" s="134">
        <v>11208701</v>
      </c>
      <c r="D2907" s="134">
        <v>2521954.13</v>
      </c>
    </row>
    <row r="2908" spans="2:4">
      <c r="B2908" s="202" t="s">
        <v>2043</v>
      </c>
      <c r="C2908" s="134">
        <v>11208701</v>
      </c>
      <c r="D2908" s="134">
        <v>2521954.13</v>
      </c>
    </row>
    <row r="2909" spans="2:4">
      <c r="B2909" s="203" t="s">
        <v>2044</v>
      </c>
      <c r="C2909" s="134">
        <v>6731551</v>
      </c>
      <c r="D2909" s="134">
        <v>1514598.83</v>
      </c>
    </row>
    <row r="2910" spans="2:4">
      <c r="B2910" s="202" t="s">
        <v>2045</v>
      </c>
      <c r="C2910" s="134">
        <v>6731551</v>
      </c>
      <c r="D2910" s="134">
        <v>1514598.83</v>
      </c>
    </row>
    <row r="2911" spans="2:4">
      <c r="B2911" s="203" t="s">
        <v>2046</v>
      </c>
      <c r="C2911" s="134">
        <v>6731551</v>
      </c>
      <c r="D2911" s="134">
        <v>0</v>
      </c>
    </row>
    <row r="2912" spans="2:4">
      <c r="B2912" s="202" t="s">
        <v>2047</v>
      </c>
      <c r="C2912" s="134">
        <v>6731551</v>
      </c>
      <c r="D2912" s="134">
        <v>0</v>
      </c>
    </row>
    <row r="2913" spans="2:4">
      <c r="B2913" s="203" t="s">
        <v>3685</v>
      </c>
      <c r="C2913" s="134">
        <v>0</v>
      </c>
      <c r="D2913" s="134">
        <v>0</v>
      </c>
    </row>
    <row r="2914" spans="2:4">
      <c r="B2914" s="202" t="s">
        <v>3684</v>
      </c>
      <c r="C2914" s="134">
        <v>0</v>
      </c>
      <c r="D2914" s="134">
        <v>0</v>
      </c>
    </row>
    <row r="2915" spans="2:4">
      <c r="B2915" s="203" t="s">
        <v>2898</v>
      </c>
      <c r="C2915" s="134">
        <v>4768626</v>
      </c>
      <c r="D2915" s="134">
        <v>0</v>
      </c>
    </row>
    <row r="2916" spans="2:4">
      <c r="B2916" s="202" t="s">
        <v>2048</v>
      </c>
      <c r="C2916" s="134">
        <v>4768626</v>
      </c>
      <c r="D2916" s="134">
        <v>0</v>
      </c>
    </row>
    <row r="2917" spans="2:4">
      <c r="B2917" s="203" t="s">
        <v>2899</v>
      </c>
      <c r="C2917" s="134">
        <v>300721032</v>
      </c>
      <c r="D2917" s="134">
        <v>115428856.08</v>
      </c>
    </row>
    <row r="2918" spans="2:4">
      <c r="B2918" s="202" t="s">
        <v>2692</v>
      </c>
      <c r="C2918" s="134">
        <v>300721032</v>
      </c>
      <c r="D2918" s="134">
        <v>115428856.08</v>
      </c>
    </row>
    <row r="2919" spans="2:4">
      <c r="B2919" s="203" t="s">
        <v>2049</v>
      </c>
      <c r="C2919" s="134">
        <v>6731551</v>
      </c>
      <c r="D2919" s="134">
        <v>0</v>
      </c>
    </row>
    <row r="2920" spans="2:4">
      <c r="B2920" s="202" t="s">
        <v>2050</v>
      </c>
      <c r="C2920" s="134">
        <v>6731551</v>
      </c>
      <c r="D2920" s="134">
        <v>0</v>
      </c>
    </row>
    <row r="2921" spans="2:4">
      <c r="B2921" s="203" t="s">
        <v>2051</v>
      </c>
      <c r="C2921" s="134">
        <v>6731551</v>
      </c>
      <c r="D2921" s="134">
        <v>0</v>
      </c>
    </row>
    <row r="2922" spans="2:4">
      <c r="B2922" s="202" t="s">
        <v>2052</v>
      </c>
      <c r="C2922" s="134">
        <v>6731551</v>
      </c>
      <c r="D2922" s="134">
        <v>0</v>
      </c>
    </row>
    <row r="2923" spans="2:4">
      <c r="B2923" s="203" t="s">
        <v>2053</v>
      </c>
      <c r="C2923" s="134">
        <v>6731551</v>
      </c>
      <c r="D2923" s="134">
        <v>0</v>
      </c>
    </row>
    <row r="2924" spans="2:4">
      <c r="B2924" s="202" t="s">
        <v>2054</v>
      </c>
      <c r="C2924" s="134">
        <v>6731551</v>
      </c>
      <c r="D2924" s="134">
        <v>0</v>
      </c>
    </row>
    <row r="2925" spans="2:4">
      <c r="B2925" s="203" t="s">
        <v>2055</v>
      </c>
      <c r="C2925" s="134">
        <v>6731551</v>
      </c>
      <c r="D2925" s="134">
        <v>0</v>
      </c>
    </row>
    <row r="2926" spans="2:4">
      <c r="B2926" s="202" t="s">
        <v>2056</v>
      </c>
      <c r="C2926" s="134">
        <v>6731551</v>
      </c>
      <c r="D2926" s="134">
        <v>0</v>
      </c>
    </row>
    <row r="2927" spans="2:4">
      <c r="B2927" s="203" t="s">
        <v>2057</v>
      </c>
      <c r="C2927" s="134">
        <v>4768626</v>
      </c>
      <c r="D2927" s="134">
        <v>0</v>
      </c>
    </row>
    <row r="2928" spans="2:4">
      <c r="B2928" s="202" t="s">
        <v>2058</v>
      </c>
      <c r="C2928" s="134">
        <v>4768626</v>
      </c>
      <c r="D2928" s="134">
        <v>0</v>
      </c>
    </row>
    <row r="2929" spans="2:4">
      <c r="B2929" s="203" t="s">
        <v>3451</v>
      </c>
      <c r="C2929" s="134">
        <v>0</v>
      </c>
      <c r="D2929" s="134">
        <v>180304749.38</v>
      </c>
    </row>
    <row r="2930" spans="2:4">
      <c r="B2930" s="202" t="s">
        <v>3452</v>
      </c>
      <c r="C2930" s="134">
        <v>0</v>
      </c>
      <c r="D2930" s="134">
        <v>180304749.38</v>
      </c>
    </row>
    <row r="2931" spans="2:4">
      <c r="B2931" s="203" t="s">
        <v>2059</v>
      </c>
      <c r="C2931" s="134">
        <v>11208701</v>
      </c>
      <c r="D2931" s="134">
        <v>0</v>
      </c>
    </row>
    <row r="2932" spans="2:4">
      <c r="B2932" s="202" t="s">
        <v>2060</v>
      </c>
      <c r="C2932" s="134">
        <v>11208701</v>
      </c>
      <c r="D2932" s="134">
        <v>0</v>
      </c>
    </row>
    <row r="2933" spans="2:4">
      <c r="B2933" s="203" t="s">
        <v>2061</v>
      </c>
      <c r="C2933" s="134">
        <v>6731551</v>
      </c>
      <c r="D2933" s="134">
        <v>0</v>
      </c>
    </row>
    <row r="2934" spans="2:4">
      <c r="B2934" s="202" t="s">
        <v>2062</v>
      </c>
      <c r="C2934" s="134">
        <v>6731551</v>
      </c>
      <c r="D2934" s="134">
        <v>0</v>
      </c>
    </row>
    <row r="2935" spans="2:4">
      <c r="B2935" s="203" t="s">
        <v>2063</v>
      </c>
      <c r="C2935" s="134">
        <v>4768626</v>
      </c>
      <c r="D2935" s="134">
        <v>0</v>
      </c>
    </row>
    <row r="2936" spans="2:4">
      <c r="B2936" s="202" t="s">
        <v>2064</v>
      </c>
      <c r="C2936" s="134">
        <v>4768626</v>
      </c>
      <c r="D2936" s="134">
        <v>0</v>
      </c>
    </row>
    <row r="2937" spans="2:4">
      <c r="B2937" s="203" t="s">
        <v>2065</v>
      </c>
      <c r="C2937" s="134">
        <v>11208701</v>
      </c>
      <c r="D2937" s="134">
        <v>0</v>
      </c>
    </row>
    <row r="2938" spans="2:4">
      <c r="B2938" s="202" t="s">
        <v>2066</v>
      </c>
      <c r="C2938" s="134">
        <v>11208701</v>
      </c>
      <c r="D2938" s="134">
        <v>0</v>
      </c>
    </row>
    <row r="2939" spans="2:4">
      <c r="B2939" s="203" t="s">
        <v>2067</v>
      </c>
      <c r="C2939" s="134">
        <v>11208701</v>
      </c>
      <c r="D2939" s="134">
        <v>0</v>
      </c>
    </row>
    <row r="2940" spans="2:4">
      <c r="B2940" s="202" t="s">
        <v>2068</v>
      </c>
      <c r="C2940" s="134">
        <v>11208701</v>
      </c>
      <c r="D2940" s="134">
        <v>0</v>
      </c>
    </row>
    <row r="2941" spans="2:4">
      <c r="B2941" s="204" t="s">
        <v>283</v>
      </c>
      <c r="C2941" s="136">
        <v>0</v>
      </c>
      <c r="D2941" s="136">
        <v>695300000</v>
      </c>
    </row>
    <row r="2942" spans="2:4">
      <c r="B2942" s="203" t="s">
        <v>3632</v>
      </c>
      <c r="C2942" s="134">
        <v>0</v>
      </c>
      <c r="D2942" s="134">
        <v>442378767</v>
      </c>
    </row>
    <row r="2943" spans="2:4">
      <c r="B2943" s="202" t="s">
        <v>3630</v>
      </c>
      <c r="C2943" s="134">
        <v>0</v>
      </c>
      <c r="D2943" s="134">
        <v>442378767</v>
      </c>
    </row>
    <row r="2944" spans="2:4">
      <c r="B2944" s="203" t="s">
        <v>3631</v>
      </c>
      <c r="C2944" s="134">
        <v>0</v>
      </c>
      <c r="D2944" s="134">
        <v>252921233</v>
      </c>
    </row>
    <row r="2945" spans="2:4">
      <c r="B2945" s="202" t="s">
        <v>3630</v>
      </c>
      <c r="C2945" s="134">
        <v>0</v>
      </c>
      <c r="D2945" s="134">
        <v>252921233</v>
      </c>
    </row>
    <row r="2946" spans="2:4">
      <c r="B2946" s="204" t="s">
        <v>298</v>
      </c>
      <c r="C2946" s="136">
        <v>1211993465</v>
      </c>
      <c r="D2946" s="136">
        <v>737807304.04999995</v>
      </c>
    </row>
    <row r="2947" spans="2:4">
      <c r="B2947" s="203" t="s">
        <v>517</v>
      </c>
      <c r="C2947" s="134">
        <v>1022723262</v>
      </c>
      <c r="D2947" s="134">
        <v>712723262</v>
      </c>
    </row>
    <row r="2948" spans="2:4">
      <c r="B2948" s="202" t="s">
        <v>865</v>
      </c>
      <c r="C2948" s="134">
        <v>1022723262</v>
      </c>
      <c r="D2948" s="134">
        <v>712723262</v>
      </c>
    </row>
    <row r="2949" spans="2:4">
      <c r="B2949" s="203" t="s">
        <v>3629</v>
      </c>
      <c r="C2949" s="134">
        <v>0</v>
      </c>
      <c r="D2949" s="134">
        <v>3536051.01</v>
      </c>
    </row>
    <row r="2950" spans="2:4">
      <c r="B2950" s="202" t="s">
        <v>3628</v>
      </c>
      <c r="C2950" s="134">
        <v>0</v>
      </c>
      <c r="D2950" s="134">
        <v>3536051.01</v>
      </c>
    </row>
    <row r="2951" spans="2:4">
      <c r="B2951" s="203" t="s">
        <v>3627</v>
      </c>
      <c r="C2951" s="134">
        <v>0</v>
      </c>
      <c r="D2951" s="134">
        <v>0</v>
      </c>
    </row>
    <row r="2952" spans="2:4">
      <c r="B2952" s="202" t="s">
        <v>3626</v>
      </c>
      <c r="C2952" s="134">
        <v>0</v>
      </c>
      <c r="D2952" s="134">
        <v>0</v>
      </c>
    </row>
    <row r="2953" spans="2:4">
      <c r="B2953" s="203" t="s">
        <v>535</v>
      </c>
      <c r="C2953" s="134">
        <v>94956552</v>
      </c>
      <c r="D2953" s="134">
        <v>21547991.039999999</v>
      </c>
    </row>
    <row r="2954" spans="2:4">
      <c r="B2954" s="202" t="s">
        <v>1107</v>
      </c>
      <c r="C2954" s="134">
        <v>94956552</v>
      </c>
      <c r="D2954" s="134">
        <v>21547991.039999999</v>
      </c>
    </row>
    <row r="2955" spans="2:4">
      <c r="B2955" s="203" t="s">
        <v>2896</v>
      </c>
      <c r="C2955" s="134">
        <v>94313651</v>
      </c>
      <c r="D2955" s="134">
        <v>0</v>
      </c>
    </row>
    <row r="2956" spans="2:4">
      <c r="B2956" s="202" t="s">
        <v>1107</v>
      </c>
      <c r="C2956" s="134">
        <v>94313651</v>
      </c>
      <c r="D2956" s="134">
        <v>0</v>
      </c>
    </row>
    <row r="2957" spans="2:4">
      <c r="B2957" s="204" t="s">
        <v>284</v>
      </c>
      <c r="C2957" s="136">
        <v>228950000</v>
      </c>
      <c r="D2957" s="136">
        <v>0</v>
      </c>
    </row>
    <row r="2958" spans="2:4">
      <c r="B2958" s="203" t="s">
        <v>282</v>
      </c>
      <c r="C2958" s="134">
        <v>228950000</v>
      </c>
      <c r="D2958" s="134">
        <v>0</v>
      </c>
    </row>
    <row r="2959" spans="2:4">
      <c r="B2959" s="202" t="s">
        <v>887</v>
      </c>
      <c r="C2959" s="134">
        <v>228950000</v>
      </c>
      <c r="D2959" s="134">
        <v>0</v>
      </c>
    </row>
    <row r="2960" spans="2:4">
      <c r="B2960" s="205" t="s">
        <v>537</v>
      </c>
      <c r="C2960" s="134">
        <v>291330348</v>
      </c>
      <c r="D2960" s="134">
        <v>135440615.41</v>
      </c>
    </row>
    <row r="2961" spans="2:4">
      <c r="B2961" s="204" t="s">
        <v>281</v>
      </c>
      <c r="C2961" s="136">
        <v>291330348</v>
      </c>
      <c r="D2961" s="136">
        <v>135440615.41</v>
      </c>
    </row>
    <row r="2962" spans="2:4">
      <c r="B2962" s="203" t="s">
        <v>2069</v>
      </c>
      <c r="C2962" s="134">
        <v>5149544</v>
      </c>
      <c r="D2962" s="134">
        <v>0</v>
      </c>
    </row>
    <row r="2963" spans="2:4">
      <c r="B2963" s="202" t="s">
        <v>2070</v>
      </c>
      <c r="C2963" s="134">
        <v>5149544</v>
      </c>
      <c r="D2963" s="134">
        <v>0</v>
      </c>
    </row>
    <row r="2964" spans="2:4">
      <c r="B2964" s="203" t="s">
        <v>3778</v>
      </c>
      <c r="C2964" s="134">
        <v>0</v>
      </c>
      <c r="D2964" s="134">
        <v>13060765.140000001</v>
      </c>
    </row>
    <row r="2965" spans="2:4">
      <c r="B2965" s="202" t="s">
        <v>3777</v>
      </c>
      <c r="C2965" s="134">
        <v>0</v>
      </c>
      <c r="D2965" s="134">
        <v>13060765.140000001</v>
      </c>
    </row>
    <row r="2966" spans="2:4">
      <c r="B2966" s="203" t="s">
        <v>2071</v>
      </c>
      <c r="C2966" s="134">
        <v>21825563</v>
      </c>
      <c r="D2966" s="134">
        <v>0</v>
      </c>
    </row>
    <row r="2967" spans="2:4">
      <c r="B2967" s="202" t="s">
        <v>2072</v>
      </c>
      <c r="C2967" s="134">
        <v>21825563</v>
      </c>
      <c r="D2967" s="134">
        <v>0</v>
      </c>
    </row>
    <row r="2968" spans="2:4">
      <c r="B2968" s="203" t="s">
        <v>2073</v>
      </c>
      <c r="C2968" s="134">
        <v>11249055</v>
      </c>
      <c r="D2968" s="134">
        <v>0</v>
      </c>
    </row>
    <row r="2969" spans="2:4">
      <c r="B2969" s="202" t="s">
        <v>2074</v>
      </c>
      <c r="C2969" s="134">
        <v>11249055</v>
      </c>
      <c r="D2969" s="134">
        <v>0</v>
      </c>
    </row>
    <row r="2970" spans="2:4">
      <c r="B2970" s="203" t="s">
        <v>2901</v>
      </c>
      <c r="C2970" s="134">
        <v>11249055</v>
      </c>
      <c r="D2970" s="134">
        <v>2481638.98</v>
      </c>
    </row>
    <row r="2971" spans="2:4">
      <c r="B2971" s="202" t="s">
        <v>2075</v>
      </c>
      <c r="C2971" s="134">
        <v>11249055</v>
      </c>
      <c r="D2971" s="134">
        <v>2481638.98</v>
      </c>
    </row>
    <row r="2972" spans="2:4">
      <c r="B2972" s="203" t="s">
        <v>2076</v>
      </c>
      <c r="C2972" s="134">
        <v>11249055</v>
      </c>
      <c r="D2972" s="134">
        <v>2481638.9700000002</v>
      </c>
    </row>
    <row r="2973" spans="2:4">
      <c r="B2973" s="202" t="s">
        <v>2077</v>
      </c>
      <c r="C2973" s="134">
        <v>11249055</v>
      </c>
      <c r="D2973" s="134">
        <v>2481638.9700000002</v>
      </c>
    </row>
    <row r="2974" spans="2:4">
      <c r="B2974" s="203" t="s">
        <v>2078</v>
      </c>
      <c r="C2974" s="134">
        <v>6755494</v>
      </c>
      <c r="D2974" s="134">
        <v>1569384.61</v>
      </c>
    </row>
    <row r="2975" spans="2:4">
      <c r="B2975" s="202" t="s">
        <v>2079</v>
      </c>
      <c r="C2975" s="134">
        <v>6755494</v>
      </c>
      <c r="D2975" s="134">
        <v>1569384.61</v>
      </c>
    </row>
    <row r="2976" spans="2:4">
      <c r="B2976" s="203" t="s">
        <v>2902</v>
      </c>
      <c r="C2976" s="134">
        <v>12430253</v>
      </c>
      <c r="D2976" s="134">
        <v>12986969.74</v>
      </c>
    </row>
    <row r="2977" spans="2:4">
      <c r="B2977" s="202" t="s">
        <v>2693</v>
      </c>
      <c r="C2977" s="134">
        <v>12430253</v>
      </c>
      <c r="D2977" s="134">
        <v>12986969.74</v>
      </c>
    </row>
    <row r="2978" spans="2:4">
      <c r="B2978" s="203" t="s">
        <v>2080</v>
      </c>
      <c r="C2978" s="134">
        <v>6755494</v>
      </c>
      <c r="D2978" s="134">
        <v>1569384.61</v>
      </c>
    </row>
    <row r="2979" spans="2:4">
      <c r="B2979" s="202" t="s">
        <v>2081</v>
      </c>
      <c r="C2979" s="134">
        <v>6755494</v>
      </c>
      <c r="D2979" s="134">
        <v>1569384.61</v>
      </c>
    </row>
    <row r="2980" spans="2:4">
      <c r="B2980" s="203" t="s">
        <v>2082</v>
      </c>
      <c r="C2980" s="134">
        <v>21825563</v>
      </c>
      <c r="D2980" s="134">
        <v>0</v>
      </c>
    </row>
    <row r="2981" spans="2:4">
      <c r="B2981" s="202" t="s">
        <v>2083</v>
      </c>
      <c r="C2981" s="134">
        <v>21825563</v>
      </c>
      <c r="D2981" s="134">
        <v>0</v>
      </c>
    </row>
    <row r="2982" spans="2:4">
      <c r="B2982" s="203" t="s">
        <v>3024</v>
      </c>
      <c r="C2982" s="134">
        <v>19672786</v>
      </c>
      <c r="D2982" s="134">
        <v>7003943.9199999999</v>
      </c>
    </row>
    <row r="2983" spans="2:4">
      <c r="B2983" s="202" t="s">
        <v>3025</v>
      </c>
      <c r="C2983" s="134">
        <v>19672786</v>
      </c>
      <c r="D2983" s="134">
        <v>7003943.9199999999</v>
      </c>
    </row>
    <row r="2984" spans="2:4">
      <c r="B2984" s="203" t="s">
        <v>2084</v>
      </c>
      <c r="C2984" s="134">
        <v>6755494</v>
      </c>
      <c r="D2984" s="134">
        <v>0</v>
      </c>
    </row>
    <row r="2985" spans="2:4">
      <c r="B2985" s="202" t="s">
        <v>2085</v>
      </c>
      <c r="C2985" s="134">
        <v>6755494</v>
      </c>
      <c r="D2985" s="134">
        <v>0</v>
      </c>
    </row>
    <row r="2986" spans="2:4">
      <c r="B2986" s="203" t="s">
        <v>2086</v>
      </c>
      <c r="C2986" s="134">
        <v>11249055</v>
      </c>
      <c r="D2986" s="134">
        <v>0</v>
      </c>
    </row>
    <row r="2987" spans="2:4">
      <c r="B2987" s="202" t="s">
        <v>2087</v>
      </c>
      <c r="C2987" s="134">
        <v>11249055</v>
      </c>
      <c r="D2987" s="134">
        <v>0</v>
      </c>
    </row>
    <row r="2988" spans="2:4">
      <c r="B2988" s="203" t="s">
        <v>2088</v>
      </c>
      <c r="C2988" s="134">
        <v>11249055</v>
      </c>
      <c r="D2988" s="134">
        <v>0</v>
      </c>
    </row>
    <row r="2989" spans="2:4">
      <c r="B2989" s="202" t="s">
        <v>2089</v>
      </c>
      <c r="C2989" s="134">
        <v>11249055</v>
      </c>
      <c r="D2989" s="134">
        <v>0</v>
      </c>
    </row>
    <row r="2990" spans="2:4">
      <c r="B2990" s="203" t="s">
        <v>538</v>
      </c>
      <c r="C2990" s="134">
        <v>91030632</v>
      </c>
      <c r="D2990" s="134">
        <v>79673169.400000006</v>
      </c>
    </row>
    <row r="2991" spans="2:4">
      <c r="B2991" s="202" t="s">
        <v>888</v>
      </c>
      <c r="C2991" s="134">
        <v>91030632</v>
      </c>
      <c r="D2991" s="134">
        <v>79673169.400000006</v>
      </c>
    </row>
    <row r="2992" spans="2:4">
      <c r="B2992" s="203" t="s">
        <v>539</v>
      </c>
      <c r="C2992" s="134">
        <v>4592751</v>
      </c>
      <c r="D2992" s="134">
        <v>4191120.17</v>
      </c>
    </row>
    <row r="2993" spans="2:4">
      <c r="B2993" s="202" t="s">
        <v>889</v>
      </c>
      <c r="C2993" s="134">
        <v>4592751</v>
      </c>
      <c r="D2993" s="134">
        <v>4191120.17</v>
      </c>
    </row>
    <row r="2994" spans="2:4">
      <c r="B2994" s="203" t="s">
        <v>540</v>
      </c>
      <c r="C2994" s="134">
        <v>20611708</v>
      </c>
      <c r="D2994" s="134">
        <v>3455739.1</v>
      </c>
    </row>
    <row r="2995" spans="2:4">
      <c r="B2995" s="202" t="s">
        <v>890</v>
      </c>
      <c r="C2995" s="134">
        <v>20611708</v>
      </c>
      <c r="D2995" s="134">
        <v>3455739.1</v>
      </c>
    </row>
    <row r="2996" spans="2:4">
      <c r="B2996" s="203" t="s">
        <v>3625</v>
      </c>
      <c r="C2996" s="134">
        <v>0</v>
      </c>
      <c r="D2996" s="134">
        <v>536474.71</v>
      </c>
    </row>
    <row r="2997" spans="2:4">
      <c r="B2997" s="202" t="s">
        <v>3624</v>
      </c>
      <c r="C2997" s="134">
        <v>0</v>
      </c>
      <c r="D2997" s="134">
        <v>536474.71</v>
      </c>
    </row>
    <row r="2998" spans="2:4">
      <c r="B2998" s="203" t="s">
        <v>3776</v>
      </c>
      <c r="C2998" s="134">
        <v>0</v>
      </c>
      <c r="D2998" s="134">
        <v>0</v>
      </c>
    </row>
    <row r="2999" spans="2:4">
      <c r="B2999" s="202" t="s">
        <v>3775</v>
      </c>
      <c r="C2999" s="134">
        <v>0</v>
      </c>
      <c r="D2999" s="134">
        <v>0</v>
      </c>
    </row>
    <row r="3000" spans="2:4">
      <c r="B3000" s="203" t="s">
        <v>3774</v>
      </c>
      <c r="C3000" s="134">
        <v>0</v>
      </c>
      <c r="D3000" s="134">
        <v>0</v>
      </c>
    </row>
    <row r="3001" spans="2:4">
      <c r="B3001" s="202" t="s">
        <v>3773</v>
      </c>
      <c r="C3001" s="134">
        <v>0</v>
      </c>
      <c r="D3001" s="134">
        <v>0</v>
      </c>
    </row>
    <row r="3002" spans="2:4">
      <c r="B3002" s="203" t="s">
        <v>3772</v>
      </c>
      <c r="C3002" s="134">
        <v>0</v>
      </c>
      <c r="D3002" s="134">
        <v>0</v>
      </c>
    </row>
    <row r="3003" spans="2:4">
      <c r="B3003" s="202" t="s">
        <v>3771</v>
      </c>
      <c r="C3003" s="134">
        <v>0</v>
      </c>
      <c r="D3003" s="134">
        <v>0</v>
      </c>
    </row>
    <row r="3004" spans="2:4">
      <c r="B3004" s="203" t="s">
        <v>3770</v>
      </c>
      <c r="C3004" s="134">
        <v>0</v>
      </c>
      <c r="D3004" s="134">
        <v>0</v>
      </c>
    </row>
    <row r="3005" spans="2:4">
      <c r="B3005" s="202" t="s">
        <v>3769</v>
      </c>
      <c r="C3005" s="134">
        <v>0</v>
      </c>
      <c r="D3005" s="134">
        <v>0</v>
      </c>
    </row>
    <row r="3006" spans="2:4">
      <c r="B3006" s="203" t="s">
        <v>1108</v>
      </c>
      <c r="C3006" s="134">
        <v>17679791</v>
      </c>
      <c r="D3006" s="134">
        <v>6430386.0599999996</v>
      </c>
    </row>
    <row r="3007" spans="2:4">
      <c r="B3007" s="202" t="s">
        <v>1109</v>
      </c>
      <c r="C3007" s="134">
        <v>17679791</v>
      </c>
      <c r="D3007" s="134">
        <v>6430386.0599999996</v>
      </c>
    </row>
    <row r="3008" spans="2:4">
      <c r="B3008" s="204" t="s">
        <v>283</v>
      </c>
      <c r="C3008" s="136">
        <v>0</v>
      </c>
      <c r="D3008" s="136">
        <v>0</v>
      </c>
    </row>
    <row r="3009" spans="2:4">
      <c r="B3009" s="203" t="s">
        <v>3559</v>
      </c>
      <c r="C3009" s="134">
        <v>0</v>
      </c>
      <c r="D3009" s="134">
        <v>0</v>
      </c>
    </row>
    <row r="3010" spans="2:4">
      <c r="B3010" s="202" t="s">
        <v>3558</v>
      </c>
      <c r="C3010" s="134">
        <v>0</v>
      </c>
      <c r="D3010" s="134">
        <v>0</v>
      </c>
    </row>
    <row r="3011" spans="2:4">
      <c r="B3011" s="204" t="s">
        <v>298</v>
      </c>
      <c r="C3011" s="136">
        <v>0</v>
      </c>
      <c r="D3011" s="136">
        <v>0</v>
      </c>
    </row>
    <row r="3012" spans="2:4">
      <c r="B3012" s="203" t="s">
        <v>3623</v>
      </c>
      <c r="C3012" s="134">
        <v>0</v>
      </c>
      <c r="D3012" s="134">
        <v>0</v>
      </c>
    </row>
    <row r="3013" spans="2:4">
      <c r="B3013" s="202" t="s">
        <v>3622</v>
      </c>
      <c r="C3013" s="134">
        <v>0</v>
      </c>
      <c r="D3013" s="134">
        <v>0</v>
      </c>
    </row>
    <row r="3014" spans="2:4">
      <c r="B3014" s="205" t="s">
        <v>295</v>
      </c>
      <c r="C3014" s="134">
        <v>542829466</v>
      </c>
      <c r="D3014" s="134">
        <v>153742943.34</v>
      </c>
    </row>
    <row r="3015" spans="2:4">
      <c r="B3015" s="204" t="s">
        <v>281</v>
      </c>
      <c r="C3015" s="136">
        <v>542829466</v>
      </c>
      <c r="D3015" s="136">
        <v>153742943.34</v>
      </c>
    </row>
    <row r="3016" spans="2:4">
      <c r="B3016" s="203" t="s">
        <v>2090</v>
      </c>
      <c r="C3016" s="134">
        <v>11249055</v>
      </c>
      <c r="D3016" s="134">
        <v>0</v>
      </c>
    </row>
    <row r="3017" spans="2:4">
      <c r="B3017" s="202" t="s">
        <v>2091</v>
      </c>
      <c r="C3017" s="134">
        <v>11249055</v>
      </c>
      <c r="D3017" s="134">
        <v>0</v>
      </c>
    </row>
    <row r="3018" spans="2:4">
      <c r="B3018" s="203" t="s">
        <v>2092</v>
      </c>
      <c r="C3018" s="134">
        <v>6755494</v>
      </c>
      <c r="D3018" s="134">
        <v>0</v>
      </c>
    </row>
    <row r="3019" spans="2:4">
      <c r="B3019" s="202" t="s">
        <v>2093</v>
      </c>
      <c r="C3019" s="134">
        <v>6755494</v>
      </c>
      <c r="D3019" s="134">
        <v>0</v>
      </c>
    </row>
    <row r="3020" spans="2:4">
      <c r="B3020" s="203" t="s">
        <v>2094</v>
      </c>
      <c r="C3020" s="134">
        <v>11249055</v>
      </c>
      <c r="D3020" s="134">
        <v>0</v>
      </c>
    </row>
    <row r="3021" spans="2:4">
      <c r="B3021" s="202" t="s">
        <v>2095</v>
      </c>
      <c r="C3021" s="134">
        <v>11249055</v>
      </c>
      <c r="D3021" s="134">
        <v>0</v>
      </c>
    </row>
    <row r="3022" spans="2:4">
      <c r="B3022" s="203" t="s">
        <v>2903</v>
      </c>
      <c r="C3022" s="134">
        <v>6755494</v>
      </c>
      <c r="D3022" s="134">
        <v>0</v>
      </c>
    </row>
    <row r="3023" spans="2:4">
      <c r="B3023" s="202" t="s">
        <v>2096</v>
      </c>
      <c r="C3023" s="134">
        <v>6755494</v>
      </c>
      <c r="D3023" s="134">
        <v>0</v>
      </c>
    </row>
    <row r="3024" spans="2:4">
      <c r="B3024" s="203" t="s">
        <v>2097</v>
      </c>
      <c r="C3024" s="134">
        <v>12531922</v>
      </c>
      <c r="D3024" s="134">
        <v>0</v>
      </c>
    </row>
    <row r="3025" spans="2:4">
      <c r="B3025" s="202" t="s">
        <v>2098</v>
      </c>
      <c r="C3025" s="134">
        <v>12531922</v>
      </c>
      <c r="D3025" s="134">
        <v>0</v>
      </c>
    </row>
    <row r="3026" spans="2:4">
      <c r="B3026" s="203" t="s">
        <v>2099</v>
      </c>
      <c r="C3026" s="134">
        <v>21825563</v>
      </c>
      <c r="D3026" s="134">
        <v>0</v>
      </c>
    </row>
    <row r="3027" spans="2:4">
      <c r="B3027" s="202" t="s">
        <v>2100</v>
      </c>
      <c r="C3027" s="134">
        <v>21825563</v>
      </c>
      <c r="D3027" s="134">
        <v>0</v>
      </c>
    </row>
    <row r="3028" spans="2:4">
      <c r="B3028" s="203" t="s">
        <v>2101</v>
      </c>
      <c r="C3028" s="134">
        <v>12531922</v>
      </c>
      <c r="D3028" s="134">
        <v>0</v>
      </c>
    </row>
    <row r="3029" spans="2:4">
      <c r="B3029" s="202" t="s">
        <v>2102</v>
      </c>
      <c r="C3029" s="134">
        <v>12531922</v>
      </c>
      <c r="D3029" s="134">
        <v>0</v>
      </c>
    </row>
    <row r="3030" spans="2:4">
      <c r="B3030" s="203" t="s">
        <v>2103</v>
      </c>
      <c r="C3030" s="134">
        <v>4785373</v>
      </c>
      <c r="D3030" s="134">
        <v>0</v>
      </c>
    </row>
    <row r="3031" spans="2:4">
      <c r="B3031" s="202" t="s">
        <v>2104</v>
      </c>
      <c r="C3031" s="134">
        <v>4785373</v>
      </c>
      <c r="D3031" s="134">
        <v>0</v>
      </c>
    </row>
    <row r="3032" spans="2:4">
      <c r="B3032" s="203" t="s">
        <v>2105</v>
      </c>
      <c r="C3032" s="134">
        <v>4785373</v>
      </c>
      <c r="D3032" s="134">
        <v>0</v>
      </c>
    </row>
    <row r="3033" spans="2:4">
      <c r="B3033" s="202" t="s">
        <v>2106</v>
      </c>
      <c r="C3033" s="134">
        <v>4785373</v>
      </c>
      <c r="D3033" s="134">
        <v>0</v>
      </c>
    </row>
    <row r="3034" spans="2:4">
      <c r="B3034" s="203" t="s">
        <v>2107</v>
      </c>
      <c r="C3034" s="134">
        <v>21825563</v>
      </c>
      <c r="D3034" s="134">
        <v>0</v>
      </c>
    </row>
    <row r="3035" spans="2:4">
      <c r="B3035" s="202" t="s">
        <v>2108</v>
      </c>
      <c r="C3035" s="134">
        <v>21825563</v>
      </c>
      <c r="D3035" s="134">
        <v>0</v>
      </c>
    </row>
    <row r="3036" spans="2:4">
      <c r="B3036" s="203" t="s">
        <v>2109</v>
      </c>
      <c r="C3036" s="134">
        <v>11249055</v>
      </c>
      <c r="D3036" s="134">
        <v>0</v>
      </c>
    </row>
    <row r="3037" spans="2:4">
      <c r="B3037" s="202" t="s">
        <v>2110</v>
      </c>
      <c r="C3037" s="134">
        <v>11249055</v>
      </c>
      <c r="D3037" s="134">
        <v>0</v>
      </c>
    </row>
    <row r="3038" spans="2:4">
      <c r="B3038" s="203" t="s">
        <v>2111</v>
      </c>
      <c r="C3038" s="134">
        <v>11249055</v>
      </c>
      <c r="D3038" s="134">
        <v>0</v>
      </c>
    </row>
    <row r="3039" spans="2:4">
      <c r="B3039" s="202" t="s">
        <v>2112</v>
      </c>
      <c r="C3039" s="134">
        <v>11249055</v>
      </c>
      <c r="D3039" s="134">
        <v>0</v>
      </c>
    </row>
    <row r="3040" spans="2:4">
      <c r="B3040" s="203" t="s">
        <v>2113</v>
      </c>
      <c r="C3040" s="134">
        <v>6755494</v>
      </c>
      <c r="D3040" s="134">
        <v>0</v>
      </c>
    </row>
    <row r="3041" spans="2:4">
      <c r="B3041" s="202" t="s">
        <v>2114</v>
      </c>
      <c r="C3041" s="134">
        <v>6755494</v>
      </c>
      <c r="D3041" s="134">
        <v>0</v>
      </c>
    </row>
    <row r="3042" spans="2:4">
      <c r="B3042" s="203" t="s">
        <v>2115</v>
      </c>
      <c r="C3042" s="134">
        <v>11249055</v>
      </c>
      <c r="D3042" s="134">
        <v>0</v>
      </c>
    </row>
    <row r="3043" spans="2:4">
      <c r="B3043" s="202" t="s">
        <v>2116</v>
      </c>
      <c r="C3043" s="134">
        <v>11249055</v>
      </c>
      <c r="D3043" s="134">
        <v>0</v>
      </c>
    </row>
    <row r="3044" spans="2:4">
      <c r="B3044" s="203" t="s">
        <v>541</v>
      </c>
      <c r="C3044" s="134">
        <v>1646396</v>
      </c>
      <c r="D3044" s="134">
        <v>0</v>
      </c>
    </row>
    <row r="3045" spans="2:4">
      <c r="B3045" s="202" t="s">
        <v>891</v>
      </c>
      <c r="C3045" s="134">
        <v>1646396</v>
      </c>
      <c r="D3045" s="134">
        <v>0</v>
      </c>
    </row>
    <row r="3046" spans="2:4">
      <c r="B3046" s="203" t="s">
        <v>2117</v>
      </c>
      <c r="C3046" s="134">
        <v>11249055</v>
      </c>
      <c r="D3046" s="134">
        <v>0</v>
      </c>
    </row>
    <row r="3047" spans="2:4">
      <c r="B3047" s="202" t="s">
        <v>2118</v>
      </c>
      <c r="C3047" s="134">
        <v>11249055</v>
      </c>
      <c r="D3047" s="134">
        <v>0</v>
      </c>
    </row>
    <row r="3048" spans="2:4">
      <c r="B3048" s="203" t="s">
        <v>2119</v>
      </c>
      <c r="C3048" s="134">
        <v>11249055</v>
      </c>
      <c r="D3048" s="134">
        <v>0</v>
      </c>
    </row>
    <row r="3049" spans="2:4">
      <c r="B3049" s="202" t="s">
        <v>2120</v>
      </c>
      <c r="C3049" s="134">
        <v>11249055</v>
      </c>
      <c r="D3049" s="134">
        <v>0</v>
      </c>
    </row>
    <row r="3050" spans="2:4">
      <c r="B3050" s="203" t="s">
        <v>2121</v>
      </c>
      <c r="C3050" s="134">
        <v>11249055</v>
      </c>
      <c r="D3050" s="134">
        <v>0</v>
      </c>
    </row>
    <row r="3051" spans="2:4">
      <c r="B3051" s="202" t="s">
        <v>2122</v>
      </c>
      <c r="C3051" s="134">
        <v>11249055</v>
      </c>
      <c r="D3051" s="134">
        <v>0</v>
      </c>
    </row>
    <row r="3052" spans="2:4">
      <c r="B3052" s="203" t="s">
        <v>2904</v>
      </c>
      <c r="C3052" s="134">
        <v>11249055</v>
      </c>
      <c r="D3052" s="134">
        <v>0</v>
      </c>
    </row>
    <row r="3053" spans="2:4">
      <c r="B3053" s="202" t="s">
        <v>2123</v>
      </c>
      <c r="C3053" s="134">
        <v>11249055</v>
      </c>
      <c r="D3053" s="134">
        <v>0</v>
      </c>
    </row>
    <row r="3054" spans="2:4">
      <c r="B3054" s="203" t="s">
        <v>542</v>
      </c>
      <c r="C3054" s="134">
        <v>29000000</v>
      </c>
      <c r="D3054" s="134">
        <v>0</v>
      </c>
    </row>
    <row r="3055" spans="2:4">
      <c r="B3055" s="202" t="s">
        <v>892</v>
      </c>
      <c r="C3055" s="134">
        <v>29000000</v>
      </c>
      <c r="D3055" s="134">
        <v>0</v>
      </c>
    </row>
    <row r="3056" spans="2:4">
      <c r="B3056" s="203" t="s">
        <v>2905</v>
      </c>
      <c r="C3056" s="134">
        <v>11249055</v>
      </c>
      <c r="D3056" s="134">
        <v>0</v>
      </c>
    </row>
    <row r="3057" spans="2:4">
      <c r="B3057" s="202" t="s">
        <v>2124</v>
      </c>
      <c r="C3057" s="134">
        <v>11249055</v>
      </c>
      <c r="D3057" s="134">
        <v>0</v>
      </c>
    </row>
    <row r="3058" spans="2:4">
      <c r="B3058" s="203" t="s">
        <v>543</v>
      </c>
      <c r="C3058" s="134">
        <v>21175912</v>
      </c>
      <c r="D3058" s="134">
        <v>0</v>
      </c>
    </row>
    <row r="3059" spans="2:4">
      <c r="B3059" s="202" t="s">
        <v>893</v>
      </c>
      <c r="C3059" s="134">
        <v>21175912</v>
      </c>
      <c r="D3059" s="134">
        <v>0</v>
      </c>
    </row>
    <row r="3060" spans="2:4">
      <c r="B3060" s="203" t="s">
        <v>3301</v>
      </c>
      <c r="C3060" s="134">
        <v>4103995</v>
      </c>
      <c r="D3060" s="134">
        <v>0</v>
      </c>
    </row>
    <row r="3061" spans="2:4">
      <c r="B3061" s="202" t="s">
        <v>3302</v>
      </c>
      <c r="C3061" s="134">
        <v>4103995</v>
      </c>
      <c r="D3061" s="134">
        <v>0</v>
      </c>
    </row>
    <row r="3062" spans="2:4">
      <c r="B3062" s="203" t="s">
        <v>544</v>
      </c>
      <c r="C3062" s="134">
        <v>24649618</v>
      </c>
      <c r="D3062" s="134">
        <v>0</v>
      </c>
    </row>
    <row r="3063" spans="2:4">
      <c r="B3063" s="202" t="s">
        <v>894</v>
      </c>
      <c r="C3063" s="134">
        <v>24649618</v>
      </c>
      <c r="D3063" s="134">
        <v>0</v>
      </c>
    </row>
    <row r="3064" spans="2:4">
      <c r="B3064" s="203" t="s">
        <v>545</v>
      </c>
      <c r="C3064" s="134">
        <v>6028024</v>
      </c>
      <c r="D3064" s="134">
        <v>1687581.97</v>
      </c>
    </row>
    <row r="3065" spans="2:4">
      <c r="B3065" s="202" t="s">
        <v>895</v>
      </c>
      <c r="C3065" s="134">
        <v>6028024</v>
      </c>
      <c r="D3065" s="134">
        <v>1687581.97</v>
      </c>
    </row>
    <row r="3066" spans="2:4">
      <c r="B3066" s="203" t="s">
        <v>546</v>
      </c>
      <c r="C3066" s="134">
        <v>45000000</v>
      </c>
      <c r="D3066" s="134">
        <v>93277146.950000003</v>
      </c>
    </row>
    <row r="3067" spans="2:4">
      <c r="B3067" s="202" t="s">
        <v>896</v>
      </c>
      <c r="C3067" s="134">
        <v>45000000</v>
      </c>
      <c r="D3067" s="134">
        <v>93277146.950000003</v>
      </c>
    </row>
    <row r="3068" spans="2:4">
      <c r="B3068" s="203" t="s">
        <v>547</v>
      </c>
      <c r="C3068" s="134">
        <v>16438254</v>
      </c>
      <c r="D3068" s="134">
        <v>0</v>
      </c>
    </row>
    <row r="3069" spans="2:4">
      <c r="B3069" s="202" t="s">
        <v>897</v>
      </c>
      <c r="C3069" s="134">
        <v>16438254</v>
      </c>
      <c r="D3069" s="134">
        <v>0</v>
      </c>
    </row>
    <row r="3070" spans="2:4">
      <c r="B3070" s="203" t="s">
        <v>548</v>
      </c>
      <c r="C3070" s="134">
        <v>8262236</v>
      </c>
      <c r="D3070" s="134">
        <v>0</v>
      </c>
    </row>
    <row r="3071" spans="2:4">
      <c r="B3071" s="202" t="s">
        <v>898</v>
      </c>
      <c r="C3071" s="134">
        <v>8262236</v>
      </c>
      <c r="D3071" s="134">
        <v>0</v>
      </c>
    </row>
    <row r="3072" spans="2:4">
      <c r="B3072" s="203" t="s">
        <v>549</v>
      </c>
      <c r="C3072" s="134">
        <v>69208419</v>
      </c>
      <c r="D3072" s="134">
        <v>0</v>
      </c>
    </row>
    <row r="3073" spans="2:4">
      <c r="B3073" s="202" t="s">
        <v>899</v>
      </c>
      <c r="C3073" s="134">
        <v>69208419</v>
      </c>
      <c r="D3073" s="134">
        <v>0</v>
      </c>
    </row>
    <row r="3074" spans="2:4">
      <c r="B3074" s="203" t="s">
        <v>550</v>
      </c>
      <c r="C3074" s="134">
        <v>75856452</v>
      </c>
      <c r="D3074" s="134">
        <v>57704077.630000003</v>
      </c>
    </row>
    <row r="3075" spans="2:4">
      <c r="B3075" s="202" t="s">
        <v>900</v>
      </c>
      <c r="C3075" s="134">
        <v>75856452</v>
      </c>
      <c r="D3075" s="134">
        <v>57704077.630000003</v>
      </c>
    </row>
    <row r="3076" spans="2:4">
      <c r="B3076" s="203" t="s">
        <v>3768</v>
      </c>
      <c r="C3076" s="134">
        <v>0</v>
      </c>
      <c r="D3076" s="134">
        <v>0</v>
      </c>
    </row>
    <row r="3077" spans="2:4">
      <c r="B3077" s="202" t="s">
        <v>3767</v>
      </c>
      <c r="C3077" s="134">
        <v>0</v>
      </c>
      <c r="D3077" s="134">
        <v>0</v>
      </c>
    </row>
    <row r="3078" spans="2:4">
      <c r="B3078" s="203" t="s">
        <v>3766</v>
      </c>
      <c r="C3078" s="134">
        <v>0</v>
      </c>
      <c r="D3078" s="134">
        <v>0</v>
      </c>
    </row>
    <row r="3079" spans="2:4">
      <c r="B3079" s="202" t="s">
        <v>3765</v>
      </c>
      <c r="C3079" s="134">
        <v>0</v>
      </c>
      <c r="D3079" s="134">
        <v>0</v>
      </c>
    </row>
    <row r="3080" spans="2:4">
      <c r="B3080" s="203" t="s">
        <v>3764</v>
      </c>
      <c r="C3080" s="134">
        <v>0</v>
      </c>
      <c r="D3080" s="134">
        <v>0</v>
      </c>
    </row>
    <row r="3081" spans="2:4">
      <c r="B3081" s="202" t="s">
        <v>3763</v>
      </c>
      <c r="C3081" s="134">
        <v>0</v>
      </c>
      <c r="D3081" s="134">
        <v>0</v>
      </c>
    </row>
    <row r="3082" spans="2:4">
      <c r="B3082" s="203" t="s">
        <v>3762</v>
      </c>
      <c r="C3082" s="134">
        <v>0</v>
      </c>
      <c r="D3082" s="134">
        <v>0</v>
      </c>
    </row>
    <row r="3083" spans="2:4">
      <c r="B3083" s="202" t="s">
        <v>3761</v>
      </c>
      <c r="C3083" s="134">
        <v>0</v>
      </c>
      <c r="D3083" s="134">
        <v>0</v>
      </c>
    </row>
    <row r="3084" spans="2:4">
      <c r="B3084" s="203" t="s">
        <v>551</v>
      </c>
      <c r="C3084" s="134">
        <v>1051764</v>
      </c>
      <c r="D3084" s="134">
        <v>0</v>
      </c>
    </row>
    <row r="3085" spans="2:4">
      <c r="B3085" s="202" t="s">
        <v>901</v>
      </c>
      <c r="C3085" s="134">
        <v>1051764</v>
      </c>
      <c r="D3085" s="134">
        <v>0</v>
      </c>
    </row>
    <row r="3086" spans="2:4">
      <c r="B3086" s="203" t="s">
        <v>552</v>
      </c>
      <c r="C3086" s="134">
        <v>29365648</v>
      </c>
      <c r="D3086" s="134">
        <v>1074136.79</v>
      </c>
    </row>
    <row r="3087" spans="2:4">
      <c r="B3087" s="202" t="s">
        <v>902</v>
      </c>
      <c r="C3087" s="134">
        <v>29365648</v>
      </c>
      <c r="D3087" s="134">
        <v>1074136.79</v>
      </c>
    </row>
    <row r="3088" spans="2:4">
      <c r="B3088" s="204" t="s">
        <v>298</v>
      </c>
      <c r="C3088" s="136">
        <v>0</v>
      </c>
      <c r="D3088" s="136">
        <v>0</v>
      </c>
    </row>
    <row r="3089" spans="2:4">
      <c r="B3089" s="203" t="s">
        <v>546</v>
      </c>
      <c r="C3089" s="134">
        <v>0</v>
      </c>
      <c r="D3089" s="134">
        <v>0</v>
      </c>
    </row>
    <row r="3090" spans="2:4">
      <c r="B3090" s="202" t="s">
        <v>896</v>
      </c>
      <c r="C3090" s="134">
        <v>0</v>
      </c>
      <c r="D3090" s="134">
        <v>0</v>
      </c>
    </row>
    <row r="3091" spans="2:4">
      <c r="B3091" s="203" t="s">
        <v>3621</v>
      </c>
      <c r="C3091" s="134">
        <v>0</v>
      </c>
      <c r="D3091" s="134">
        <v>0</v>
      </c>
    </row>
    <row r="3092" spans="2:4">
      <c r="B3092" s="202" t="s">
        <v>3620</v>
      </c>
      <c r="C3092" s="134">
        <v>0</v>
      </c>
      <c r="D3092" s="134">
        <v>0</v>
      </c>
    </row>
    <row r="3093" spans="2:4">
      <c r="B3093" s="205" t="s">
        <v>553</v>
      </c>
      <c r="C3093" s="134">
        <v>480820595</v>
      </c>
      <c r="D3093" s="134">
        <v>218444121.08000001</v>
      </c>
    </row>
    <row r="3094" spans="2:4">
      <c r="B3094" s="204" t="s">
        <v>281</v>
      </c>
      <c r="C3094" s="136">
        <v>480820595</v>
      </c>
      <c r="D3094" s="136">
        <v>218444121.08000001</v>
      </c>
    </row>
    <row r="3095" spans="2:4">
      <c r="B3095" s="203" t="s">
        <v>3303</v>
      </c>
      <c r="C3095" s="134">
        <v>6304849</v>
      </c>
      <c r="D3095" s="134">
        <v>5989607</v>
      </c>
    </row>
    <row r="3096" spans="2:4">
      <c r="B3096" s="202" t="s">
        <v>3304</v>
      </c>
      <c r="C3096" s="134">
        <v>6304849</v>
      </c>
      <c r="D3096" s="134">
        <v>5989607</v>
      </c>
    </row>
    <row r="3097" spans="2:4">
      <c r="B3097" s="203" t="s">
        <v>554</v>
      </c>
      <c r="C3097" s="134">
        <v>1176208</v>
      </c>
      <c r="D3097" s="134">
        <v>28687413.34</v>
      </c>
    </row>
    <row r="3098" spans="2:4">
      <c r="B3098" s="202" t="s">
        <v>903</v>
      </c>
      <c r="C3098" s="134">
        <v>1176208</v>
      </c>
      <c r="D3098" s="134">
        <v>28687413.34</v>
      </c>
    </row>
    <row r="3099" spans="2:4">
      <c r="B3099" s="203" t="s">
        <v>555</v>
      </c>
      <c r="C3099" s="134">
        <v>395979</v>
      </c>
      <c r="D3099" s="134">
        <v>0</v>
      </c>
    </row>
    <row r="3100" spans="2:4">
      <c r="B3100" s="202" t="s">
        <v>904</v>
      </c>
      <c r="C3100" s="134">
        <v>395979</v>
      </c>
      <c r="D3100" s="134">
        <v>0</v>
      </c>
    </row>
    <row r="3101" spans="2:4">
      <c r="B3101" s="203" t="s">
        <v>556</v>
      </c>
      <c r="C3101" s="134">
        <v>366625</v>
      </c>
      <c r="D3101" s="134">
        <v>0</v>
      </c>
    </row>
    <row r="3102" spans="2:4">
      <c r="B3102" s="202" t="s">
        <v>905</v>
      </c>
      <c r="C3102" s="134">
        <v>366625</v>
      </c>
      <c r="D3102" s="134">
        <v>0</v>
      </c>
    </row>
    <row r="3103" spans="2:4">
      <c r="B3103" s="203" t="s">
        <v>557</v>
      </c>
      <c r="C3103" s="134">
        <v>1069096</v>
      </c>
      <c r="D3103" s="134">
        <v>0</v>
      </c>
    </row>
    <row r="3104" spans="2:4">
      <c r="B3104" s="202" t="s">
        <v>906</v>
      </c>
      <c r="C3104" s="134">
        <v>1069096</v>
      </c>
      <c r="D3104" s="134">
        <v>0</v>
      </c>
    </row>
    <row r="3105" spans="2:4">
      <c r="B3105" s="203" t="s">
        <v>558</v>
      </c>
      <c r="C3105" s="134">
        <v>395979</v>
      </c>
      <c r="D3105" s="134">
        <v>0</v>
      </c>
    </row>
    <row r="3106" spans="2:4">
      <c r="B3106" s="202" t="s">
        <v>907</v>
      </c>
      <c r="C3106" s="134">
        <v>395979</v>
      </c>
      <c r="D3106" s="134">
        <v>0</v>
      </c>
    </row>
    <row r="3107" spans="2:4">
      <c r="B3107" s="203" t="s">
        <v>559</v>
      </c>
      <c r="C3107" s="134">
        <v>2706487</v>
      </c>
      <c r="D3107" s="134">
        <v>0</v>
      </c>
    </row>
    <row r="3108" spans="2:4">
      <c r="B3108" s="202" t="s">
        <v>908</v>
      </c>
      <c r="C3108" s="134">
        <v>2706487</v>
      </c>
      <c r="D3108" s="134">
        <v>0</v>
      </c>
    </row>
    <row r="3109" spans="2:4">
      <c r="B3109" s="203" t="s">
        <v>560</v>
      </c>
      <c r="C3109" s="134">
        <v>5396255</v>
      </c>
      <c r="D3109" s="134">
        <v>0</v>
      </c>
    </row>
    <row r="3110" spans="2:4">
      <c r="B3110" s="202" t="s">
        <v>909</v>
      </c>
      <c r="C3110" s="134">
        <v>5396255</v>
      </c>
      <c r="D3110" s="134">
        <v>0</v>
      </c>
    </row>
    <row r="3111" spans="2:4">
      <c r="B3111" s="203" t="s">
        <v>561</v>
      </c>
      <c r="C3111" s="134">
        <v>359703</v>
      </c>
      <c r="D3111" s="134">
        <v>0</v>
      </c>
    </row>
    <row r="3112" spans="2:4">
      <c r="B3112" s="202" t="s">
        <v>910</v>
      </c>
      <c r="C3112" s="134">
        <v>359703</v>
      </c>
      <c r="D3112" s="134">
        <v>0</v>
      </c>
    </row>
    <row r="3113" spans="2:4">
      <c r="B3113" s="203" t="s">
        <v>562</v>
      </c>
      <c r="C3113" s="134">
        <v>10286248</v>
      </c>
      <c r="D3113" s="134">
        <v>0</v>
      </c>
    </row>
    <row r="3114" spans="2:4">
      <c r="B3114" s="202" t="s">
        <v>911</v>
      </c>
      <c r="C3114" s="134">
        <v>10286248</v>
      </c>
      <c r="D3114" s="134">
        <v>0</v>
      </c>
    </row>
    <row r="3115" spans="2:4">
      <c r="B3115" s="203" t="s">
        <v>2311</v>
      </c>
      <c r="C3115" s="134">
        <v>6731551</v>
      </c>
      <c r="D3115" s="134">
        <v>1558695.07</v>
      </c>
    </row>
    <row r="3116" spans="2:4">
      <c r="B3116" s="202" t="s">
        <v>2312</v>
      </c>
      <c r="C3116" s="134">
        <v>6731551</v>
      </c>
      <c r="D3116" s="134">
        <v>1558695.07</v>
      </c>
    </row>
    <row r="3117" spans="2:4">
      <c r="B3117" s="203" t="s">
        <v>2313</v>
      </c>
      <c r="C3117" s="134">
        <v>6731551</v>
      </c>
      <c r="D3117" s="134">
        <v>1558695.07</v>
      </c>
    </row>
    <row r="3118" spans="2:4">
      <c r="B3118" s="202" t="s">
        <v>2314</v>
      </c>
      <c r="C3118" s="134">
        <v>6731551</v>
      </c>
      <c r="D3118" s="134">
        <v>1558695.07</v>
      </c>
    </row>
    <row r="3119" spans="2:4">
      <c r="B3119" s="203" t="s">
        <v>2315</v>
      </c>
      <c r="C3119" s="134">
        <v>12486882</v>
      </c>
      <c r="D3119" s="134">
        <v>2704204.05</v>
      </c>
    </row>
    <row r="3120" spans="2:4">
      <c r="B3120" s="202" t="s">
        <v>2316</v>
      </c>
      <c r="C3120" s="134">
        <v>12486882</v>
      </c>
      <c r="D3120" s="134">
        <v>2704204.05</v>
      </c>
    </row>
    <row r="3121" spans="2:4">
      <c r="B3121" s="203" t="s">
        <v>563</v>
      </c>
      <c r="C3121" s="134">
        <v>14693812</v>
      </c>
      <c r="D3121" s="134">
        <v>25079361.34</v>
      </c>
    </row>
    <row r="3122" spans="2:4">
      <c r="B3122" s="202" t="s">
        <v>912</v>
      </c>
      <c r="C3122" s="134">
        <v>14693812</v>
      </c>
      <c r="D3122" s="134">
        <v>25079361.34</v>
      </c>
    </row>
    <row r="3123" spans="2:4">
      <c r="B3123" s="203" t="s">
        <v>564</v>
      </c>
      <c r="C3123" s="134">
        <v>1239531</v>
      </c>
      <c r="D3123" s="134">
        <v>4375584.6500000004</v>
      </c>
    </row>
    <row r="3124" spans="2:4">
      <c r="B3124" s="202" t="s">
        <v>913</v>
      </c>
      <c r="C3124" s="134">
        <v>1239531</v>
      </c>
      <c r="D3124" s="134">
        <v>4375584.6500000004</v>
      </c>
    </row>
    <row r="3125" spans="2:4">
      <c r="B3125" s="203" t="s">
        <v>3026</v>
      </c>
      <c r="C3125" s="134">
        <v>83390754</v>
      </c>
      <c r="D3125" s="134">
        <v>9109914</v>
      </c>
    </row>
    <row r="3126" spans="2:4">
      <c r="B3126" s="202" t="s">
        <v>3027</v>
      </c>
      <c r="C3126" s="134">
        <v>83390754</v>
      </c>
      <c r="D3126" s="134">
        <v>9109914</v>
      </c>
    </row>
    <row r="3127" spans="2:4">
      <c r="B3127" s="203" t="s">
        <v>2694</v>
      </c>
      <c r="C3127" s="134">
        <v>56208476</v>
      </c>
      <c r="D3127" s="134">
        <v>23607994.530000001</v>
      </c>
    </row>
    <row r="3128" spans="2:4">
      <c r="B3128" s="202" t="s">
        <v>2695</v>
      </c>
      <c r="C3128" s="134">
        <v>56208476</v>
      </c>
      <c r="D3128" s="134">
        <v>23607994.530000001</v>
      </c>
    </row>
    <row r="3129" spans="2:4">
      <c r="B3129" s="203" t="s">
        <v>2317</v>
      </c>
      <c r="C3129" s="134">
        <v>11208701</v>
      </c>
      <c r="D3129" s="134">
        <v>0</v>
      </c>
    </row>
    <row r="3130" spans="2:4">
      <c r="B3130" s="202" t="s">
        <v>2318</v>
      </c>
      <c r="C3130" s="134">
        <v>11208701</v>
      </c>
      <c r="D3130" s="134">
        <v>0</v>
      </c>
    </row>
    <row r="3131" spans="2:4">
      <c r="B3131" s="203" t="s">
        <v>3305</v>
      </c>
      <c r="C3131" s="134">
        <v>11548427</v>
      </c>
      <c r="D3131" s="134">
        <v>4367357.8899999997</v>
      </c>
    </row>
    <row r="3132" spans="2:4">
      <c r="B3132" s="202" t="s">
        <v>3306</v>
      </c>
      <c r="C3132" s="134">
        <v>11548427</v>
      </c>
      <c r="D3132" s="134">
        <v>4367357.8899999997</v>
      </c>
    </row>
    <row r="3133" spans="2:4">
      <c r="B3133" s="203" t="s">
        <v>2319</v>
      </c>
      <c r="C3133" s="134">
        <v>4768626</v>
      </c>
      <c r="D3133" s="134">
        <v>0</v>
      </c>
    </row>
    <row r="3134" spans="2:4">
      <c r="B3134" s="202" t="s">
        <v>2320</v>
      </c>
      <c r="C3134" s="134">
        <v>4768626</v>
      </c>
      <c r="D3134" s="134">
        <v>0</v>
      </c>
    </row>
    <row r="3135" spans="2:4">
      <c r="B3135" s="203" t="s">
        <v>3307</v>
      </c>
      <c r="C3135" s="134">
        <v>3589097</v>
      </c>
      <c r="D3135" s="134">
        <v>1845902.55</v>
      </c>
    </row>
    <row r="3136" spans="2:4">
      <c r="B3136" s="202" t="s">
        <v>3308</v>
      </c>
      <c r="C3136" s="134">
        <v>3589097</v>
      </c>
      <c r="D3136" s="134">
        <v>1845902.55</v>
      </c>
    </row>
    <row r="3137" spans="2:4">
      <c r="B3137" s="203" t="s">
        <v>2321</v>
      </c>
      <c r="C3137" s="134">
        <v>11208701</v>
      </c>
      <c r="D3137" s="134">
        <v>0</v>
      </c>
    </row>
    <row r="3138" spans="2:4">
      <c r="B3138" s="202" t="s">
        <v>2322</v>
      </c>
      <c r="C3138" s="134">
        <v>11208701</v>
      </c>
      <c r="D3138" s="134">
        <v>0</v>
      </c>
    </row>
    <row r="3139" spans="2:4">
      <c r="B3139" s="203" t="s">
        <v>2323</v>
      </c>
      <c r="C3139" s="134">
        <v>6731551</v>
      </c>
      <c r="D3139" s="134">
        <v>0</v>
      </c>
    </row>
    <row r="3140" spans="2:4">
      <c r="B3140" s="202" t="s">
        <v>2324</v>
      </c>
      <c r="C3140" s="134">
        <v>6731551</v>
      </c>
      <c r="D3140" s="134">
        <v>0</v>
      </c>
    </row>
    <row r="3141" spans="2:4">
      <c r="B3141" s="203" t="s">
        <v>2325</v>
      </c>
      <c r="C3141" s="134">
        <v>6731551</v>
      </c>
      <c r="D3141" s="134">
        <v>0</v>
      </c>
    </row>
    <row r="3142" spans="2:4">
      <c r="B3142" s="202" t="s">
        <v>2326</v>
      </c>
      <c r="C3142" s="134">
        <v>6731551</v>
      </c>
      <c r="D3142" s="134">
        <v>0</v>
      </c>
    </row>
    <row r="3143" spans="2:4">
      <c r="B3143" s="203" t="s">
        <v>2327</v>
      </c>
      <c r="C3143" s="134">
        <v>4768626</v>
      </c>
      <c r="D3143" s="134">
        <v>0</v>
      </c>
    </row>
    <row r="3144" spans="2:4">
      <c r="B3144" s="202" t="s">
        <v>2328</v>
      </c>
      <c r="C3144" s="134">
        <v>4768626</v>
      </c>
      <c r="D3144" s="134">
        <v>0</v>
      </c>
    </row>
    <row r="3145" spans="2:4">
      <c r="B3145" s="203" t="s">
        <v>2906</v>
      </c>
      <c r="C3145" s="134">
        <v>11208701</v>
      </c>
      <c r="D3145" s="134">
        <v>0</v>
      </c>
    </row>
    <row r="3146" spans="2:4">
      <c r="B3146" s="202" t="s">
        <v>2329</v>
      </c>
      <c r="C3146" s="134">
        <v>11208701</v>
      </c>
      <c r="D3146" s="134">
        <v>0</v>
      </c>
    </row>
    <row r="3147" spans="2:4">
      <c r="B3147" s="203" t="s">
        <v>565</v>
      </c>
      <c r="C3147" s="134">
        <v>2080099</v>
      </c>
      <c r="D3147" s="134">
        <v>818100.28</v>
      </c>
    </row>
    <row r="3148" spans="2:4">
      <c r="B3148" s="202" t="s">
        <v>914</v>
      </c>
      <c r="C3148" s="134">
        <v>2080099</v>
      </c>
      <c r="D3148" s="134">
        <v>818100.28</v>
      </c>
    </row>
    <row r="3149" spans="2:4">
      <c r="B3149" s="203" t="s">
        <v>1065</v>
      </c>
      <c r="C3149" s="134">
        <v>6223248</v>
      </c>
      <c r="D3149" s="134">
        <v>0</v>
      </c>
    </row>
    <row r="3150" spans="2:4">
      <c r="B3150" s="202" t="s">
        <v>1066</v>
      </c>
      <c r="C3150" s="134">
        <v>6223248</v>
      </c>
      <c r="D3150" s="134">
        <v>0</v>
      </c>
    </row>
    <row r="3151" spans="2:4">
      <c r="B3151" s="203" t="s">
        <v>2907</v>
      </c>
      <c r="C3151" s="134">
        <v>11208701</v>
      </c>
      <c r="D3151" s="134">
        <v>0</v>
      </c>
    </row>
    <row r="3152" spans="2:4">
      <c r="B3152" s="202" t="s">
        <v>2330</v>
      </c>
      <c r="C3152" s="134">
        <v>11208701</v>
      </c>
      <c r="D3152" s="134">
        <v>0</v>
      </c>
    </row>
    <row r="3153" spans="2:4">
      <c r="B3153" s="203" t="s">
        <v>3683</v>
      </c>
      <c r="C3153" s="134">
        <v>0</v>
      </c>
      <c r="D3153" s="134">
        <v>12138416.310000001</v>
      </c>
    </row>
    <row r="3154" spans="2:4">
      <c r="B3154" s="202" t="s">
        <v>3682</v>
      </c>
      <c r="C3154" s="134">
        <v>0</v>
      </c>
      <c r="D3154" s="134">
        <v>12138416.310000001</v>
      </c>
    </row>
    <row r="3155" spans="2:4">
      <c r="B3155" s="203" t="s">
        <v>2331</v>
      </c>
      <c r="C3155" s="134">
        <v>6731551</v>
      </c>
      <c r="D3155" s="134">
        <v>0</v>
      </c>
    </row>
    <row r="3156" spans="2:4">
      <c r="B3156" s="202" t="s">
        <v>2332</v>
      </c>
      <c r="C3156" s="134">
        <v>6731551</v>
      </c>
      <c r="D3156" s="134">
        <v>0</v>
      </c>
    </row>
    <row r="3157" spans="2:4">
      <c r="B3157" s="203" t="s">
        <v>2333</v>
      </c>
      <c r="C3157" s="134">
        <v>11208701</v>
      </c>
      <c r="D3157" s="134">
        <v>0</v>
      </c>
    </row>
    <row r="3158" spans="2:4">
      <c r="B3158" s="202" t="s">
        <v>2334</v>
      </c>
      <c r="C3158" s="134">
        <v>11208701</v>
      </c>
      <c r="D3158" s="134">
        <v>0</v>
      </c>
    </row>
    <row r="3159" spans="2:4">
      <c r="B3159" s="203" t="s">
        <v>2335</v>
      </c>
      <c r="C3159" s="134">
        <v>4768626</v>
      </c>
      <c r="D3159" s="134">
        <v>0</v>
      </c>
    </row>
    <row r="3160" spans="2:4">
      <c r="B3160" s="202" t="s">
        <v>2336</v>
      </c>
      <c r="C3160" s="134">
        <v>4768626</v>
      </c>
      <c r="D3160" s="134">
        <v>0</v>
      </c>
    </row>
    <row r="3161" spans="2:4">
      <c r="B3161" s="203" t="s">
        <v>2337</v>
      </c>
      <c r="C3161" s="134">
        <v>6731551</v>
      </c>
      <c r="D3161" s="134">
        <v>0</v>
      </c>
    </row>
    <row r="3162" spans="2:4">
      <c r="B3162" s="202" t="s">
        <v>2338</v>
      </c>
      <c r="C3162" s="134">
        <v>6731551</v>
      </c>
      <c r="D3162" s="134">
        <v>0</v>
      </c>
    </row>
    <row r="3163" spans="2:4">
      <c r="B3163" s="203" t="s">
        <v>2339</v>
      </c>
      <c r="C3163" s="134">
        <v>6731551</v>
      </c>
      <c r="D3163" s="134">
        <v>0</v>
      </c>
    </row>
    <row r="3164" spans="2:4">
      <c r="B3164" s="202" t="s">
        <v>2340</v>
      </c>
      <c r="C3164" s="134">
        <v>6731551</v>
      </c>
      <c r="D3164" s="134">
        <v>0</v>
      </c>
    </row>
    <row r="3165" spans="2:4">
      <c r="B3165" s="203" t="s">
        <v>3309</v>
      </c>
      <c r="C3165" s="134">
        <v>26373497</v>
      </c>
      <c r="D3165" s="134">
        <v>17895082.66</v>
      </c>
    </row>
    <row r="3166" spans="2:4">
      <c r="B3166" s="202" t="s">
        <v>3304</v>
      </c>
      <c r="C3166" s="134">
        <v>26373497</v>
      </c>
      <c r="D3166" s="134">
        <v>17895082.66</v>
      </c>
    </row>
    <row r="3167" spans="2:4">
      <c r="B3167" s="203" t="s">
        <v>3760</v>
      </c>
      <c r="C3167" s="134">
        <v>0</v>
      </c>
      <c r="D3167" s="134">
        <v>0</v>
      </c>
    </row>
    <row r="3168" spans="2:4">
      <c r="B3168" s="202" t="s">
        <v>3759</v>
      </c>
      <c r="C3168" s="134">
        <v>0</v>
      </c>
      <c r="D3168" s="134">
        <v>0</v>
      </c>
    </row>
    <row r="3169" spans="2:4">
      <c r="B3169" s="203" t="s">
        <v>3758</v>
      </c>
      <c r="C3169" s="134">
        <v>0</v>
      </c>
      <c r="D3169" s="134">
        <v>0</v>
      </c>
    </row>
    <row r="3170" spans="2:4">
      <c r="B3170" s="202" t="s">
        <v>3757</v>
      </c>
      <c r="C3170" s="134">
        <v>0</v>
      </c>
      <c r="D3170" s="134">
        <v>0</v>
      </c>
    </row>
    <row r="3171" spans="2:4">
      <c r="B3171" s="203" t="s">
        <v>1110</v>
      </c>
      <c r="C3171" s="134">
        <v>109550415</v>
      </c>
      <c r="D3171" s="134">
        <v>78707792.340000004</v>
      </c>
    </row>
    <row r="3172" spans="2:4">
      <c r="B3172" s="202" t="s">
        <v>1111</v>
      </c>
      <c r="C3172" s="134">
        <v>109550415</v>
      </c>
      <c r="D3172" s="134">
        <v>78707792.340000004</v>
      </c>
    </row>
    <row r="3173" spans="2:4">
      <c r="B3173" s="203" t="s">
        <v>3756</v>
      </c>
      <c r="C3173" s="134">
        <v>0</v>
      </c>
      <c r="D3173" s="134">
        <v>0</v>
      </c>
    </row>
    <row r="3174" spans="2:4">
      <c r="B3174" s="202" t="s">
        <v>3755</v>
      </c>
      <c r="C3174" s="134">
        <v>0</v>
      </c>
      <c r="D3174" s="134">
        <v>0</v>
      </c>
    </row>
    <row r="3175" spans="2:4">
      <c r="B3175" s="203" t="s">
        <v>3754</v>
      </c>
      <c r="C3175" s="134">
        <v>0</v>
      </c>
      <c r="D3175" s="134">
        <v>0</v>
      </c>
    </row>
    <row r="3176" spans="2:4">
      <c r="B3176" s="202" t="s">
        <v>3753</v>
      </c>
      <c r="C3176" s="134">
        <v>0</v>
      </c>
      <c r="D3176" s="134">
        <v>0</v>
      </c>
    </row>
    <row r="3177" spans="2:4">
      <c r="B3177" s="203" t="s">
        <v>566</v>
      </c>
      <c r="C3177" s="134">
        <v>813873</v>
      </c>
      <c r="D3177" s="134">
        <v>0</v>
      </c>
    </row>
    <row r="3178" spans="2:4">
      <c r="B3178" s="202" t="s">
        <v>915</v>
      </c>
      <c r="C3178" s="134">
        <v>813873</v>
      </c>
      <c r="D3178" s="134">
        <v>0</v>
      </c>
    </row>
    <row r="3179" spans="2:4">
      <c r="B3179" s="203" t="s">
        <v>567</v>
      </c>
      <c r="C3179" s="134">
        <v>472277</v>
      </c>
      <c r="D3179" s="134">
        <v>0</v>
      </c>
    </row>
    <row r="3180" spans="2:4">
      <c r="B3180" s="202" t="s">
        <v>916</v>
      </c>
      <c r="C3180" s="134">
        <v>472277</v>
      </c>
      <c r="D3180" s="134">
        <v>0</v>
      </c>
    </row>
    <row r="3181" spans="2:4">
      <c r="B3181" s="203" t="s">
        <v>568</v>
      </c>
      <c r="C3181" s="134">
        <v>2605992</v>
      </c>
      <c r="D3181" s="134">
        <v>0</v>
      </c>
    </row>
    <row r="3182" spans="2:4">
      <c r="B3182" s="202" t="s">
        <v>917</v>
      </c>
      <c r="C3182" s="134">
        <v>2605992</v>
      </c>
      <c r="D3182" s="134">
        <v>0</v>
      </c>
    </row>
    <row r="3183" spans="2:4">
      <c r="B3183" s="203" t="s">
        <v>3310</v>
      </c>
      <c r="C3183" s="134">
        <v>3616546</v>
      </c>
      <c r="D3183" s="134">
        <v>0</v>
      </c>
    </row>
    <row r="3184" spans="2:4">
      <c r="B3184" s="202" t="s">
        <v>3304</v>
      </c>
      <c r="C3184" s="134">
        <v>3616546</v>
      </c>
      <c r="D3184" s="134">
        <v>0</v>
      </c>
    </row>
    <row r="3185" spans="2:4">
      <c r="B3185" s="205" t="s">
        <v>569</v>
      </c>
      <c r="C3185" s="134">
        <v>1032177202</v>
      </c>
      <c r="D3185" s="134">
        <v>358097329.8499999</v>
      </c>
    </row>
    <row r="3186" spans="2:4">
      <c r="B3186" s="204" t="s">
        <v>281</v>
      </c>
      <c r="C3186" s="136">
        <v>1032177202</v>
      </c>
      <c r="D3186" s="136">
        <v>358097329.8499999</v>
      </c>
    </row>
    <row r="3187" spans="2:4">
      <c r="B3187" s="203" t="s">
        <v>1376</v>
      </c>
      <c r="C3187" s="134">
        <v>4561511</v>
      </c>
      <c r="D3187" s="134">
        <v>0</v>
      </c>
    </row>
    <row r="3188" spans="2:4">
      <c r="B3188" s="202" t="s">
        <v>1377</v>
      </c>
      <c r="C3188" s="134">
        <v>4561511</v>
      </c>
      <c r="D3188" s="134">
        <v>0</v>
      </c>
    </row>
    <row r="3189" spans="2:4">
      <c r="B3189" s="203" t="s">
        <v>1378</v>
      </c>
      <c r="C3189" s="134">
        <v>10954371</v>
      </c>
      <c r="D3189" s="134">
        <v>0</v>
      </c>
    </row>
    <row r="3190" spans="2:4">
      <c r="B3190" s="202" t="s">
        <v>1379</v>
      </c>
      <c r="C3190" s="134">
        <v>10954371</v>
      </c>
      <c r="D3190" s="134">
        <v>0</v>
      </c>
    </row>
    <row r="3191" spans="2:4">
      <c r="B3191" s="203" t="s">
        <v>1380</v>
      </c>
      <c r="C3191" s="134">
        <v>4561511</v>
      </c>
      <c r="D3191" s="134">
        <v>0</v>
      </c>
    </row>
    <row r="3192" spans="2:4">
      <c r="B3192" s="202" t="s">
        <v>1381</v>
      </c>
      <c r="C3192" s="134">
        <v>4561511</v>
      </c>
      <c r="D3192" s="134">
        <v>0</v>
      </c>
    </row>
    <row r="3193" spans="2:4">
      <c r="B3193" s="203" t="s">
        <v>1382</v>
      </c>
      <c r="C3193" s="134">
        <v>6510045</v>
      </c>
      <c r="D3193" s="134">
        <v>0</v>
      </c>
    </row>
    <row r="3194" spans="2:4">
      <c r="B3194" s="202" t="s">
        <v>1383</v>
      </c>
      <c r="C3194" s="134">
        <v>6510045</v>
      </c>
      <c r="D3194" s="134">
        <v>0</v>
      </c>
    </row>
    <row r="3195" spans="2:4">
      <c r="B3195" s="202" t="s">
        <v>3752</v>
      </c>
      <c r="C3195" s="134">
        <v>0</v>
      </c>
      <c r="D3195" s="134">
        <v>0</v>
      </c>
    </row>
    <row r="3196" spans="2:4">
      <c r="B3196" s="203" t="s">
        <v>1384</v>
      </c>
      <c r="C3196" s="134">
        <v>12223182</v>
      </c>
      <c r="D3196" s="134">
        <v>2824856.56</v>
      </c>
    </row>
    <row r="3197" spans="2:4">
      <c r="B3197" s="202" t="s">
        <v>1385</v>
      </c>
      <c r="C3197" s="134">
        <v>12223182</v>
      </c>
      <c r="D3197" s="134">
        <v>2824856.56</v>
      </c>
    </row>
    <row r="3198" spans="2:4">
      <c r="B3198" s="202" t="s">
        <v>3751</v>
      </c>
      <c r="C3198" s="134">
        <v>0</v>
      </c>
      <c r="D3198" s="134">
        <v>0</v>
      </c>
    </row>
    <row r="3199" spans="2:4">
      <c r="B3199" s="203" t="s">
        <v>1386</v>
      </c>
      <c r="C3199" s="134">
        <v>4561511</v>
      </c>
      <c r="D3199" s="134">
        <v>0</v>
      </c>
    </row>
    <row r="3200" spans="2:4">
      <c r="B3200" s="202" t="s">
        <v>1387</v>
      </c>
      <c r="C3200" s="134">
        <v>4561511</v>
      </c>
      <c r="D3200" s="134">
        <v>0</v>
      </c>
    </row>
    <row r="3201" spans="2:4">
      <c r="B3201" s="202" t="s">
        <v>3750</v>
      </c>
      <c r="C3201" s="134">
        <v>0</v>
      </c>
      <c r="D3201" s="134">
        <v>0</v>
      </c>
    </row>
    <row r="3202" spans="2:4">
      <c r="B3202" s="203" t="s">
        <v>1388</v>
      </c>
      <c r="C3202" s="134">
        <v>6510045</v>
      </c>
      <c r="D3202" s="134">
        <v>0</v>
      </c>
    </row>
    <row r="3203" spans="2:4">
      <c r="B3203" s="202" t="s">
        <v>1389</v>
      </c>
      <c r="C3203" s="134">
        <v>6510045</v>
      </c>
      <c r="D3203" s="134">
        <v>0</v>
      </c>
    </row>
    <row r="3204" spans="2:4">
      <c r="B3204" s="202" t="s">
        <v>3749</v>
      </c>
      <c r="C3204" s="134">
        <v>0</v>
      </c>
      <c r="D3204" s="134">
        <v>0</v>
      </c>
    </row>
    <row r="3205" spans="2:4">
      <c r="B3205" s="203" t="s">
        <v>3748</v>
      </c>
      <c r="C3205" s="134">
        <v>0</v>
      </c>
      <c r="D3205" s="134">
        <v>0</v>
      </c>
    </row>
    <row r="3206" spans="2:4">
      <c r="B3206" s="202" t="s">
        <v>3747</v>
      </c>
      <c r="C3206" s="134">
        <v>0</v>
      </c>
      <c r="D3206" s="134">
        <v>0</v>
      </c>
    </row>
    <row r="3207" spans="2:4">
      <c r="B3207" s="203" t="s">
        <v>3746</v>
      </c>
      <c r="C3207" s="134">
        <v>0</v>
      </c>
      <c r="D3207" s="134">
        <v>0</v>
      </c>
    </row>
    <row r="3208" spans="2:4">
      <c r="B3208" s="202" t="s">
        <v>3745</v>
      </c>
      <c r="C3208" s="134">
        <v>0</v>
      </c>
      <c r="D3208" s="134">
        <v>0</v>
      </c>
    </row>
    <row r="3209" spans="2:4">
      <c r="B3209" s="203" t="s">
        <v>3744</v>
      </c>
      <c r="C3209" s="134">
        <v>0</v>
      </c>
      <c r="D3209" s="134">
        <v>0</v>
      </c>
    </row>
    <row r="3210" spans="2:4">
      <c r="B3210" s="202" t="s">
        <v>3743</v>
      </c>
      <c r="C3210" s="134">
        <v>0</v>
      </c>
      <c r="D3210" s="134">
        <v>0</v>
      </c>
    </row>
    <row r="3211" spans="2:4">
      <c r="B3211" s="203" t="s">
        <v>3742</v>
      </c>
      <c r="C3211" s="134">
        <v>0</v>
      </c>
      <c r="D3211" s="134">
        <v>0</v>
      </c>
    </row>
    <row r="3212" spans="2:4">
      <c r="B3212" s="202" t="s">
        <v>3741</v>
      </c>
      <c r="C3212" s="134">
        <v>0</v>
      </c>
      <c r="D3212" s="134">
        <v>0</v>
      </c>
    </row>
    <row r="3213" spans="2:4">
      <c r="B3213" s="203" t="s">
        <v>1043</v>
      </c>
      <c r="C3213" s="134">
        <v>17110090</v>
      </c>
      <c r="D3213" s="134">
        <v>17110090</v>
      </c>
    </row>
    <row r="3214" spans="2:4">
      <c r="B3214" s="202" t="s">
        <v>1044</v>
      </c>
      <c r="C3214" s="134">
        <v>17110090</v>
      </c>
      <c r="D3214" s="134">
        <v>17110090</v>
      </c>
    </row>
    <row r="3215" spans="2:4">
      <c r="B3215" s="203" t="s">
        <v>570</v>
      </c>
      <c r="C3215" s="134">
        <v>27732712</v>
      </c>
      <c r="D3215" s="134">
        <v>2674310.19</v>
      </c>
    </row>
    <row r="3216" spans="2:4">
      <c r="B3216" s="202" t="s">
        <v>918</v>
      </c>
      <c r="C3216" s="134">
        <v>27732712</v>
      </c>
      <c r="D3216" s="134">
        <v>2674310.19</v>
      </c>
    </row>
    <row r="3217" spans="2:4">
      <c r="B3217" s="203" t="s">
        <v>571</v>
      </c>
      <c r="C3217" s="134">
        <v>4945292</v>
      </c>
      <c r="D3217" s="134">
        <v>0</v>
      </c>
    </row>
    <row r="3218" spans="2:4">
      <c r="B3218" s="202" t="s">
        <v>919</v>
      </c>
      <c r="C3218" s="134">
        <v>4945292</v>
      </c>
      <c r="D3218" s="134">
        <v>0</v>
      </c>
    </row>
    <row r="3219" spans="2:4">
      <c r="B3219" s="203" t="s">
        <v>2908</v>
      </c>
      <c r="C3219" s="134">
        <v>1764860</v>
      </c>
      <c r="D3219" s="134">
        <v>0</v>
      </c>
    </row>
    <row r="3220" spans="2:4">
      <c r="B3220" s="202" t="s">
        <v>920</v>
      </c>
      <c r="C3220" s="134">
        <v>1764860</v>
      </c>
      <c r="D3220" s="134">
        <v>0</v>
      </c>
    </row>
    <row r="3221" spans="2:4">
      <c r="B3221" s="203" t="s">
        <v>3028</v>
      </c>
      <c r="C3221" s="134">
        <v>19151206</v>
      </c>
      <c r="D3221" s="134">
        <v>18193646</v>
      </c>
    </row>
    <row r="3222" spans="2:4">
      <c r="B3222" s="202" t="s">
        <v>3029</v>
      </c>
      <c r="C3222" s="134">
        <v>19151206</v>
      </c>
      <c r="D3222" s="134">
        <v>18193646</v>
      </c>
    </row>
    <row r="3223" spans="2:4">
      <c r="B3223" s="203" t="s">
        <v>572</v>
      </c>
      <c r="C3223" s="134">
        <v>5742217</v>
      </c>
      <c r="D3223" s="134">
        <v>10301917.57</v>
      </c>
    </row>
    <row r="3224" spans="2:4">
      <c r="B3224" s="202" t="s">
        <v>921</v>
      </c>
      <c r="C3224" s="134">
        <v>5742217</v>
      </c>
      <c r="D3224" s="134">
        <v>10301917.57</v>
      </c>
    </row>
    <row r="3225" spans="2:4">
      <c r="B3225" s="203" t="s">
        <v>3311</v>
      </c>
      <c r="C3225" s="134">
        <v>1999367</v>
      </c>
      <c r="D3225" s="134">
        <v>0</v>
      </c>
    </row>
    <row r="3226" spans="2:4">
      <c r="B3226" s="202" t="s">
        <v>3312</v>
      </c>
      <c r="C3226" s="134">
        <v>1999367</v>
      </c>
      <c r="D3226" s="134">
        <v>0</v>
      </c>
    </row>
    <row r="3227" spans="2:4">
      <c r="B3227" s="203" t="s">
        <v>573</v>
      </c>
      <c r="C3227" s="134">
        <v>2724072</v>
      </c>
      <c r="D3227" s="134">
        <v>0</v>
      </c>
    </row>
    <row r="3228" spans="2:4">
      <c r="B3228" s="202" t="s">
        <v>922</v>
      </c>
      <c r="C3228" s="134">
        <v>2724072</v>
      </c>
      <c r="D3228" s="134">
        <v>0</v>
      </c>
    </row>
    <row r="3229" spans="2:4">
      <c r="B3229" s="203" t="s">
        <v>3313</v>
      </c>
      <c r="C3229" s="134">
        <v>4562691</v>
      </c>
      <c r="D3229" s="134">
        <v>0</v>
      </c>
    </row>
    <row r="3230" spans="2:4">
      <c r="B3230" s="202" t="s">
        <v>3314</v>
      </c>
      <c r="C3230" s="134">
        <v>4562691</v>
      </c>
      <c r="D3230" s="134">
        <v>0</v>
      </c>
    </row>
    <row r="3231" spans="2:4">
      <c r="B3231" s="203" t="s">
        <v>3315</v>
      </c>
      <c r="C3231" s="134">
        <v>15225234</v>
      </c>
      <c r="D3231" s="134">
        <v>0</v>
      </c>
    </row>
    <row r="3232" spans="2:4">
      <c r="B3232" s="202" t="s">
        <v>3316</v>
      </c>
      <c r="C3232" s="134">
        <v>15225234</v>
      </c>
      <c r="D3232" s="134">
        <v>0</v>
      </c>
    </row>
    <row r="3233" spans="2:4">
      <c r="B3233" s="203" t="s">
        <v>3317</v>
      </c>
      <c r="C3233" s="134">
        <v>7694092</v>
      </c>
      <c r="D3233" s="134">
        <v>0</v>
      </c>
    </row>
    <row r="3234" spans="2:4">
      <c r="B3234" s="202" t="s">
        <v>3318</v>
      </c>
      <c r="C3234" s="134">
        <v>7694092</v>
      </c>
      <c r="D3234" s="134">
        <v>0</v>
      </c>
    </row>
    <row r="3235" spans="2:4">
      <c r="B3235" s="203" t="s">
        <v>574</v>
      </c>
      <c r="C3235" s="134">
        <v>51505022</v>
      </c>
      <c r="D3235" s="134">
        <v>29894272.300000001</v>
      </c>
    </row>
    <row r="3236" spans="2:4">
      <c r="B3236" s="202" t="s">
        <v>923</v>
      </c>
      <c r="C3236" s="134">
        <v>51505022</v>
      </c>
      <c r="D3236" s="134">
        <v>29894272.300000001</v>
      </c>
    </row>
    <row r="3237" spans="2:4">
      <c r="B3237" s="203" t="s">
        <v>575</v>
      </c>
      <c r="C3237" s="134">
        <v>34929333</v>
      </c>
      <c r="D3237" s="134">
        <v>6047547.0899999999</v>
      </c>
    </row>
    <row r="3238" spans="2:4">
      <c r="B3238" s="202" t="s">
        <v>924</v>
      </c>
      <c r="C3238" s="134">
        <v>34929333</v>
      </c>
      <c r="D3238" s="134">
        <v>6047547.0899999999</v>
      </c>
    </row>
    <row r="3239" spans="2:4">
      <c r="B3239" s="203" t="s">
        <v>3030</v>
      </c>
      <c r="C3239" s="134">
        <v>87879417</v>
      </c>
      <c r="D3239" s="134">
        <v>87879417</v>
      </c>
    </row>
    <row r="3240" spans="2:4">
      <c r="B3240" s="202" t="s">
        <v>3031</v>
      </c>
      <c r="C3240" s="134">
        <v>87879417</v>
      </c>
      <c r="D3240" s="134">
        <v>87879417</v>
      </c>
    </row>
    <row r="3241" spans="2:4">
      <c r="B3241" s="203" t="s">
        <v>3063</v>
      </c>
      <c r="C3241" s="134">
        <v>18159739</v>
      </c>
      <c r="D3241" s="134">
        <v>0</v>
      </c>
    </row>
    <row r="3242" spans="2:4">
      <c r="B3242" s="202" t="s">
        <v>3064</v>
      </c>
      <c r="C3242" s="134">
        <v>18159739</v>
      </c>
      <c r="D3242" s="134">
        <v>0</v>
      </c>
    </row>
    <row r="3243" spans="2:4">
      <c r="B3243" s="203" t="s">
        <v>3032</v>
      </c>
      <c r="C3243" s="134">
        <v>18141523</v>
      </c>
      <c r="D3243" s="134">
        <v>18141523</v>
      </c>
    </row>
    <row r="3244" spans="2:4">
      <c r="B3244" s="202" t="s">
        <v>3033</v>
      </c>
      <c r="C3244" s="134">
        <v>18141523</v>
      </c>
      <c r="D3244" s="134">
        <v>18141523</v>
      </c>
    </row>
    <row r="3245" spans="2:4">
      <c r="B3245" s="203" t="s">
        <v>3319</v>
      </c>
      <c r="C3245" s="134">
        <v>7564426</v>
      </c>
      <c r="D3245" s="134">
        <v>0</v>
      </c>
    </row>
    <row r="3246" spans="2:4">
      <c r="B3246" s="202" t="s">
        <v>3320</v>
      </c>
      <c r="C3246" s="134">
        <v>7564426</v>
      </c>
      <c r="D3246" s="134">
        <v>0</v>
      </c>
    </row>
    <row r="3247" spans="2:4">
      <c r="B3247" s="203" t="s">
        <v>2696</v>
      </c>
      <c r="C3247" s="134">
        <v>18611549</v>
      </c>
      <c r="D3247" s="134">
        <v>1957598.75</v>
      </c>
    </row>
    <row r="3248" spans="2:4">
      <c r="B3248" s="202" t="s">
        <v>2697</v>
      </c>
      <c r="C3248" s="134">
        <v>18611549</v>
      </c>
      <c r="D3248" s="134">
        <v>1957598.75</v>
      </c>
    </row>
    <row r="3249" spans="2:4">
      <c r="B3249" s="203" t="s">
        <v>2698</v>
      </c>
      <c r="C3249" s="134">
        <v>37326861</v>
      </c>
      <c r="D3249" s="134">
        <v>13824724.720000001</v>
      </c>
    </row>
    <row r="3250" spans="2:4">
      <c r="B3250" s="202" t="s">
        <v>2699</v>
      </c>
      <c r="C3250" s="134">
        <v>37326861</v>
      </c>
      <c r="D3250" s="134">
        <v>13824724.720000001</v>
      </c>
    </row>
    <row r="3251" spans="2:4">
      <c r="B3251" s="203" t="s">
        <v>2700</v>
      </c>
      <c r="C3251" s="134">
        <v>44273355</v>
      </c>
      <c r="D3251" s="134">
        <v>8000000</v>
      </c>
    </row>
    <row r="3252" spans="2:4">
      <c r="B3252" s="202" t="s">
        <v>2701</v>
      </c>
      <c r="C3252" s="134">
        <v>40250191</v>
      </c>
      <c r="D3252" s="134">
        <v>8000000</v>
      </c>
    </row>
    <row r="3253" spans="2:4">
      <c r="B3253" s="202" t="s">
        <v>3034</v>
      </c>
      <c r="C3253" s="134">
        <v>4023164</v>
      </c>
      <c r="D3253" s="134">
        <v>0</v>
      </c>
    </row>
    <row r="3254" spans="2:4">
      <c r="B3254" s="203" t="s">
        <v>3035</v>
      </c>
      <c r="C3254" s="134">
        <v>2390995</v>
      </c>
      <c r="D3254" s="134">
        <v>0</v>
      </c>
    </row>
    <row r="3255" spans="2:4">
      <c r="B3255" s="202" t="s">
        <v>3036</v>
      </c>
      <c r="C3255" s="134">
        <v>2390995</v>
      </c>
      <c r="D3255" s="134">
        <v>0</v>
      </c>
    </row>
    <row r="3256" spans="2:4">
      <c r="B3256" s="203" t="s">
        <v>2341</v>
      </c>
      <c r="C3256" s="134">
        <v>6683666</v>
      </c>
      <c r="D3256" s="134">
        <v>0</v>
      </c>
    </row>
    <row r="3257" spans="2:4">
      <c r="B3257" s="202" t="s">
        <v>2342</v>
      </c>
      <c r="C3257" s="134">
        <v>6683666</v>
      </c>
      <c r="D3257" s="134">
        <v>0</v>
      </c>
    </row>
    <row r="3258" spans="2:4">
      <c r="B3258" s="203" t="s">
        <v>2909</v>
      </c>
      <c r="C3258" s="134">
        <v>4735132</v>
      </c>
      <c r="D3258" s="134">
        <v>0</v>
      </c>
    </row>
    <row r="3259" spans="2:4">
      <c r="B3259" s="202" t="s">
        <v>2343</v>
      </c>
      <c r="C3259" s="134">
        <v>4735132</v>
      </c>
      <c r="D3259" s="134">
        <v>0</v>
      </c>
    </row>
    <row r="3260" spans="2:4">
      <c r="B3260" s="203" t="s">
        <v>576</v>
      </c>
      <c r="C3260" s="134">
        <v>14770199</v>
      </c>
      <c r="D3260" s="134">
        <v>11840977.33</v>
      </c>
    </row>
    <row r="3261" spans="2:4">
      <c r="B3261" s="202" t="s">
        <v>925</v>
      </c>
      <c r="C3261" s="134">
        <v>14770199</v>
      </c>
      <c r="D3261" s="134">
        <v>11840977.33</v>
      </c>
    </row>
    <row r="3262" spans="2:4">
      <c r="B3262" s="203" t="s">
        <v>3321</v>
      </c>
      <c r="C3262" s="134">
        <v>11127992</v>
      </c>
      <c r="D3262" s="134">
        <v>0</v>
      </c>
    </row>
    <row r="3263" spans="2:4">
      <c r="B3263" s="202" t="s">
        <v>2584</v>
      </c>
      <c r="C3263" s="134">
        <v>11127992</v>
      </c>
      <c r="D3263" s="134">
        <v>0</v>
      </c>
    </row>
    <row r="3264" spans="2:4">
      <c r="B3264" s="203" t="s">
        <v>3322</v>
      </c>
      <c r="C3264" s="134">
        <v>2789356</v>
      </c>
      <c r="D3264" s="134">
        <v>0</v>
      </c>
    </row>
    <row r="3265" spans="2:4">
      <c r="B3265" s="202" t="s">
        <v>3323</v>
      </c>
      <c r="C3265" s="134">
        <v>2789356</v>
      </c>
      <c r="D3265" s="134">
        <v>0</v>
      </c>
    </row>
    <row r="3266" spans="2:4">
      <c r="B3266" s="203" t="s">
        <v>2910</v>
      </c>
      <c r="C3266" s="134">
        <v>11127992</v>
      </c>
      <c r="D3266" s="134">
        <v>0</v>
      </c>
    </row>
    <row r="3267" spans="2:4">
      <c r="B3267" s="202" t="s">
        <v>2344</v>
      </c>
      <c r="C3267" s="134">
        <v>11127992</v>
      </c>
      <c r="D3267" s="134">
        <v>0</v>
      </c>
    </row>
    <row r="3268" spans="2:4">
      <c r="B3268" s="203" t="s">
        <v>2345</v>
      </c>
      <c r="C3268" s="134">
        <v>6683666</v>
      </c>
      <c r="D3268" s="134">
        <v>0</v>
      </c>
    </row>
    <row r="3269" spans="2:4">
      <c r="B3269" s="202" t="s">
        <v>2346</v>
      </c>
      <c r="C3269" s="134">
        <v>6683666</v>
      </c>
      <c r="D3269" s="134">
        <v>0</v>
      </c>
    </row>
    <row r="3270" spans="2:4">
      <c r="B3270" s="203" t="s">
        <v>2347</v>
      </c>
      <c r="C3270" s="134">
        <v>6683666</v>
      </c>
      <c r="D3270" s="134">
        <v>0</v>
      </c>
    </row>
    <row r="3271" spans="2:4">
      <c r="B3271" s="202" t="s">
        <v>2348</v>
      </c>
      <c r="C3271" s="134">
        <v>6683666</v>
      </c>
      <c r="D3271" s="134">
        <v>0</v>
      </c>
    </row>
    <row r="3272" spans="2:4">
      <c r="B3272" s="203" t="s">
        <v>3324</v>
      </c>
      <c r="C3272" s="134">
        <v>13760435</v>
      </c>
      <c r="D3272" s="134">
        <v>0</v>
      </c>
    </row>
    <row r="3273" spans="2:4">
      <c r="B3273" s="202" t="s">
        <v>3325</v>
      </c>
      <c r="C3273" s="134">
        <v>13760435</v>
      </c>
      <c r="D3273" s="134">
        <v>0</v>
      </c>
    </row>
    <row r="3274" spans="2:4">
      <c r="B3274" s="203" t="s">
        <v>2349</v>
      </c>
      <c r="C3274" s="134">
        <v>6683666</v>
      </c>
      <c r="D3274" s="134">
        <v>0</v>
      </c>
    </row>
    <row r="3275" spans="2:4">
      <c r="B3275" s="202" t="s">
        <v>2350</v>
      </c>
      <c r="C3275" s="134">
        <v>6683666</v>
      </c>
      <c r="D3275" s="134">
        <v>0</v>
      </c>
    </row>
    <row r="3276" spans="2:4">
      <c r="B3276" s="203" t="s">
        <v>3326</v>
      </c>
      <c r="C3276" s="134">
        <v>2049849</v>
      </c>
      <c r="D3276" s="134">
        <v>0</v>
      </c>
    </row>
    <row r="3277" spans="2:4">
      <c r="B3277" s="202" t="s">
        <v>3327</v>
      </c>
      <c r="C3277" s="134">
        <v>2049849</v>
      </c>
      <c r="D3277" s="134">
        <v>0</v>
      </c>
    </row>
    <row r="3278" spans="2:4">
      <c r="B3278" s="203" t="s">
        <v>3328</v>
      </c>
      <c r="C3278" s="134">
        <v>10106363</v>
      </c>
      <c r="D3278" s="134">
        <v>0</v>
      </c>
    </row>
    <row r="3279" spans="2:4">
      <c r="B3279" s="202" t="s">
        <v>3329</v>
      </c>
      <c r="C3279" s="134">
        <v>10106363</v>
      </c>
      <c r="D3279" s="134">
        <v>0</v>
      </c>
    </row>
    <row r="3280" spans="2:4">
      <c r="B3280" s="203" t="s">
        <v>2351</v>
      </c>
      <c r="C3280" s="134">
        <v>6683666</v>
      </c>
      <c r="D3280" s="134">
        <v>0</v>
      </c>
    </row>
    <row r="3281" spans="2:4">
      <c r="B3281" s="202" t="s">
        <v>2352</v>
      </c>
      <c r="C3281" s="134">
        <v>6683666</v>
      </c>
      <c r="D3281" s="134">
        <v>0</v>
      </c>
    </row>
    <row r="3282" spans="2:4">
      <c r="B3282" s="203" t="s">
        <v>3330</v>
      </c>
      <c r="C3282" s="134">
        <v>8886803</v>
      </c>
      <c r="D3282" s="134">
        <v>0</v>
      </c>
    </row>
    <row r="3283" spans="2:4">
      <c r="B3283" s="202" t="s">
        <v>3331</v>
      </c>
      <c r="C3283" s="134">
        <v>8886803</v>
      </c>
      <c r="D3283" s="134">
        <v>0</v>
      </c>
    </row>
    <row r="3284" spans="2:4">
      <c r="B3284" s="203" t="s">
        <v>2353</v>
      </c>
      <c r="C3284" s="134">
        <v>11127992</v>
      </c>
      <c r="D3284" s="134">
        <v>0</v>
      </c>
    </row>
    <row r="3285" spans="2:4">
      <c r="B3285" s="202" t="s">
        <v>2354</v>
      </c>
      <c r="C3285" s="134">
        <v>11127992</v>
      </c>
      <c r="D3285" s="134">
        <v>0</v>
      </c>
    </row>
    <row r="3286" spans="2:4">
      <c r="B3286" s="203" t="s">
        <v>3332</v>
      </c>
      <c r="C3286" s="134">
        <v>9277539</v>
      </c>
      <c r="D3286" s="134">
        <v>0</v>
      </c>
    </row>
    <row r="3287" spans="2:4">
      <c r="B3287" s="202" t="s">
        <v>3333</v>
      </c>
      <c r="C3287" s="134">
        <v>9277539</v>
      </c>
      <c r="D3287" s="134">
        <v>0</v>
      </c>
    </row>
    <row r="3288" spans="2:4">
      <c r="B3288" s="203" t="s">
        <v>2355</v>
      </c>
      <c r="C3288" s="134">
        <v>4735132</v>
      </c>
      <c r="D3288" s="134">
        <v>0</v>
      </c>
    </row>
    <row r="3289" spans="2:4">
      <c r="B3289" s="202" t="s">
        <v>2356</v>
      </c>
      <c r="C3289" s="134">
        <v>4735132</v>
      </c>
      <c r="D3289" s="134">
        <v>0</v>
      </c>
    </row>
    <row r="3290" spans="2:4">
      <c r="B3290" s="203" t="s">
        <v>3037</v>
      </c>
      <c r="C3290" s="134">
        <v>8375826</v>
      </c>
      <c r="D3290" s="134">
        <v>0</v>
      </c>
    </row>
    <row r="3291" spans="2:4">
      <c r="B3291" s="202" t="s">
        <v>3038</v>
      </c>
      <c r="C3291" s="134">
        <v>8375826</v>
      </c>
      <c r="D3291" s="134">
        <v>0</v>
      </c>
    </row>
    <row r="3292" spans="2:4">
      <c r="B3292" s="203" t="s">
        <v>2357</v>
      </c>
      <c r="C3292" s="134">
        <v>6683666</v>
      </c>
      <c r="D3292" s="134">
        <v>0</v>
      </c>
    </row>
    <row r="3293" spans="2:4">
      <c r="B3293" s="202" t="s">
        <v>2358</v>
      </c>
      <c r="C3293" s="134">
        <v>6683666</v>
      </c>
      <c r="D3293" s="134">
        <v>0</v>
      </c>
    </row>
    <row r="3294" spans="2:4">
      <c r="B3294" s="203" t="s">
        <v>3039</v>
      </c>
      <c r="C3294" s="134">
        <v>2522874</v>
      </c>
      <c r="D3294" s="134">
        <v>0</v>
      </c>
    </row>
    <row r="3295" spans="2:4">
      <c r="B3295" s="202" t="s">
        <v>3040</v>
      </c>
      <c r="C3295" s="134">
        <v>2522874</v>
      </c>
      <c r="D3295" s="134">
        <v>0</v>
      </c>
    </row>
    <row r="3296" spans="2:4">
      <c r="B3296" s="203" t="s">
        <v>2359</v>
      </c>
      <c r="C3296" s="134">
        <v>6683666</v>
      </c>
      <c r="D3296" s="134">
        <v>0</v>
      </c>
    </row>
    <row r="3297" spans="2:4">
      <c r="B3297" s="202" t="s">
        <v>2360</v>
      </c>
      <c r="C3297" s="134">
        <v>6683666</v>
      </c>
      <c r="D3297" s="134">
        <v>0</v>
      </c>
    </row>
    <row r="3298" spans="2:4">
      <c r="B3298" s="203" t="s">
        <v>2361</v>
      </c>
      <c r="C3298" s="134">
        <v>6683666</v>
      </c>
      <c r="D3298" s="134">
        <v>0</v>
      </c>
    </row>
    <row r="3299" spans="2:4">
      <c r="B3299" s="202" t="s">
        <v>2362</v>
      </c>
      <c r="C3299" s="134">
        <v>6683666</v>
      </c>
      <c r="D3299" s="134">
        <v>0</v>
      </c>
    </row>
    <row r="3300" spans="2:4">
      <c r="B3300" s="203" t="s">
        <v>2363</v>
      </c>
      <c r="C3300" s="134">
        <v>11127992</v>
      </c>
      <c r="D3300" s="134">
        <v>0</v>
      </c>
    </row>
    <row r="3301" spans="2:4">
      <c r="B3301" s="202" t="s">
        <v>2364</v>
      </c>
      <c r="C3301" s="134">
        <v>11127992</v>
      </c>
      <c r="D3301" s="134">
        <v>0</v>
      </c>
    </row>
    <row r="3302" spans="2:4">
      <c r="B3302" s="203" t="s">
        <v>2911</v>
      </c>
      <c r="C3302" s="134">
        <v>29858470</v>
      </c>
      <c r="D3302" s="134">
        <v>0</v>
      </c>
    </row>
    <row r="3303" spans="2:4">
      <c r="B3303" s="202" t="s">
        <v>2702</v>
      </c>
      <c r="C3303" s="134">
        <v>29858470</v>
      </c>
      <c r="D3303" s="134">
        <v>0</v>
      </c>
    </row>
    <row r="3304" spans="2:4">
      <c r="B3304" s="203" t="s">
        <v>3526</v>
      </c>
      <c r="C3304" s="134">
        <v>4735132</v>
      </c>
      <c r="D3304" s="134">
        <v>0</v>
      </c>
    </row>
    <row r="3305" spans="2:4">
      <c r="B3305" s="202" t="s">
        <v>3527</v>
      </c>
      <c r="C3305" s="134">
        <v>0</v>
      </c>
      <c r="D3305" s="134">
        <v>0</v>
      </c>
    </row>
    <row r="3306" spans="2:4">
      <c r="B3306" s="202" t="s">
        <v>2365</v>
      </c>
      <c r="C3306" s="134">
        <v>4735132</v>
      </c>
      <c r="D3306" s="134">
        <v>0</v>
      </c>
    </row>
    <row r="3307" spans="2:4">
      <c r="B3307" s="203" t="s">
        <v>3041</v>
      </c>
      <c r="C3307" s="134">
        <v>103869279</v>
      </c>
      <c r="D3307" s="134">
        <v>103869278.76000001</v>
      </c>
    </row>
    <row r="3308" spans="2:4">
      <c r="B3308" s="202" t="s">
        <v>3042</v>
      </c>
      <c r="C3308" s="134">
        <v>103869279</v>
      </c>
      <c r="D3308" s="134">
        <v>103869278.76000001</v>
      </c>
    </row>
    <row r="3309" spans="2:4">
      <c r="B3309" s="203" t="s">
        <v>2366</v>
      </c>
      <c r="C3309" s="134">
        <v>6683666</v>
      </c>
      <c r="D3309" s="134">
        <v>1520747.83</v>
      </c>
    </row>
    <row r="3310" spans="2:4">
      <c r="B3310" s="202" t="s">
        <v>2367</v>
      </c>
      <c r="C3310" s="134">
        <v>6683666</v>
      </c>
      <c r="D3310" s="134">
        <v>1520747.83</v>
      </c>
    </row>
    <row r="3311" spans="2:4">
      <c r="B3311" s="203" t="s">
        <v>2912</v>
      </c>
      <c r="C3311" s="134">
        <v>4735132</v>
      </c>
      <c r="D3311" s="134">
        <v>1076683.03</v>
      </c>
    </row>
    <row r="3312" spans="2:4">
      <c r="B3312" s="202" t="s">
        <v>2368</v>
      </c>
      <c r="C3312" s="134">
        <v>4735132</v>
      </c>
      <c r="D3312" s="134">
        <v>1076683.03</v>
      </c>
    </row>
    <row r="3313" spans="2:4">
      <c r="B3313" s="203" t="s">
        <v>1112</v>
      </c>
      <c r="C3313" s="134">
        <v>27415621</v>
      </c>
      <c r="D3313" s="134">
        <v>0</v>
      </c>
    </row>
    <row r="3314" spans="2:4">
      <c r="B3314" s="202" t="s">
        <v>1113</v>
      </c>
      <c r="C3314" s="134">
        <v>25073159</v>
      </c>
      <c r="D3314" s="134">
        <v>0</v>
      </c>
    </row>
    <row r="3315" spans="2:4">
      <c r="B3315" s="202" t="s">
        <v>3334</v>
      </c>
      <c r="C3315" s="134">
        <v>2342462</v>
      </c>
      <c r="D3315" s="134">
        <v>0</v>
      </c>
    </row>
    <row r="3316" spans="2:4">
      <c r="B3316" s="203" t="s">
        <v>2369</v>
      </c>
      <c r="C3316" s="134">
        <v>6683666</v>
      </c>
      <c r="D3316" s="134">
        <v>1520747.83</v>
      </c>
    </row>
    <row r="3317" spans="2:4">
      <c r="B3317" s="202" t="s">
        <v>2370</v>
      </c>
      <c r="C3317" s="134">
        <v>6683666</v>
      </c>
      <c r="D3317" s="134">
        <v>1520747.83</v>
      </c>
    </row>
    <row r="3318" spans="2:4">
      <c r="B3318" s="203" t="s">
        <v>2371</v>
      </c>
      <c r="C3318" s="134">
        <v>6683666</v>
      </c>
      <c r="D3318" s="134">
        <v>1469098.28</v>
      </c>
    </row>
    <row r="3319" spans="2:4">
      <c r="B3319" s="202" t="s">
        <v>2372</v>
      </c>
      <c r="C3319" s="134">
        <v>6683666</v>
      </c>
      <c r="D3319" s="134">
        <v>1469098.28</v>
      </c>
    </row>
    <row r="3320" spans="2:4">
      <c r="B3320" s="203" t="s">
        <v>2373</v>
      </c>
      <c r="C3320" s="134">
        <v>6683666</v>
      </c>
      <c r="D3320" s="134">
        <v>1520747.83</v>
      </c>
    </row>
    <row r="3321" spans="2:4">
      <c r="B3321" s="202" t="s">
        <v>2374</v>
      </c>
      <c r="C3321" s="134">
        <v>6683666</v>
      </c>
      <c r="D3321" s="134">
        <v>1520747.83</v>
      </c>
    </row>
    <row r="3322" spans="2:4">
      <c r="B3322" s="203" t="s">
        <v>2375</v>
      </c>
      <c r="C3322" s="134">
        <v>4735132</v>
      </c>
      <c r="D3322" s="134">
        <v>1076683.03</v>
      </c>
    </row>
    <row r="3323" spans="2:4">
      <c r="B3323" s="202" t="s">
        <v>2376</v>
      </c>
      <c r="C3323" s="134">
        <v>4735132</v>
      </c>
      <c r="D3323" s="134">
        <v>1076683.03</v>
      </c>
    </row>
    <row r="3324" spans="2:4">
      <c r="B3324" s="203" t="s">
        <v>2377</v>
      </c>
      <c r="C3324" s="134">
        <v>6683666</v>
      </c>
      <c r="D3324" s="134">
        <v>0</v>
      </c>
    </row>
    <row r="3325" spans="2:4">
      <c r="B3325" s="202" t="s">
        <v>2378</v>
      </c>
      <c r="C3325" s="134">
        <v>6683666</v>
      </c>
      <c r="D3325" s="134">
        <v>0</v>
      </c>
    </row>
    <row r="3326" spans="2:4">
      <c r="B3326" s="203" t="s">
        <v>2379</v>
      </c>
      <c r="C3326" s="134">
        <v>11127992</v>
      </c>
      <c r="D3326" s="134">
        <v>0</v>
      </c>
    </row>
    <row r="3327" spans="2:4">
      <c r="B3327" s="202" t="s">
        <v>2380</v>
      </c>
      <c r="C3327" s="134">
        <v>11127992</v>
      </c>
      <c r="D3327" s="134">
        <v>0</v>
      </c>
    </row>
    <row r="3328" spans="2:4">
      <c r="B3328" s="203" t="s">
        <v>3335</v>
      </c>
      <c r="C3328" s="134">
        <v>11768758</v>
      </c>
      <c r="D3328" s="134">
        <v>0</v>
      </c>
    </row>
    <row r="3329" spans="2:4">
      <c r="B3329" s="202" t="s">
        <v>3336</v>
      </c>
      <c r="C3329" s="134">
        <v>11768758</v>
      </c>
      <c r="D3329" s="134">
        <v>0</v>
      </c>
    </row>
    <row r="3330" spans="2:4">
      <c r="B3330" s="203" t="s">
        <v>2381</v>
      </c>
      <c r="C3330" s="134">
        <v>4735132</v>
      </c>
      <c r="D3330" s="134">
        <v>0</v>
      </c>
    </row>
    <row r="3331" spans="2:4">
      <c r="B3331" s="202" t="s">
        <v>2382</v>
      </c>
      <c r="C3331" s="134">
        <v>4735132</v>
      </c>
      <c r="D3331" s="134">
        <v>0</v>
      </c>
    </row>
    <row r="3332" spans="2:4">
      <c r="B3332" s="203" t="s">
        <v>3043</v>
      </c>
      <c r="C3332" s="134">
        <v>29745219</v>
      </c>
      <c r="D3332" s="134">
        <v>0</v>
      </c>
    </row>
    <row r="3333" spans="2:4">
      <c r="B3333" s="202" t="s">
        <v>3044</v>
      </c>
      <c r="C3333" s="134">
        <v>29745219</v>
      </c>
      <c r="D3333" s="134">
        <v>0</v>
      </c>
    </row>
    <row r="3334" spans="2:4">
      <c r="B3334" s="203" t="s">
        <v>2383</v>
      </c>
      <c r="C3334" s="134">
        <v>4735132</v>
      </c>
      <c r="D3334" s="134">
        <v>0</v>
      </c>
    </row>
    <row r="3335" spans="2:4">
      <c r="B3335" s="202" t="s">
        <v>2384</v>
      </c>
      <c r="C3335" s="134">
        <v>4735132</v>
      </c>
      <c r="D3335" s="134">
        <v>0</v>
      </c>
    </row>
    <row r="3336" spans="2:4">
      <c r="B3336" s="203" t="s">
        <v>3337</v>
      </c>
      <c r="C3336" s="134">
        <v>9395859</v>
      </c>
      <c r="D3336" s="134">
        <v>0</v>
      </c>
    </row>
    <row r="3337" spans="2:4">
      <c r="B3337" s="202" t="s">
        <v>3336</v>
      </c>
      <c r="C3337" s="134">
        <v>9395859</v>
      </c>
      <c r="D3337" s="134">
        <v>0</v>
      </c>
    </row>
    <row r="3338" spans="2:4">
      <c r="B3338" s="203" t="s">
        <v>2385</v>
      </c>
      <c r="C3338" s="134">
        <v>4735132</v>
      </c>
      <c r="D3338" s="134">
        <v>0</v>
      </c>
    </row>
    <row r="3339" spans="2:4">
      <c r="B3339" s="202" t="s">
        <v>2386</v>
      </c>
      <c r="C3339" s="134">
        <v>4735132</v>
      </c>
      <c r="D3339" s="134">
        <v>0</v>
      </c>
    </row>
    <row r="3340" spans="2:4">
      <c r="B3340" s="203" t="s">
        <v>2387</v>
      </c>
      <c r="C3340" s="134">
        <v>4735132</v>
      </c>
      <c r="D3340" s="134">
        <v>0</v>
      </c>
    </row>
    <row r="3341" spans="2:4">
      <c r="B3341" s="202" t="s">
        <v>2388</v>
      </c>
      <c r="C3341" s="134">
        <v>4735132</v>
      </c>
      <c r="D3341" s="134">
        <v>0</v>
      </c>
    </row>
    <row r="3342" spans="2:4">
      <c r="B3342" s="203" t="s">
        <v>3338</v>
      </c>
      <c r="C3342" s="134">
        <v>4735132</v>
      </c>
      <c r="D3342" s="134">
        <v>1065404.26</v>
      </c>
    </row>
    <row r="3343" spans="2:4">
      <c r="B3343" s="202" t="s">
        <v>2585</v>
      </c>
      <c r="C3343" s="134">
        <v>4735132</v>
      </c>
      <c r="D3343" s="134">
        <v>1065404.26</v>
      </c>
    </row>
    <row r="3344" spans="2:4">
      <c r="B3344" s="203" t="s">
        <v>2389</v>
      </c>
      <c r="C3344" s="134">
        <v>11127992</v>
      </c>
      <c r="D3344" s="134">
        <v>2503798.1800000002</v>
      </c>
    </row>
    <row r="3345" spans="2:4">
      <c r="B3345" s="202" t="s">
        <v>2390</v>
      </c>
      <c r="C3345" s="134">
        <v>11127992</v>
      </c>
      <c r="D3345" s="134">
        <v>2503798.1800000002</v>
      </c>
    </row>
    <row r="3346" spans="2:4">
      <c r="B3346" s="203" t="s">
        <v>2391</v>
      </c>
      <c r="C3346" s="134">
        <v>4735132</v>
      </c>
      <c r="D3346" s="134">
        <v>1065404.26</v>
      </c>
    </row>
    <row r="3347" spans="2:4">
      <c r="B3347" s="202" t="s">
        <v>2392</v>
      </c>
      <c r="C3347" s="134">
        <v>4735132</v>
      </c>
      <c r="D3347" s="134">
        <v>1065404.26</v>
      </c>
    </row>
    <row r="3348" spans="2:4">
      <c r="B3348" s="203" t="s">
        <v>2393</v>
      </c>
      <c r="C3348" s="134">
        <v>6683666</v>
      </c>
      <c r="D3348" s="134">
        <v>1503824.81</v>
      </c>
    </row>
    <row r="3349" spans="2:4">
      <c r="B3349" s="202" t="s">
        <v>2394</v>
      </c>
      <c r="C3349" s="134">
        <v>6683666</v>
      </c>
      <c r="D3349" s="134">
        <v>1503824.81</v>
      </c>
    </row>
    <row r="3350" spans="2:4">
      <c r="B3350" s="203" t="s">
        <v>2395</v>
      </c>
      <c r="C3350" s="134">
        <v>6683666</v>
      </c>
      <c r="D3350" s="134">
        <v>1503824.81</v>
      </c>
    </row>
    <row r="3351" spans="2:4">
      <c r="B3351" s="202" t="s">
        <v>2396</v>
      </c>
      <c r="C3351" s="134">
        <v>6683666</v>
      </c>
      <c r="D3351" s="134">
        <v>1503824.81</v>
      </c>
    </row>
    <row r="3352" spans="2:4">
      <c r="B3352" s="203" t="s">
        <v>2397</v>
      </c>
      <c r="C3352" s="134">
        <v>4735132</v>
      </c>
      <c r="D3352" s="134">
        <v>1065404.26</v>
      </c>
    </row>
    <row r="3353" spans="2:4">
      <c r="B3353" s="202" t="s">
        <v>2398</v>
      </c>
      <c r="C3353" s="134">
        <v>4735132</v>
      </c>
      <c r="D3353" s="134">
        <v>1065404.26</v>
      </c>
    </row>
    <row r="3354" spans="2:4">
      <c r="B3354" s="203" t="s">
        <v>2399</v>
      </c>
      <c r="C3354" s="134">
        <v>6683666</v>
      </c>
      <c r="D3354" s="134">
        <v>0</v>
      </c>
    </row>
    <row r="3355" spans="2:4">
      <c r="B3355" s="202" t="s">
        <v>2400</v>
      </c>
      <c r="C3355" s="134">
        <v>6683666</v>
      </c>
      <c r="D3355" s="134">
        <v>0</v>
      </c>
    </row>
    <row r="3356" spans="2:4">
      <c r="B3356" s="203" t="s">
        <v>2401</v>
      </c>
      <c r="C3356" s="134">
        <v>6683666</v>
      </c>
      <c r="D3356" s="134">
        <v>0</v>
      </c>
    </row>
    <row r="3357" spans="2:4">
      <c r="B3357" s="202" t="s">
        <v>2402</v>
      </c>
      <c r="C3357" s="134">
        <v>6683666</v>
      </c>
      <c r="D3357" s="134">
        <v>0</v>
      </c>
    </row>
    <row r="3358" spans="2:4">
      <c r="B3358" s="203" t="s">
        <v>2403</v>
      </c>
      <c r="C3358" s="134">
        <v>4735132</v>
      </c>
      <c r="D3358" s="134">
        <v>0</v>
      </c>
    </row>
    <row r="3359" spans="2:4">
      <c r="B3359" s="202" t="s">
        <v>2404</v>
      </c>
      <c r="C3359" s="134">
        <v>4735132</v>
      </c>
      <c r="D3359" s="134">
        <v>0</v>
      </c>
    </row>
    <row r="3360" spans="2:4">
      <c r="B3360" s="203" t="s">
        <v>3045</v>
      </c>
      <c r="C3360" s="134">
        <v>5901674</v>
      </c>
      <c r="D3360" s="134">
        <v>5647535</v>
      </c>
    </row>
    <row r="3361" spans="2:4">
      <c r="B3361" s="202" t="s">
        <v>3046</v>
      </c>
      <c r="C3361" s="134">
        <v>5901674</v>
      </c>
      <c r="D3361" s="134">
        <v>5647535</v>
      </c>
    </row>
    <row r="3362" spans="2:4">
      <c r="B3362" s="203" t="s">
        <v>2405</v>
      </c>
      <c r="C3362" s="134">
        <v>4735132</v>
      </c>
      <c r="D3362" s="134">
        <v>0</v>
      </c>
    </row>
    <row r="3363" spans="2:4">
      <c r="B3363" s="202" t="s">
        <v>2406</v>
      </c>
      <c r="C3363" s="134">
        <v>4735132</v>
      </c>
      <c r="D3363" s="134">
        <v>0</v>
      </c>
    </row>
    <row r="3364" spans="2:4">
      <c r="B3364" s="203" t="s">
        <v>2407</v>
      </c>
      <c r="C3364" s="134">
        <v>4735132</v>
      </c>
      <c r="D3364" s="134">
        <v>0</v>
      </c>
    </row>
    <row r="3365" spans="2:4">
      <c r="B3365" s="202" t="s">
        <v>2408</v>
      </c>
      <c r="C3365" s="134">
        <v>4735132</v>
      </c>
      <c r="D3365" s="134">
        <v>0</v>
      </c>
    </row>
    <row r="3366" spans="2:4">
      <c r="B3366" s="203" t="s">
        <v>3339</v>
      </c>
      <c r="C3366" s="134">
        <v>2803807</v>
      </c>
      <c r="D3366" s="134">
        <v>0</v>
      </c>
    </row>
    <row r="3367" spans="2:4">
      <c r="B3367" s="202" t="s">
        <v>3340</v>
      </c>
      <c r="C3367" s="134">
        <v>2803807</v>
      </c>
      <c r="D3367" s="134">
        <v>0</v>
      </c>
    </row>
    <row r="3368" spans="2:4">
      <c r="B3368" s="203" t="s">
        <v>3341</v>
      </c>
      <c r="C3368" s="134">
        <v>8145788</v>
      </c>
      <c r="D3368" s="134">
        <v>2997267.17</v>
      </c>
    </row>
    <row r="3369" spans="2:4">
      <c r="B3369" s="202" t="s">
        <v>3342</v>
      </c>
      <c r="C3369" s="134">
        <v>8145788</v>
      </c>
      <c r="D3369" s="134">
        <v>2997267.17</v>
      </c>
    </row>
    <row r="3370" spans="2:4">
      <c r="B3370" s="204" t="s">
        <v>283</v>
      </c>
      <c r="C3370" s="136">
        <v>0</v>
      </c>
      <c r="D3370" s="136">
        <v>0</v>
      </c>
    </row>
    <row r="3371" spans="2:4">
      <c r="B3371" s="203" t="s">
        <v>3528</v>
      </c>
      <c r="C3371" s="134">
        <v>0</v>
      </c>
      <c r="D3371" s="134">
        <v>0</v>
      </c>
    </row>
    <row r="3372" spans="2:4">
      <c r="B3372" s="202" t="s">
        <v>3529</v>
      </c>
      <c r="C3372" s="134">
        <v>0</v>
      </c>
      <c r="D3372" s="134">
        <v>0</v>
      </c>
    </row>
    <row r="3373" spans="2:4">
      <c r="B3373" s="205" t="s">
        <v>577</v>
      </c>
      <c r="C3373" s="134">
        <v>707064865</v>
      </c>
      <c r="D3373" s="134">
        <v>560052334.49000001</v>
      </c>
    </row>
    <row r="3374" spans="2:4">
      <c r="B3374" s="204" t="s">
        <v>281</v>
      </c>
      <c r="C3374" s="136">
        <v>707064865</v>
      </c>
      <c r="D3374" s="136">
        <v>548467388.49000001</v>
      </c>
    </row>
    <row r="3375" spans="2:4">
      <c r="B3375" s="203" t="s">
        <v>3740</v>
      </c>
      <c r="C3375" s="134">
        <v>0</v>
      </c>
      <c r="D3375" s="134">
        <v>0</v>
      </c>
    </row>
    <row r="3376" spans="2:4">
      <c r="B3376" s="202" t="s">
        <v>3739</v>
      </c>
      <c r="C3376" s="134">
        <v>0</v>
      </c>
      <c r="D3376" s="134">
        <v>0</v>
      </c>
    </row>
    <row r="3377" spans="2:4">
      <c r="B3377" s="203" t="s">
        <v>3738</v>
      </c>
      <c r="C3377" s="134">
        <v>0</v>
      </c>
      <c r="D3377" s="134">
        <v>0</v>
      </c>
    </row>
    <row r="3378" spans="2:4">
      <c r="B3378" s="202" t="s">
        <v>3737</v>
      </c>
      <c r="C3378" s="134">
        <v>0</v>
      </c>
      <c r="D3378" s="134">
        <v>0</v>
      </c>
    </row>
    <row r="3379" spans="2:4">
      <c r="B3379" s="203" t="s">
        <v>3736</v>
      </c>
      <c r="C3379" s="134">
        <v>0</v>
      </c>
      <c r="D3379" s="134">
        <v>0</v>
      </c>
    </row>
    <row r="3380" spans="2:4">
      <c r="B3380" s="202" t="s">
        <v>3735</v>
      </c>
      <c r="C3380" s="134">
        <v>0</v>
      </c>
      <c r="D3380" s="134">
        <v>0</v>
      </c>
    </row>
    <row r="3381" spans="2:4">
      <c r="B3381" s="203" t="s">
        <v>578</v>
      </c>
      <c r="C3381" s="134">
        <v>43345560</v>
      </c>
      <c r="D3381" s="134">
        <v>204869886.71000001</v>
      </c>
    </row>
    <row r="3382" spans="2:4">
      <c r="B3382" s="202" t="s">
        <v>926</v>
      </c>
      <c r="C3382" s="134">
        <v>43345560</v>
      </c>
      <c r="D3382" s="134">
        <v>204869886.71000001</v>
      </c>
    </row>
    <row r="3383" spans="2:4">
      <c r="B3383" s="203" t="s">
        <v>2913</v>
      </c>
      <c r="C3383" s="134">
        <v>4718384</v>
      </c>
      <c r="D3383" s="134">
        <v>0</v>
      </c>
    </row>
    <row r="3384" spans="2:4">
      <c r="B3384" s="202" t="s">
        <v>1812</v>
      </c>
      <c r="C3384" s="134">
        <v>4718384</v>
      </c>
      <c r="D3384" s="134">
        <v>0</v>
      </c>
    </row>
    <row r="3385" spans="2:4">
      <c r="B3385" s="203" t="s">
        <v>1813</v>
      </c>
      <c r="C3385" s="134">
        <v>4718384</v>
      </c>
      <c r="D3385" s="134">
        <v>0</v>
      </c>
    </row>
    <row r="3386" spans="2:4">
      <c r="B3386" s="202" t="s">
        <v>1814</v>
      </c>
      <c r="C3386" s="134">
        <v>4718384</v>
      </c>
      <c r="D3386" s="134">
        <v>0</v>
      </c>
    </row>
    <row r="3387" spans="2:4">
      <c r="B3387" s="203" t="s">
        <v>579</v>
      </c>
      <c r="C3387" s="134">
        <v>11838218</v>
      </c>
      <c r="D3387" s="134">
        <v>0</v>
      </c>
    </row>
    <row r="3388" spans="2:4">
      <c r="B3388" s="202" t="s">
        <v>927</v>
      </c>
      <c r="C3388" s="134">
        <v>11838218</v>
      </c>
      <c r="D3388" s="134">
        <v>0</v>
      </c>
    </row>
    <row r="3389" spans="2:4">
      <c r="B3389" s="203" t="s">
        <v>2703</v>
      </c>
      <c r="C3389" s="134">
        <v>60128042</v>
      </c>
      <c r="D3389" s="134">
        <v>41797660</v>
      </c>
    </row>
    <row r="3390" spans="2:4">
      <c r="B3390" s="202" t="s">
        <v>2704</v>
      </c>
      <c r="C3390" s="134">
        <v>60128042</v>
      </c>
      <c r="D3390" s="134">
        <v>41797660</v>
      </c>
    </row>
    <row r="3391" spans="2:4">
      <c r="B3391" s="203" t="s">
        <v>2914</v>
      </c>
      <c r="C3391" s="134">
        <v>128563109</v>
      </c>
      <c r="D3391" s="134">
        <v>100899245.56</v>
      </c>
    </row>
    <row r="3392" spans="2:4">
      <c r="B3392" s="202" t="s">
        <v>2705</v>
      </c>
      <c r="C3392" s="134">
        <v>128563109</v>
      </c>
      <c r="D3392" s="134">
        <v>100899245.56</v>
      </c>
    </row>
    <row r="3393" spans="2:4">
      <c r="B3393" s="203" t="s">
        <v>580</v>
      </c>
      <c r="C3393" s="134">
        <v>17947328</v>
      </c>
      <c r="D3393" s="134">
        <v>0</v>
      </c>
    </row>
    <row r="3394" spans="2:4">
      <c r="B3394" s="202" t="s">
        <v>928</v>
      </c>
      <c r="C3394" s="134">
        <v>17947328</v>
      </c>
      <c r="D3394" s="134">
        <v>0</v>
      </c>
    </row>
    <row r="3395" spans="2:4">
      <c r="B3395" s="203" t="s">
        <v>1815</v>
      </c>
      <c r="C3395" s="134">
        <v>11087637</v>
      </c>
      <c r="D3395" s="134">
        <v>0</v>
      </c>
    </row>
    <row r="3396" spans="2:4">
      <c r="B3396" s="202" t="s">
        <v>1816</v>
      </c>
      <c r="C3396" s="134">
        <v>11087637</v>
      </c>
      <c r="D3396" s="134">
        <v>0</v>
      </c>
    </row>
    <row r="3397" spans="2:4">
      <c r="B3397" s="203" t="s">
        <v>1817</v>
      </c>
      <c r="C3397" s="134">
        <v>6659723</v>
      </c>
      <c r="D3397" s="134">
        <v>0</v>
      </c>
    </row>
    <row r="3398" spans="2:4">
      <c r="B3398" s="202" t="s">
        <v>1818</v>
      </c>
      <c r="C3398" s="134">
        <v>6659723</v>
      </c>
      <c r="D3398" s="134">
        <v>0</v>
      </c>
    </row>
    <row r="3399" spans="2:4">
      <c r="B3399" s="203" t="s">
        <v>1819</v>
      </c>
      <c r="C3399" s="134">
        <v>6659723</v>
      </c>
      <c r="D3399" s="134">
        <v>0</v>
      </c>
    </row>
    <row r="3400" spans="2:4">
      <c r="B3400" s="202" t="s">
        <v>1820</v>
      </c>
      <c r="C3400" s="134">
        <v>6659723</v>
      </c>
      <c r="D3400" s="134">
        <v>0</v>
      </c>
    </row>
    <row r="3401" spans="2:4">
      <c r="B3401" s="203" t="s">
        <v>1821</v>
      </c>
      <c r="C3401" s="134">
        <v>4718384</v>
      </c>
      <c r="D3401" s="134">
        <v>0</v>
      </c>
    </row>
    <row r="3402" spans="2:4">
      <c r="B3402" s="202" t="s">
        <v>1822</v>
      </c>
      <c r="C3402" s="134">
        <v>4718384</v>
      </c>
      <c r="D3402" s="134">
        <v>0</v>
      </c>
    </row>
    <row r="3403" spans="2:4">
      <c r="B3403" s="203" t="s">
        <v>1823</v>
      </c>
      <c r="C3403" s="134">
        <v>11087637</v>
      </c>
      <c r="D3403" s="134">
        <v>0</v>
      </c>
    </row>
    <row r="3404" spans="2:4">
      <c r="B3404" s="202" t="s">
        <v>1824</v>
      </c>
      <c r="C3404" s="134">
        <v>11087637</v>
      </c>
      <c r="D3404" s="134">
        <v>0</v>
      </c>
    </row>
    <row r="3405" spans="2:4">
      <c r="B3405" s="203" t="s">
        <v>1825</v>
      </c>
      <c r="C3405" s="134">
        <v>4718384</v>
      </c>
      <c r="D3405" s="134">
        <v>0</v>
      </c>
    </row>
    <row r="3406" spans="2:4">
      <c r="B3406" s="202" t="s">
        <v>1826</v>
      </c>
      <c r="C3406" s="134">
        <v>4718384</v>
      </c>
      <c r="D3406" s="134">
        <v>0</v>
      </c>
    </row>
    <row r="3407" spans="2:4">
      <c r="B3407" s="203" t="s">
        <v>1827</v>
      </c>
      <c r="C3407" s="134">
        <v>6659723</v>
      </c>
      <c r="D3407" s="134">
        <v>1534916.2</v>
      </c>
    </row>
    <row r="3408" spans="2:4">
      <c r="B3408" s="202" t="s">
        <v>1828</v>
      </c>
      <c r="C3408" s="134">
        <v>6659723</v>
      </c>
      <c r="D3408" s="134">
        <v>1534916.2</v>
      </c>
    </row>
    <row r="3409" spans="2:4">
      <c r="B3409" s="203" t="s">
        <v>1829</v>
      </c>
      <c r="C3409" s="134">
        <v>6659723</v>
      </c>
      <c r="D3409" s="134">
        <v>1534916.2</v>
      </c>
    </row>
    <row r="3410" spans="2:4">
      <c r="B3410" s="202" t="s">
        <v>1830</v>
      </c>
      <c r="C3410" s="134">
        <v>6659723</v>
      </c>
      <c r="D3410" s="134">
        <v>1534916.2</v>
      </c>
    </row>
    <row r="3411" spans="2:4">
      <c r="B3411" s="203" t="s">
        <v>2915</v>
      </c>
      <c r="C3411" s="134">
        <v>6659723</v>
      </c>
      <c r="D3411" s="134">
        <v>1534916.2</v>
      </c>
    </row>
    <row r="3412" spans="2:4">
      <c r="B3412" s="202" t="s">
        <v>1831</v>
      </c>
      <c r="C3412" s="134">
        <v>6659723</v>
      </c>
      <c r="D3412" s="134">
        <v>1534916.2</v>
      </c>
    </row>
    <row r="3413" spans="2:4">
      <c r="B3413" s="203" t="s">
        <v>581</v>
      </c>
      <c r="C3413" s="134">
        <v>166366052</v>
      </c>
      <c r="D3413" s="134">
        <v>105779107.01000001</v>
      </c>
    </row>
    <row r="3414" spans="2:4">
      <c r="B3414" s="202" t="s">
        <v>929</v>
      </c>
      <c r="C3414" s="134">
        <v>166366052</v>
      </c>
      <c r="D3414" s="134">
        <v>105779107.01000001</v>
      </c>
    </row>
    <row r="3415" spans="2:4">
      <c r="B3415" s="203" t="s">
        <v>2916</v>
      </c>
      <c r="C3415" s="134">
        <v>4718384</v>
      </c>
      <c r="D3415" s="134">
        <v>1083703.79</v>
      </c>
    </row>
    <row r="3416" spans="2:4">
      <c r="B3416" s="202" t="s">
        <v>1832</v>
      </c>
      <c r="C3416" s="134">
        <v>4718384</v>
      </c>
      <c r="D3416" s="134">
        <v>1083703.79</v>
      </c>
    </row>
    <row r="3417" spans="2:4">
      <c r="B3417" s="203" t="s">
        <v>582</v>
      </c>
      <c r="C3417" s="134">
        <v>3900459</v>
      </c>
      <c r="D3417" s="134">
        <v>0</v>
      </c>
    </row>
    <row r="3418" spans="2:4">
      <c r="B3418" s="202" t="s">
        <v>930</v>
      </c>
      <c r="C3418" s="134">
        <v>3900459</v>
      </c>
      <c r="D3418" s="134">
        <v>0</v>
      </c>
    </row>
    <row r="3419" spans="2:4">
      <c r="B3419" s="203" t="s">
        <v>1833</v>
      </c>
      <c r="C3419" s="134">
        <v>11087637</v>
      </c>
      <c r="D3419" s="134">
        <v>2388807.88</v>
      </c>
    </row>
    <row r="3420" spans="2:4">
      <c r="B3420" s="202" t="s">
        <v>1834</v>
      </c>
      <c r="C3420" s="134">
        <v>11087637</v>
      </c>
      <c r="D3420" s="134">
        <v>2388807.88</v>
      </c>
    </row>
    <row r="3421" spans="2:4">
      <c r="B3421" s="203" t="s">
        <v>1835</v>
      </c>
      <c r="C3421" s="134">
        <v>4718384</v>
      </c>
      <c r="D3421" s="134">
        <v>1083703.8</v>
      </c>
    </row>
    <row r="3422" spans="2:4">
      <c r="B3422" s="202" t="s">
        <v>1836</v>
      </c>
      <c r="C3422" s="134">
        <v>4718384</v>
      </c>
      <c r="D3422" s="134">
        <v>1083703.8</v>
      </c>
    </row>
    <row r="3423" spans="2:4">
      <c r="B3423" s="203" t="s">
        <v>2917</v>
      </c>
      <c r="C3423" s="134">
        <v>6659723</v>
      </c>
      <c r="D3423" s="134">
        <v>1529325.72</v>
      </c>
    </row>
    <row r="3424" spans="2:4">
      <c r="B3424" s="202" t="s">
        <v>1837</v>
      </c>
      <c r="C3424" s="134">
        <v>6659723</v>
      </c>
      <c r="D3424" s="134">
        <v>1529325.72</v>
      </c>
    </row>
    <row r="3425" spans="2:4">
      <c r="B3425" s="203" t="s">
        <v>2918</v>
      </c>
      <c r="C3425" s="134">
        <v>7102971</v>
      </c>
      <c r="D3425" s="134">
        <v>0</v>
      </c>
    </row>
    <row r="3426" spans="2:4">
      <c r="B3426" s="202" t="s">
        <v>1045</v>
      </c>
      <c r="C3426" s="134">
        <v>7102971</v>
      </c>
      <c r="D3426" s="134">
        <v>0</v>
      </c>
    </row>
    <row r="3427" spans="2:4">
      <c r="B3427" s="203" t="s">
        <v>1838</v>
      </c>
      <c r="C3427" s="134">
        <v>6659723</v>
      </c>
      <c r="D3427" s="134">
        <v>1529325.72</v>
      </c>
    </row>
    <row r="3428" spans="2:4">
      <c r="B3428" s="202" t="s">
        <v>1839</v>
      </c>
      <c r="C3428" s="134">
        <v>6659723</v>
      </c>
      <c r="D3428" s="134">
        <v>1529325.72</v>
      </c>
    </row>
    <row r="3429" spans="2:4">
      <c r="B3429" s="203" t="s">
        <v>3343</v>
      </c>
      <c r="C3429" s="134">
        <v>7517059</v>
      </c>
      <c r="D3429" s="134">
        <v>0</v>
      </c>
    </row>
    <row r="3430" spans="2:4">
      <c r="B3430" s="202" t="s">
        <v>3344</v>
      </c>
      <c r="C3430" s="134">
        <v>7517059</v>
      </c>
      <c r="D3430" s="134">
        <v>0</v>
      </c>
    </row>
    <row r="3431" spans="2:4">
      <c r="B3431" s="203" t="s">
        <v>3345</v>
      </c>
      <c r="C3431" s="134">
        <v>4170092</v>
      </c>
      <c r="D3431" s="134">
        <v>0</v>
      </c>
    </row>
    <row r="3432" spans="2:4">
      <c r="B3432" s="202" t="s">
        <v>3346</v>
      </c>
      <c r="C3432" s="134">
        <v>4170092</v>
      </c>
      <c r="D3432" s="134">
        <v>0</v>
      </c>
    </row>
    <row r="3433" spans="2:4">
      <c r="B3433" s="203" t="s">
        <v>3347</v>
      </c>
      <c r="C3433" s="134">
        <v>3591040</v>
      </c>
      <c r="D3433" s="134">
        <v>0</v>
      </c>
    </row>
    <row r="3434" spans="2:4">
      <c r="B3434" s="202" t="s">
        <v>3348</v>
      </c>
      <c r="C3434" s="134">
        <v>3591040</v>
      </c>
      <c r="D3434" s="134">
        <v>0</v>
      </c>
    </row>
    <row r="3435" spans="2:4">
      <c r="B3435" s="203" t="s">
        <v>3349</v>
      </c>
      <c r="C3435" s="134">
        <v>2180781</v>
      </c>
      <c r="D3435" s="134">
        <v>0</v>
      </c>
    </row>
    <row r="3436" spans="2:4">
      <c r="B3436" s="202" t="s">
        <v>3350</v>
      </c>
      <c r="C3436" s="134">
        <v>2180781</v>
      </c>
      <c r="D3436" s="134">
        <v>0</v>
      </c>
    </row>
    <row r="3437" spans="2:4">
      <c r="B3437" s="203" t="s">
        <v>3351</v>
      </c>
      <c r="C3437" s="134">
        <v>18409193</v>
      </c>
      <c r="D3437" s="134">
        <v>0</v>
      </c>
    </row>
    <row r="3438" spans="2:4">
      <c r="B3438" s="202" t="s">
        <v>3352</v>
      </c>
      <c r="C3438" s="134">
        <v>18409193</v>
      </c>
      <c r="D3438" s="134">
        <v>0</v>
      </c>
    </row>
    <row r="3439" spans="2:4">
      <c r="B3439" s="203" t="s">
        <v>1114</v>
      </c>
      <c r="C3439" s="134">
        <v>115901234</v>
      </c>
      <c r="D3439" s="134">
        <v>82901873.700000003</v>
      </c>
    </row>
    <row r="3440" spans="2:4">
      <c r="B3440" s="202" t="s">
        <v>1115</v>
      </c>
      <c r="C3440" s="134">
        <v>115901234</v>
      </c>
      <c r="D3440" s="134">
        <v>82901873.700000003</v>
      </c>
    </row>
    <row r="3441" spans="2:4">
      <c r="B3441" s="203" t="s">
        <v>3353</v>
      </c>
      <c r="C3441" s="134">
        <v>3942648</v>
      </c>
      <c r="D3441" s="134">
        <v>0</v>
      </c>
    </row>
    <row r="3442" spans="2:4">
      <c r="B3442" s="202" t="s">
        <v>3354</v>
      </c>
      <c r="C3442" s="134">
        <v>3942648</v>
      </c>
      <c r="D3442" s="134">
        <v>0</v>
      </c>
    </row>
    <row r="3443" spans="2:4">
      <c r="B3443" s="203" t="s">
        <v>3355</v>
      </c>
      <c r="C3443" s="134">
        <v>3969803</v>
      </c>
      <c r="D3443" s="134">
        <v>0</v>
      </c>
    </row>
    <row r="3444" spans="2:4">
      <c r="B3444" s="202" t="s">
        <v>3356</v>
      </c>
      <c r="C3444" s="134">
        <v>3969803</v>
      </c>
      <c r="D3444" s="134">
        <v>0</v>
      </c>
    </row>
    <row r="3445" spans="2:4">
      <c r="B3445" s="203" t="s">
        <v>3734</v>
      </c>
      <c r="C3445" s="134">
        <v>0</v>
      </c>
      <c r="D3445" s="134">
        <v>0</v>
      </c>
    </row>
    <row r="3446" spans="2:4">
      <c r="B3446" s="202" t="s">
        <v>3733</v>
      </c>
      <c r="C3446" s="134">
        <v>0</v>
      </c>
      <c r="D3446" s="134">
        <v>0</v>
      </c>
    </row>
    <row r="3447" spans="2:4">
      <c r="B3447" s="204" t="s">
        <v>283</v>
      </c>
      <c r="C3447" s="136">
        <v>0</v>
      </c>
      <c r="D3447" s="136">
        <v>11584946</v>
      </c>
    </row>
    <row r="3448" spans="2:4">
      <c r="B3448" s="203" t="s">
        <v>578</v>
      </c>
      <c r="C3448" s="134">
        <v>0</v>
      </c>
      <c r="D3448" s="134">
        <v>11584946</v>
      </c>
    </row>
    <row r="3449" spans="2:4">
      <c r="B3449" s="202" t="s">
        <v>926</v>
      </c>
      <c r="C3449" s="134">
        <v>0</v>
      </c>
      <c r="D3449" s="134">
        <v>11584946</v>
      </c>
    </row>
    <row r="3450" spans="2:4">
      <c r="B3450" s="205" t="s">
        <v>583</v>
      </c>
      <c r="C3450" s="134">
        <v>283034350</v>
      </c>
      <c r="D3450" s="134">
        <v>508868704.79999995</v>
      </c>
    </row>
    <row r="3451" spans="2:4">
      <c r="B3451" s="204" t="s">
        <v>281</v>
      </c>
      <c r="C3451" s="136">
        <v>283034350</v>
      </c>
      <c r="D3451" s="136">
        <v>395979455.08999997</v>
      </c>
    </row>
    <row r="3452" spans="2:4">
      <c r="B3452" s="203" t="s">
        <v>3732</v>
      </c>
      <c r="C3452" s="134">
        <v>0</v>
      </c>
      <c r="D3452" s="134">
        <v>0</v>
      </c>
    </row>
    <row r="3453" spans="2:4">
      <c r="B3453" s="202" t="s">
        <v>3731</v>
      </c>
      <c r="C3453" s="134">
        <v>0</v>
      </c>
      <c r="D3453" s="134">
        <v>0</v>
      </c>
    </row>
    <row r="3454" spans="2:4">
      <c r="B3454" s="203" t="s">
        <v>3730</v>
      </c>
      <c r="C3454" s="134">
        <v>0</v>
      </c>
      <c r="D3454" s="134">
        <v>0</v>
      </c>
    </row>
    <row r="3455" spans="2:4">
      <c r="B3455" s="202" t="s">
        <v>3729</v>
      </c>
      <c r="C3455" s="134">
        <v>0</v>
      </c>
      <c r="D3455" s="134">
        <v>0</v>
      </c>
    </row>
    <row r="3456" spans="2:4">
      <c r="B3456" s="203" t="s">
        <v>3728</v>
      </c>
      <c r="C3456" s="134">
        <v>0</v>
      </c>
      <c r="D3456" s="134">
        <v>0</v>
      </c>
    </row>
    <row r="3457" spans="2:4">
      <c r="B3457" s="202" t="s">
        <v>3727</v>
      </c>
      <c r="C3457" s="134">
        <v>0</v>
      </c>
      <c r="D3457" s="134">
        <v>0</v>
      </c>
    </row>
    <row r="3458" spans="2:4">
      <c r="B3458" s="203" t="s">
        <v>3726</v>
      </c>
      <c r="C3458" s="134">
        <v>0</v>
      </c>
      <c r="D3458" s="134">
        <v>0</v>
      </c>
    </row>
    <row r="3459" spans="2:4">
      <c r="B3459" s="202" t="s">
        <v>3725</v>
      </c>
      <c r="C3459" s="134">
        <v>0</v>
      </c>
      <c r="D3459" s="134">
        <v>0</v>
      </c>
    </row>
    <row r="3460" spans="2:4">
      <c r="B3460" s="203" t="s">
        <v>584</v>
      </c>
      <c r="C3460" s="134">
        <v>46832035</v>
      </c>
      <c r="D3460" s="134">
        <v>17179330</v>
      </c>
    </row>
    <row r="3461" spans="2:4">
      <c r="B3461" s="202" t="s">
        <v>931</v>
      </c>
      <c r="C3461" s="134">
        <v>46832035</v>
      </c>
      <c r="D3461" s="134">
        <v>17179330</v>
      </c>
    </row>
    <row r="3462" spans="2:4">
      <c r="B3462" s="203" t="s">
        <v>585</v>
      </c>
      <c r="C3462" s="134">
        <v>70741</v>
      </c>
      <c r="D3462" s="134">
        <v>0</v>
      </c>
    </row>
    <row r="3463" spans="2:4">
      <c r="B3463" s="202" t="s">
        <v>932</v>
      </c>
      <c r="C3463" s="134">
        <v>70741</v>
      </c>
      <c r="D3463" s="134">
        <v>0</v>
      </c>
    </row>
    <row r="3464" spans="2:4">
      <c r="B3464" s="203" t="s">
        <v>1840</v>
      </c>
      <c r="C3464" s="134">
        <v>11208701</v>
      </c>
      <c r="D3464" s="134">
        <v>2418516.4500000002</v>
      </c>
    </row>
    <row r="3465" spans="2:4">
      <c r="B3465" s="202" t="s">
        <v>1841</v>
      </c>
      <c r="C3465" s="134">
        <v>11208701</v>
      </c>
      <c r="D3465" s="134">
        <v>2418516.4500000002</v>
      </c>
    </row>
    <row r="3466" spans="2:4">
      <c r="B3466" s="203" t="s">
        <v>1842</v>
      </c>
      <c r="C3466" s="134">
        <v>4768626</v>
      </c>
      <c r="D3466" s="134">
        <v>1096330.6100000001</v>
      </c>
    </row>
    <row r="3467" spans="2:4">
      <c r="B3467" s="202" t="s">
        <v>1843</v>
      </c>
      <c r="C3467" s="134">
        <v>4768626</v>
      </c>
      <c r="D3467" s="134">
        <v>1096330.6100000001</v>
      </c>
    </row>
    <row r="3468" spans="2:4">
      <c r="B3468" s="203" t="s">
        <v>3357</v>
      </c>
      <c r="C3468" s="134">
        <v>13545371</v>
      </c>
      <c r="D3468" s="134">
        <v>10000000</v>
      </c>
    </row>
    <row r="3469" spans="2:4">
      <c r="B3469" s="202" t="s">
        <v>3358</v>
      </c>
      <c r="C3469" s="134">
        <v>13545371</v>
      </c>
      <c r="D3469" s="134">
        <v>10000000</v>
      </c>
    </row>
    <row r="3470" spans="2:4">
      <c r="B3470" s="203" t="s">
        <v>1844</v>
      </c>
      <c r="C3470" s="134">
        <v>4768626</v>
      </c>
      <c r="D3470" s="134">
        <v>1096330.6100000001</v>
      </c>
    </row>
    <row r="3471" spans="2:4">
      <c r="B3471" s="202" t="s">
        <v>1845</v>
      </c>
      <c r="C3471" s="134">
        <v>4768626</v>
      </c>
      <c r="D3471" s="134">
        <v>1096330.6100000001</v>
      </c>
    </row>
    <row r="3472" spans="2:4">
      <c r="B3472" s="203" t="s">
        <v>3530</v>
      </c>
      <c r="C3472" s="134">
        <v>0</v>
      </c>
      <c r="D3472" s="134">
        <v>9951197.8699999992</v>
      </c>
    </row>
    <row r="3473" spans="2:4">
      <c r="B3473" s="202" t="s">
        <v>3531</v>
      </c>
      <c r="C3473" s="134">
        <v>0</v>
      </c>
      <c r="D3473" s="134">
        <v>9951197.8699999992</v>
      </c>
    </row>
    <row r="3474" spans="2:4">
      <c r="B3474" s="203" t="s">
        <v>2919</v>
      </c>
      <c r="C3474" s="134">
        <v>4768626</v>
      </c>
      <c r="D3474" s="134">
        <v>1096330.6100000001</v>
      </c>
    </row>
    <row r="3475" spans="2:4">
      <c r="B3475" s="202" t="s">
        <v>1846</v>
      </c>
      <c r="C3475" s="134">
        <v>4768626</v>
      </c>
      <c r="D3475" s="134">
        <v>1096330.6100000001</v>
      </c>
    </row>
    <row r="3476" spans="2:4">
      <c r="B3476" s="203" t="s">
        <v>3047</v>
      </c>
      <c r="C3476" s="134">
        <v>64364085</v>
      </c>
      <c r="D3476" s="134">
        <v>8475080.6300000008</v>
      </c>
    </row>
    <row r="3477" spans="2:4">
      <c r="B3477" s="202" t="s">
        <v>3048</v>
      </c>
      <c r="C3477" s="134">
        <v>64364085</v>
      </c>
      <c r="D3477" s="134">
        <v>8475080.6300000008</v>
      </c>
    </row>
    <row r="3478" spans="2:4">
      <c r="B3478" s="203" t="s">
        <v>1116</v>
      </c>
      <c r="C3478" s="134">
        <v>79847085</v>
      </c>
      <c r="D3478" s="134">
        <v>324258309</v>
      </c>
    </row>
    <row r="3479" spans="2:4">
      <c r="B3479" s="202" t="s">
        <v>1117</v>
      </c>
      <c r="C3479" s="134">
        <v>79847085</v>
      </c>
      <c r="D3479" s="134">
        <v>324258309</v>
      </c>
    </row>
    <row r="3480" spans="2:4">
      <c r="B3480" s="203" t="s">
        <v>3359</v>
      </c>
      <c r="C3480" s="134">
        <v>3668981</v>
      </c>
      <c r="D3480" s="134">
        <v>10408062</v>
      </c>
    </row>
    <row r="3481" spans="2:4">
      <c r="B3481" s="202" t="s">
        <v>3360</v>
      </c>
      <c r="C3481" s="134">
        <v>3668981</v>
      </c>
      <c r="D3481" s="134">
        <v>10408062</v>
      </c>
    </row>
    <row r="3482" spans="2:4">
      <c r="B3482" s="203" t="s">
        <v>3361</v>
      </c>
      <c r="C3482" s="134">
        <v>21215749</v>
      </c>
      <c r="D3482" s="134">
        <v>0</v>
      </c>
    </row>
    <row r="3483" spans="2:4">
      <c r="B3483" s="202" t="s">
        <v>3362</v>
      </c>
      <c r="C3483" s="134">
        <v>21215749</v>
      </c>
      <c r="D3483" s="134">
        <v>0</v>
      </c>
    </row>
    <row r="3484" spans="2:4">
      <c r="B3484" s="203" t="s">
        <v>1118</v>
      </c>
      <c r="C3484" s="134">
        <v>25651770</v>
      </c>
      <c r="D3484" s="134">
        <v>9999967.3100000005</v>
      </c>
    </row>
    <row r="3485" spans="2:4">
      <c r="B3485" s="202" t="s">
        <v>1119</v>
      </c>
      <c r="C3485" s="134">
        <v>25651770</v>
      </c>
      <c r="D3485" s="134">
        <v>9999967.3100000005</v>
      </c>
    </row>
    <row r="3486" spans="2:4">
      <c r="B3486" s="203" t="s">
        <v>2581</v>
      </c>
      <c r="C3486" s="134">
        <v>2323954</v>
      </c>
      <c r="D3486" s="134">
        <v>0</v>
      </c>
    </row>
    <row r="3487" spans="2:4">
      <c r="B3487" s="202" t="s">
        <v>2582</v>
      </c>
      <c r="C3487" s="134">
        <v>2323954</v>
      </c>
      <c r="D3487" s="134">
        <v>0</v>
      </c>
    </row>
    <row r="3488" spans="2:4">
      <c r="B3488" s="204" t="s">
        <v>283</v>
      </c>
      <c r="C3488" s="136">
        <v>0</v>
      </c>
      <c r="D3488" s="136">
        <v>112889249.70999999</v>
      </c>
    </row>
    <row r="3489" spans="2:4">
      <c r="B3489" s="203" t="s">
        <v>3619</v>
      </c>
      <c r="C3489" s="134">
        <v>0</v>
      </c>
      <c r="D3489" s="134">
        <v>112889249.70999999</v>
      </c>
    </row>
    <row r="3490" spans="2:4">
      <c r="B3490" s="202" t="s">
        <v>3618</v>
      </c>
      <c r="C3490" s="134">
        <v>0</v>
      </c>
      <c r="D3490" s="134">
        <v>112889249.70999999</v>
      </c>
    </row>
    <row r="3491" spans="2:4">
      <c r="B3491" s="205" t="s">
        <v>296</v>
      </c>
      <c r="C3491" s="134">
        <v>32680162768</v>
      </c>
      <c r="D3491" s="134">
        <v>9310724944.3299999</v>
      </c>
    </row>
    <row r="3492" spans="2:4">
      <c r="B3492" s="204" t="s">
        <v>281</v>
      </c>
      <c r="C3492" s="136">
        <v>19509391672</v>
      </c>
      <c r="D3492" s="136">
        <v>7488175687.96</v>
      </c>
    </row>
    <row r="3493" spans="2:4">
      <c r="B3493" s="203" t="s">
        <v>2920</v>
      </c>
      <c r="C3493" s="134">
        <v>16772660</v>
      </c>
      <c r="D3493" s="134">
        <v>0</v>
      </c>
    </row>
    <row r="3494" spans="2:4">
      <c r="B3494" s="202" t="s">
        <v>1390</v>
      </c>
      <c r="C3494" s="134">
        <v>12087770</v>
      </c>
      <c r="D3494" s="134">
        <v>0</v>
      </c>
    </row>
    <row r="3495" spans="2:4">
      <c r="B3495" s="202" t="s">
        <v>2409</v>
      </c>
      <c r="C3495" s="134">
        <v>4684890</v>
      </c>
      <c r="D3495" s="134">
        <v>0</v>
      </c>
    </row>
    <row r="3496" spans="2:4">
      <c r="B3496" s="203" t="s">
        <v>3061</v>
      </c>
      <c r="C3496" s="134">
        <v>97001045</v>
      </c>
      <c r="D3496" s="134">
        <v>0</v>
      </c>
    </row>
    <row r="3497" spans="2:4">
      <c r="B3497" s="202" t="s">
        <v>3062</v>
      </c>
      <c r="C3497" s="134">
        <v>97001045</v>
      </c>
      <c r="D3497" s="134">
        <v>0</v>
      </c>
    </row>
    <row r="3498" spans="2:4">
      <c r="B3498" s="203" t="s">
        <v>2921</v>
      </c>
      <c r="C3498" s="134">
        <v>727894513</v>
      </c>
      <c r="D3498" s="134">
        <v>972063440.85000002</v>
      </c>
    </row>
    <row r="3499" spans="2:4">
      <c r="B3499" s="202" t="s">
        <v>933</v>
      </c>
      <c r="C3499" s="134">
        <v>727894513</v>
      </c>
      <c r="D3499" s="134">
        <v>972063440.85000002</v>
      </c>
    </row>
    <row r="3500" spans="2:4">
      <c r="B3500" s="203" t="s">
        <v>4057</v>
      </c>
      <c r="C3500" s="134">
        <v>0</v>
      </c>
      <c r="D3500" s="134">
        <v>4722666.55</v>
      </c>
    </row>
    <row r="3501" spans="2:4">
      <c r="B3501" s="202" t="s">
        <v>4056</v>
      </c>
      <c r="C3501" s="134">
        <v>0</v>
      </c>
      <c r="D3501" s="134">
        <v>4722666.55</v>
      </c>
    </row>
    <row r="3502" spans="2:4">
      <c r="B3502" s="203" t="s">
        <v>2922</v>
      </c>
      <c r="C3502" s="134">
        <v>17444853</v>
      </c>
      <c r="D3502" s="134">
        <v>0</v>
      </c>
    </row>
    <row r="3503" spans="2:4">
      <c r="B3503" s="202" t="s">
        <v>1391</v>
      </c>
      <c r="C3503" s="134">
        <v>10833015</v>
      </c>
      <c r="D3503" s="134">
        <v>0</v>
      </c>
    </row>
    <row r="3504" spans="2:4">
      <c r="B3504" s="202" t="s">
        <v>2410</v>
      </c>
      <c r="C3504" s="134">
        <v>6611838</v>
      </c>
      <c r="D3504" s="134">
        <v>0</v>
      </c>
    </row>
    <row r="3505" spans="2:4">
      <c r="B3505" s="203" t="s">
        <v>586</v>
      </c>
      <c r="C3505" s="134">
        <v>82000000</v>
      </c>
      <c r="D3505" s="134">
        <v>21826350.16</v>
      </c>
    </row>
    <row r="3506" spans="2:4">
      <c r="B3506" s="202" t="s">
        <v>934</v>
      </c>
      <c r="C3506" s="134">
        <v>82000000</v>
      </c>
      <c r="D3506" s="134">
        <v>21826350.16</v>
      </c>
    </row>
    <row r="3507" spans="2:4">
      <c r="B3507" s="203" t="s">
        <v>2923</v>
      </c>
      <c r="C3507" s="134">
        <v>5702897166</v>
      </c>
      <c r="D3507" s="134">
        <v>638599621.2700001</v>
      </c>
    </row>
    <row r="3508" spans="2:4">
      <c r="B3508" s="202" t="s">
        <v>1120</v>
      </c>
      <c r="C3508" s="134">
        <v>5702897166</v>
      </c>
      <c r="D3508" s="134">
        <v>638599621.2700001</v>
      </c>
    </row>
    <row r="3509" spans="2:4">
      <c r="B3509" s="203" t="s">
        <v>2924</v>
      </c>
      <c r="C3509" s="134">
        <v>10833015</v>
      </c>
      <c r="D3509" s="134">
        <v>0</v>
      </c>
    </row>
    <row r="3510" spans="2:4">
      <c r="B3510" s="202" t="s">
        <v>1392</v>
      </c>
      <c r="C3510" s="134">
        <v>10833015</v>
      </c>
      <c r="D3510" s="134">
        <v>0</v>
      </c>
    </row>
    <row r="3511" spans="2:4">
      <c r="B3511" s="202" t="s">
        <v>3724</v>
      </c>
      <c r="C3511" s="134">
        <v>0</v>
      </c>
      <c r="D3511" s="134">
        <v>0</v>
      </c>
    </row>
    <row r="3512" spans="2:4">
      <c r="B3512" s="203" t="s">
        <v>3363</v>
      </c>
      <c r="C3512" s="134">
        <v>300000000</v>
      </c>
      <c r="D3512" s="134">
        <v>0</v>
      </c>
    </row>
    <row r="3513" spans="2:4">
      <c r="B3513" s="202" t="s">
        <v>3364</v>
      </c>
      <c r="C3513" s="134">
        <v>300000000</v>
      </c>
      <c r="D3513" s="134">
        <v>0</v>
      </c>
    </row>
    <row r="3514" spans="2:4">
      <c r="B3514" s="203" t="s">
        <v>587</v>
      </c>
      <c r="C3514" s="134">
        <v>222845527</v>
      </c>
      <c r="D3514" s="134">
        <v>1223440223.1499999</v>
      </c>
    </row>
    <row r="3515" spans="2:4">
      <c r="B3515" s="202" t="s">
        <v>936</v>
      </c>
      <c r="C3515" s="134">
        <v>222845527</v>
      </c>
      <c r="D3515" s="134">
        <v>1223440223.1499999</v>
      </c>
    </row>
    <row r="3516" spans="2:4">
      <c r="B3516" s="203" t="s">
        <v>2926</v>
      </c>
      <c r="C3516" s="134">
        <v>4510977</v>
      </c>
      <c r="D3516" s="134">
        <v>0</v>
      </c>
    </row>
    <row r="3517" spans="2:4">
      <c r="B3517" s="202" t="s">
        <v>1393</v>
      </c>
      <c r="C3517" s="134">
        <v>4510977</v>
      </c>
      <c r="D3517" s="134">
        <v>0</v>
      </c>
    </row>
    <row r="3518" spans="2:4">
      <c r="B3518" s="202" t="s">
        <v>3723</v>
      </c>
      <c r="C3518" s="134">
        <v>0</v>
      </c>
      <c r="D3518" s="134">
        <v>0</v>
      </c>
    </row>
    <row r="3519" spans="2:4">
      <c r="B3519" s="203" t="s">
        <v>588</v>
      </c>
      <c r="C3519" s="134">
        <v>1575154473</v>
      </c>
      <c r="D3519" s="134">
        <v>29932159.359999999</v>
      </c>
    </row>
    <row r="3520" spans="2:4">
      <c r="B3520" s="202" t="s">
        <v>937</v>
      </c>
      <c r="C3520" s="134">
        <v>1575154473</v>
      </c>
      <c r="D3520" s="134">
        <v>29932159.359999999</v>
      </c>
    </row>
    <row r="3521" spans="2:4">
      <c r="B3521" s="203" t="s">
        <v>2927</v>
      </c>
      <c r="C3521" s="134">
        <v>10833015</v>
      </c>
      <c r="D3521" s="134">
        <v>0</v>
      </c>
    </row>
    <row r="3522" spans="2:4">
      <c r="B3522" s="202" t="s">
        <v>1394</v>
      </c>
      <c r="C3522" s="134">
        <v>10833015</v>
      </c>
      <c r="D3522" s="134">
        <v>0</v>
      </c>
    </row>
    <row r="3523" spans="2:4">
      <c r="B3523" s="203" t="s">
        <v>2928</v>
      </c>
      <c r="C3523" s="134">
        <v>150000000</v>
      </c>
      <c r="D3523" s="134">
        <v>31649389.909999996</v>
      </c>
    </row>
    <row r="3524" spans="2:4">
      <c r="B3524" s="202" t="s">
        <v>938</v>
      </c>
      <c r="C3524" s="134">
        <v>150000000</v>
      </c>
      <c r="D3524" s="134">
        <v>31649389.909999996</v>
      </c>
    </row>
    <row r="3525" spans="2:4">
      <c r="B3525" s="203" t="s">
        <v>3557</v>
      </c>
      <c r="C3525" s="134">
        <v>0</v>
      </c>
      <c r="D3525" s="134">
        <v>26755506.609999999</v>
      </c>
    </row>
    <row r="3526" spans="2:4">
      <c r="B3526" s="202" t="s">
        <v>3556</v>
      </c>
      <c r="C3526" s="134">
        <v>0</v>
      </c>
      <c r="D3526" s="134">
        <v>26755506.609999999</v>
      </c>
    </row>
    <row r="3527" spans="2:4">
      <c r="B3527" s="203" t="s">
        <v>2929</v>
      </c>
      <c r="C3527" s="134">
        <v>10833015</v>
      </c>
      <c r="D3527" s="134">
        <v>0</v>
      </c>
    </row>
    <row r="3528" spans="2:4">
      <c r="B3528" s="202" t="s">
        <v>1395</v>
      </c>
      <c r="C3528" s="134">
        <v>10833015</v>
      </c>
      <c r="D3528" s="134">
        <v>0</v>
      </c>
    </row>
    <row r="3529" spans="2:4">
      <c r="B3529" s="202" t="s">
        <v>3722</v>
      </c>
      <c r="C3529" s="134">
        <v>0</v>
      </c>
      <c r="D3529" s="134">
        <v>0</v>
      </c>
    </row>
    <row r="3530" spans="2:4">
      <c r="B3530" s="203" t="s">
        <v>990</v>
      </c>
      <c r="C3530" s="134">
        <v>12633085</v>
      </c>
      <c r="D3530" s="134">
        <v>0</v>
      </c>
    </row>
    <row r="3531" spans="2:4">
      <c r="B3531" s="202" t="s">
        <v>991</v>
      </c>
      <c r="C3531" s="134">
        <v>12633085</v>
      </c>
      <c r="D3531" s="134">
        <v>0</v>
      </c>
    </row>
    <row r="3532" spans="2:4">
      <c r="B3532" s="203" t="s">
        <v>2930</v>
      </c>
      <c r="C3532" s="134">
        <v>6437925</v>
      </c>
      <c r="D3532" s="134">
        <v>0</v>
      </c>
    </row>
    <row r="3533" spans="2:4">
      <c r="B3533" s="202" t="s">
        <v>1396</v>
      </c>
      <c r="C3533" s="134">
        <v>6437925</v>
      </c>
      <c r="D3533" s="134">
        <v>0</v>
      </c>
    </row>
    <row r="3534" spans="2:4">
      <c r="B3534" s="203" t="s">
        <v>2931</v>
      </c>
      <c r="C3534" s="134">
        <v>3354826</v>
      </c>
      <c r="D3534" s="134">
        <v>27529159.609999999</v>
      </c>
    </row>
    <row r="3535" spans="2:4">
      <c r="B3535" s="202" t="s">
        <v>939</v>
      </c>
      <c r="C3535" s="134">
        <v>3354826</v>
      </c>
      <c r="D3535" s="134">
        <v>27529159.609999999</v>
      </c>
    </row>
    <row r="3536" spans="2:4">
      <c r="B3536" s="203" t="s">
        <v>2932</v>
      </c>
      <c r="C3536" s="134">
        <v>3485185</v>
      </c>
      <c r="D3536" s="134">
        <v>1590121.19</v>
      </c>
    </row>
    <row r="3537" spans="2:4">
      <c r="B3537" s="202" t="s">
        <v>1067</v>
      </c>
      <c r="C3537" s="134">
        <v>3485185</v>
      </c>
      <c r="D3537" s="134">
        <v>1590121.19</v>
      </c>
    </row>
    <row r="3538" spans="2:4">
      <c r="B3538" s="203" t="s">
        <v>3555</v>
      </c>
      <c r="C3538" s="134">
        <v>0</v>
      </c>
      <c r="D3538" s="134">
        <v>292928577</v>
      </c>
    </row>
    <row r="3539" spans="2:4">
      <c r="B3539" s="202" t="s">
        <v>3554</v>
      </c>
      <c r="C3539" s="134">
        <v>0</v>
      </c>
      <c r="D3539" s="134">
        <v>292928577</v>
      </c>
    </row>
    <row r="3540" spans="2:4">
      <c r="B3540" s="203" t="s">
        <v>3553</v>
      </c>
      <c r="C3540" s="134">
        <v>0</v>
      </c>
      <c r="D3540" s="134">
        <v>0</v>
      </c>
    </row>
    <row r="3541" spans="2:4">
      <c r="B3541" s="202" t="s">
        <v>3552</v>
      </c>
      <c r="C3541" s="134">
        <v>0</v>
      </c>
      <c r="D3541" s="134">
        <v>0</v>
      </c>
    </row>
    <row r="3542" spans="2:4">
      <c r="B3542" s="203" t="s">
        <v>2933</v>
      </c>
      <c r="C3542" s="134">
        <v>10833015</v>
      </c>
      <c r="D3542" s="134">
        <v>0</v>
      </c>
    </row>
    <row r="3543" spans="2:4">
      <c r="B3543" s="202" t="s">
        <v>1397</v>
      </c>
      <c r="C3543" s="134">
        <v>10833015</v>
      </c>
      <c r="D3543" s="134">
        <v>0</v>
      </c>
    </row>
    <row r="3544" spans="2:4">
      <c r="B3544" s="203" t="s">
        <v>589</v>
      </c>
      <c r="C3544" s="134">
        <v>17601543</v>
      </c>
      <c r="D3544" s="134">
        <v>0</v>
      </c>
    </row>
    <row r="3545" spans="2:4">
      <c r="B3545" s="202" t="s">
        <v>940</v>
      </c>
      <c r="C3545" s="134">
        <v>17601543</v>
      </c>
      <c r="D3545" s="134">
        <v>0</v>
      </c>
    </row>
    <row r="3546" spans="2:4">
      <c r="B3546" s="203" t="s">
        <v>3551</v>
      </c>
      <c r="C3546" s="134">
        <v>0</v>
      </c>
      <c r="D3546" s="134">
        <v>0</v>
      </c>
    </row>
    <row r="3547" spans="2:4">
      <c r="B3547" s="202" t="s">
        <v>3550</v>
      </c>
      <c r="C3547" s="134">
        <v>0</v>
      </c>
      <c r="D3547" s="134">
        <v>0</v>
      </c>
    </row>
    <row r="3548" spans="2:4">
      <c r="B3548" s="203" t="s">
        <v>4055</v>
      </c>
      <c r="C3548" s="134">
        <v>0</v>
      </c>
      <c r="D3548" s="134">
        <v>0</v>
      </c>
    </row>
    <row r="3549" spans="2:4">
      <c r="B3549" s="202" t="s">
        <v>4054</v>
      </c>
      <c r="C3549" s="134">
        <v>0</v>
      </c>
      <c r="D3549" s="134">
        <v>0</v>
      </c>
    </row>
    <row r="3550" spans="2:4">
      <c r="B3550" s="203" t="s">
        <v>590</v>
      </c>
      <c r="C3550" s="134">
        <v>1785166726</v>
      </c>
      <c r="D3550" s="134">
        <v>915265571.39999998</v>
      </c>
    </row>
    <row r="3551" spans="2:4">
      <c r="B3551" s="202" t="s">
        <v>941</v>
      </c>
      <c r="C3551" s="134">
        <v>11406726</v>
      </c>
      <c r="D3551" s="134">
        <v>48346601.380000003</v>
      </c>
    </row>
    <row r="3552" spans="2:4">
      <c r="B3552" s="202" t="s">
        <v>3365</v>
      </c>
      <c r="C3552" s="134">
        <v>1773760000</v>
      </c>
      <c r="D3552" s="134">
        <v>866918970.01999998</v>
      </c>
    </row>
    <row r="3553" spans="2:4">
      <c r="B3553" s="203" t="s">
        <v>3366</v>
      </c>
      <c r="C3553" s="134">
        <v>154240000</v>
      </c>
      <c r="D3553" s="134">
        <v>0</v>
      </c>
    </row>
    <row r="3554" spans="2:4">
      <c r="B3554" s="202" t="s">
        <v>3365</v>
      </c>
      <c r="C3554" s="134">
        <v>154240000</v>
      </c>
      <c r="D3554" s="134">
        <v>0</v>
      </c>
    </row>
    <row r="3555" spans="2:4">
      <c r="B3555" s="203" t="s">
        <v>3617</v>
      </c>
      <c r="C3555" s="134">
        <v>0</v>
      </c>
      <c r="D3555" s="134">
        <v>194547</v>
      </c>
    </row>
    <row r="3556" spans="2:4">
      <c r="B3556" s="202" t="s">
        <v>3616</v>
      </c>
      <c r="C3556" s="134">
        <v>0</v>
      </c>
      <c r="D3556" s="134">
        <v>194547</v>
      </c>
    </row>
    <row r="3557" spans="2:4">
      <c r="B3557" s="203" t="s">
        <v>2934</v>
      </c>
      <c r="C3557" s="134">
        <v>6437925</v>
      </c>
      <c r="D3557" s="134">
        <v>0</v>
      </c>
    </row>
    <row r="3558" spans="2:4">
      <c r="B3558" s="202" t="s">
        <v>1398</v>
      </c>
      <c r="C3558" s="134">
        <v>6437925</v>
      </c>
      <c r="D3558" s="134">
        <v>0</v>
      </c>
    </row>
    <row r="3559" spans="2:4">
      <c r="B3559" s="203" t="s">
        <v>1399</v>
      </c>
      <c r="C3559" s="134">
        <v>6437925</v>
      </c>
      <c r="D3559" s="134">
        <v>0</v>
      </c>
    </row>
    <row r="3560" spans="2:4">
      <c r="B3560" s="202" t="s">
        <v>1400</v>
      </c>
      <c r="C3560" s="134">
        <v>6437925</v>
      </c>
      <c r="D3560" s="134">
        <v>0</v>
      </c>
    </row>
    <row r="3561" spans="2:4">
      <c r="B3561" s="203" t="s">
        <v>2935</v>
      </c>
      <c r="C3561" s="134">
        <v>10833015</v>
      </c>
      <c r="D3561" s="134">
        <v>0</v>
      </c>
    </row>
    <row r="3562" spans="2:4">
      <c r="B3562" s="202" t="s">
        <v>1401</v>
      </c>
      <c r="C3562" s="134">
        <v>10833015</v>
      </c>
      <c r="D3562" s="134">
        <v>0</v>
      </c>
    </row>
    <row r="3563" spans="2:4">
      <c r="B3563" s="203" t="s">
        <v>3549</v>
      </c>
      <c r="C3563" s="134">
        <v>0</v>
      </c>
      <c r="D3563" s="134">
        <v>0</v>
      </c>
    </row>
    <row r="3564" spans="2:4">
      <c r="B3564" s="202" t="s">
        <v>3548</v>
      </c>
      <c r="C3564" s="134">
        <v>0</v>
      </c>
      <c r="D3564" s="134">
        <v>0</v>
      </c>
    </row>
    <row r="3565" spans="2:4">
      <c r="B3565" s="203" t="s">
        <v>4039</v>
      </c>
      <c r="C3565" s="134">
        <v>0</v>
      </c>
      <c r="D3565" s="134">
        <v>21588162.739999998</v>
      </c>
    </row>
    <row r="3566" spans="2:4">
      <c r="B3566" s="202" t="s">
        <v>4038</v>
      </c>
      <c r="C3566" s="134">
        <v>0</v>
      </c>
      <c r="D3566" s="134">
        <v>21588162.739999998</v>
      </c>
    </row>
    <row r="3567" spans="2:4">
      <c r="B3567" s="203" t="s">
        <v>591</v>
      </c>
      <c r="C3567" s="134">
        <v>18241063</v>
      </c>
      <c r="D3567" s="134">
        <v>28776456.059999999</v>
      </c>
    </row>
    <row r="3568" spans="2:4">
      <c r="B3568" s="202" t="s">
        <v>942</v>
      </c>
      <c r="C3568" s="134">
        <v>18241063</v>
      </c>
      <c r="D3568" s="134">
        <v>28776456.059999999</v>
      </c>
    </row>
    <row r="3569" spans="2:4">
      <c r="B3569" s="203" t="s">
        <v>2936</v>
      </c>
      <c r="C3569" s="134">
        <v>6437925</v>
      </c>
      <c r="D3569" s="134">
        <v>0</v>
      </c>
    </row>
    <row r="3570" spans="2:4">
      <c r="B3570" s="202" t="s">
        <v>1402</v>
      </c>
      <c r="C3570" s="134">
        <v>6437925</v>
      </c>
      <c r="D3570" s="134">
        <v>0</v>
      </c>
    </row>
    <row r="3571" spans="2:4">
      <c r="B3571" s="203" t="s">
        <v>592</v>
      </c>
      <c r="C3571" s="134">
        <v>11418688</v>
      </c>
      <c r="D3571" s="134">
        <v>9406956.0199999996</v>
      </c>
    </row>
    <row r="3572" spans="2:4">
      <c r="B3572" s="202" t="s">
        <v>943</v>
      </c>
      <c r="C3572" s="134">
        <v>11418688</v>
      </c>
      <c r="D3572" s="134">
        <v>9406956.0199999996</v>
      </c>
    </row>
    <row r="3573" spans="2:4">
      <c r="B3573" s="203" t="s">
        <v>2937</v>
      </c>
      <c r="C3573" s="134">
        <v>22462683</v>
      </c>
      <c r="D3573" s="134">
        <v>1127173.32</v>
      </c>
    </row>
    <row r="3574" spans="2:4">
      <c r="B3574" s="202" t="s">
        <v>992</v>
      </c>
      <c r="C3574" s="134">
        <v>22462683</v>
      </c>
      <c r="D3574" s="134">
        <v>1127173.32</v>
      </c>
    </row>
    <row r="3575" spans="2:4">
      <c r="B3575" s="203" t="s">
        <v>1403</v>
      </c>
      <c r="C3575" s="134">
        <v>6437925</v>
      </c>
      <c r="D3575" s="134">
        <v>0</v>
      </c>
    </row>
    <row r="3576" spans="2:4">
      <c r="B3576" s="202" t="s">
        <v>1404</v>
      </c>
      <c r="C3576" s="134">
        <v>6437925</v>
      </c>
      <c r="D3576" s="134">
        <v>0</v>
      </c>
    </row>
    <row r="3577" spans="2:4">
      <c r="B3577" s="203" t="s">
        <v>3547</v>
      </c>
      <c r="C3577" s="134">
        <v>0</v>
      </c>
      <c r="D3577" s="134">
        <v>0</v>
      </c>
    </row>
    <row r="3578" spans="2:4">
      <c r="B3578" s="202" t="s">
        <v>3546</v>
      </c>
      <c r="C3578" s="134">
        <v>0</v>
      </c>
      <c r="D3578" s="134">
        <v>0</v>
      </c>
    </row>
    <row r="3579" spans="2:4">
      <c r="B3579" s="203" t="s">
        <v>2938</v>
      </c>
      <c r="C3579" s="134">
        <v>4510977</v>
      </c>
      <c r="D3579" s="134">
        <v>0</v>
      </c>
    </row>
    <row r="3580" spans="2:4">
      <c r="B3580" s="202" t="s">
        <v>1405</v>
      </c>
      <c r="C3580" s="134">
        <v>4510977</v>
      </c>
      <c r="D3580" s="134">
        <v>0</v>
      </c>
    </row>
    <row r="3581" spans="2:4">
      <c r="B3581" s="203" t="s">
        <v>3545</v>
      </c>
      <c r="C3581" s="134">
        <v>0</v>
      </c>
      <c r="D3581" s="134">
        <v>0</v>
      </c>
    </row>
    <row r="3582" spans="2:4">
      <c r="B3582" s="202" t="s">
        <v>3544</v>
      </c>
      <c r="C3582" s="134">
        <v>0</v>
      </c>
      <c r="D3582" s="134">
        <v>0</v>
      </c>
    </row>
    <row r="3583" spans="2:4">
      <c r="B3583" s="203" t="s">
        <v>1406</v>
      </c>
      <c r="C3583" s="134">
        <v>4510977</v>
      </c>
      <c r="D3583" s="134">
        <v>0</v>
      </c>
    </row>
    <row r="3584" spans="2:4">
      <c r="B3584" s="202" t="s">
        <v>1407</v>
      </c>
      <c r="C3584" s="134">
        <v>4510977</v>
      </c>
      <c r="D3584" s="134">
        <v>0</v>
      </c>
    </row>
    <row r="3585" spans="2:4">
      <c r="B3585" s="203" t="s">
        <v>1408</v>
      </c>
      <c r="C3585" s="134">
        <v>6437925</v>
      </c>
      <c r="D3585" s="134">
        <v>0</v>
      </c>
    </row>
    <row r="3586" spans="2:4">
      <c r="B3586" s="202" t="s">
        <v>1409</v>
      </c>
      <c r="C3586" s="134">
        <v>6437925</v>
      </c>
      <c r="D3586" s="134">
        <v>0</v>
      </c>
    </row>
    <row r="3587" spans="2:4">
      <c r="B3587" s="203" t="s">
        <v>2939</v>
      </c>
      <c r="C3587" s="134">
        <v>6437925</v>
      </c>
      <c r="D3587" s="134">
        <v>0</v>
      </c>
    </row>
    <row r="3588" spans="2:4">
      <c r="B3588" s="202" t="s">
        <v>1410</v>
      </c>
      <c r="C3588" s="134">
        <v>6437925</v>
      </c>
      <c r="D3588" s="134">
        <v>0</v>
      </c>
    </row>
    <row r="3589" spans="2:4">
      <c r="B3589" s="203" t="s">
        <v>593</v>
      </c>
      <c r="C3589" s="134">
        <v>92618441</v>
      </c>
      <c r="D3589" s="134">
        <v>0</v>
      </c>
    </row>
    <row r="3590" spans="2:4">
      <c r="B3590" s="202" t="s">
        <v>944</v>
      </c>
      <c r="C3590" s="134">
        <v>92618441</v>
      </c>
      <c r="D3590" s="134">
        <v>0</v>
      </c>
    </row>
    <row r="3591" spans="2:4">
      <c r="B3591" s="203" t="s">
        <v>2940</v>
      </c>
      <c r="C3591" s="134">
        <v>6437925</v>
      </c>
      <c r="D3591" s="134">
        <v>0</v>
      </c>
    </row>
    <row r="3592" spans="2:4">
      <c r="B3592" s="202" t="s">
        <v>1411</v>
      </c>
      <c r="C3592" s="134">
        <v>6437925</v>
      </c>
      <c r="D3592" s="134">
        <v>0</v>
      </c>
    </row>
    <row r="3593" spans="2:4">
      <c r="B3593" s="203" t="s">
        <v>1048</v>
      </c>
      <c r="C3593" s="134">
        <v>17110090</v>
      </c>
      <c r="D3593" s="134">
        <v>275000000</v>
      </c>
    </row>
    <row r="3594" spans="2:4">
      <c r="B3594" s="202" t="s">
        <v>1049</v>
      </c>
      <c r="C3594" s="134">
        <v>17110090</v>
      </c>
      <c r="D3594" s="134">
        <v>275000000</v>
      </c>
    </row>
    <row r="3595" spans="2:4">
      <c r="B3595" s="203" t="s">
        <v>1412</v>
      </c>
      <c r="C3595" s="134">
        <v>6437925</v>
      </c>
      <c r="D3595" s="134">
        <v>0</v>
      </c>
    </row>
    <row r="3596" spans="2:4">
      <c r="B3596" s="202" t="s">
        <v>1413</v>
      </c>
      <c r="C3596" s="134">
        <v>6437925</v>
      </c>
      <c r="D3596" s="134">
        <v>0</v>
      </c>
    </row>
    <row r="3597" spans="2:4">
      <c r="B3597" s="203" t="s">
        <v>3543</v>
      </c>
      <c r="C3597" s="134">
        <v>0</v>
      </c>
      <c r="D3597" s="134">
        <v>0</v>
      </c>
    </row>
    <row r="3598" spans="2:4">
      <c r="B3598" s="202" t="s">
        <v>3542</v>
      </c>
      <c r="C3598" s="134">
        <v>0</v>
      </c>
      <c r="D3598" s="134">
        <v>0</v>
      </c>
    </row>
    <row r="3599" spans="2:4">
      <c r="B3599" s="203" t="s">
        <v>2941</v>
      </c>
      <c r="C3599" s="134">
        <v>4684890</v>
      </c>
      <c r="D3599" s="134">
        <v>1113016.44</v>
      </c>
    </row>
    <row r="3600" spans="2:4">
      <c r="B3600" s="202" t="s">
        <v>2411</v>
      </c>
      <c r="C3600" s="134">
        <v>4684890</v>
      </c>
      <c r="D3600" s="134">
        <v>1113016.44</v>
      </c>
    </row>
    <row r="3601" spans="2:4">
      <c r="B3601" s="203" t="s">
        <v>3615</v>
      </c>
      <c r="C3601" s="134">
        <v>0</v>
      </c>
      <c r="D3601" s="134">
        <v>1001153.13</v>
      </c>
    </row>
    <row r="3602" spans="2:4">
      <c r="B3602" s="202" t="s">
        <v>3614</v>
      </c>
      <c r="C3602" s="134">
        <v>0</v>
      </c>
      <c r="D3602" s="134">
        <v>1001153.13</v>
      </c>
    </row>
    <row r="3603" spans="2:4">
      <c r="B3603" s="203" t="s">
        <v>2942</v>
      </c>
      <c r="C3603" s="134">
        <v>11006928</v>
      </c>
      <c r="D3603" s="134">
        <v>2456920.17</v>
      </c>
    </row>
    <row r="3604" spans="2:4">
      <c r="B3604" s="202" t="s">
        <v>2412</v>
      </c>
      <c r="C3604" s="134">
        <v>11006928</v>
      </c>
      <c r="D3604" s="134">
        <v>2456920.17</v>
      </c>
    </row>
    <row r="3605" spans="2:4">
      <c r="B3605" s="203" t="s">
        <v>594</v>
      </c>
      <c r="C3605" s="134">
        <v>199706213</v>
      </c>
      <c r="D3605" s="134">
        <v>159706213</v>
      </c>
    </row>
    <row r="3606" spans="2:4">
      <c r="B3606" s="202" t="s">
        <v>945</v>
      </c>
      <c r="C3606" s="134">
        <v>199706213</v>
      </c>
      <c r="D3606" s="134">
        <v>159706213</v>
      </c>
    </row>
    <row r="3607" spans="2:4">
      <c r="B3607" s="203" t="s">
        <v>3367</v>
      </c>
      <c r="C3607" s="134">
        <v>74857109</v>
      </c>
      <c r="D3607" s="134">
        <v>0</v>
      </c>
    </row>
    <row r="3608" spans="2:4">
      <c r="B3608" s="202" t="s">
        <v>3368</v>
      </c>
      <c r="C3608" s="134">
        <v>74857109</v>
      </c>
      <c r="D3608" s="134">
        <v>0</v>
      </c>
    </row>
    <row r="3609" spans="2:4">
      <c r="B3609" s="203" t="s">
        <v>2413</v>
      </c>
      <c r="C3609" s="134">
        <v>11006928</v>
      </c>
      <c r="D3609" s="134">
        <v>2456920.17</v>
      </c>
    </row>
    <row r="3610" spans="2:4">
      <c r="B3610" s="202" t="s">
        <v>2414</v>
      </c>
      <c r="C3610" s="134">
        <v>11006928</v>
      </c>
      <c r="D3610" s="134">
        <v>2456920.17</v>
      </c>
    </row>
    <row r="3611" spans="2:4">
      <c r="B3611" s="203" t="s">
        <v>2415</v>
      </c>
      <c r="C3611" s="134">
        <v>11006928</v>
      </c>
      <c r="D3611" s="134">
        <v>2456920.17</v>
      </c>
    </row>
    <row r="3612" spans="2:4">
      <c r="B3612" s="202" t="s">
        <v>2416</v>
      </c>
      <c r="C3612" s="134">
        <v>11006928</v>
      </c>
      <c r="D3612" s="134">
        <v>2456920.17</v>
      </c>
    </row>
    <row r="3613" spans="2:4">
      <c r="B3613" s="203" t="s">
        <v>2417</v>
      </c>
      <c r="C3613" s="134">
        <v>11006928</v>
      </c>
      <c r="D3613" s="134">
        <v>2416049.58</v>
      </c>
    </row>
    <row r="3614" spans="2:4">
      <c r="B3614" s="202" t="s">
        <v>2418</v>
      </c>
      <c r="C3614" s="134">
        <v>11006928</v>
      </c>
      <c r="D3614" s="134">
        <v>2416049.58</v>
      </c>
    </row>
    <row r="3615" spans="2:4">
      <c r="B3615" s="203" t="s">
        <v>2419</v>
      </c>
      <c r="C3615" s="134">
        <v>4684890</v>
      </c>
      <c r="D3615" s="134">
        <v>1098624.25</v>
      </c>
    </row>
    <row r="3616" spans="2:4">
      <c r="B3616" s="202" t="s">
        <v>2420</v>
      </c>
      <c r="C3616" s="134">
        <v>4684890</v>
      </c>
      <c r="D3616" s="134">
        <v>1098624.25</v>
      </c>
    </row>
    <row r="3617" spans="2:4">
      <c r="B3617" s="203" t="s">
        <v>2421</v>
      </c>
      <c r="C3617" s="134">
        <v>6611838</v>
      </c>
      <c r="D3617" s="134">
        <v>1566964.28</v>
      </c>
    </row>
    <row r="3618" spans="2:4">
      <c r="B3618" s="202" t="s">
        <v>2422</v>
      </c>
      <c r="C3618" s="134">
        <v>6611838</v>
      </c>
      <c r="D3618" s="134">
        <v>1566964.28</v>
      </c>
    </row>
    <row r="3619" spans="2:4">
      <c r="B3619" s="203" t="s">
        <v>2423</v>
      </c>
      <c r="C3619" s="134">
        <v>11006928</v>
      </c>
      <c r="D3619" s="134">
        <v>2414049.5699999998</v>
      </c>
    </row>
    <row r="3620" spans="2:4">
      <c r="B3620" s="202" t="s">
        <v>2424</v>
      </c>
      <c r="C3620" s="134">
        <v>11006928</v>
      </c>
      <c r="D3620" s="134">
        <v>2414049.5699999998</v>
      </c>
    </row>
    <row r="3621" spans="2:4">
      <c r="B3621" s="203" t="s">
        <v>2425</v>
      </c>
      <c r="C3621" s="134">
        <v>6611838</v>
      </c>
      <c r="D3621" s="134">
        <v>0</v>
      </c>
    </row>
    <row r="3622" spans="2:4">
      <c r="B3622" s="202" t="s">
        <v>2426</v>
      </c>
      <c r="C3622" s="134">
        <v>6611838</v>
      </c>
      <c r="D3622" s="134">
        <v>0</v>
      </c>
    </row>
    <row r="3623" spans="2:4">
      <c r="B3623" s="203" t="s">
        <v>2943</v>
      </c>
      <c r="C3623" s="134">
        <v>11006928</v>
      </c>
      <c r="D3623" s="134">
        <v>0</v>
      </c>
    </row>
    <row r="3624" spans="2:4">
      <c r="B3624" s="202" t="s">
        <v>2427</v>
      </c>
      <c r="C3624" s="134">
        <v>11006928</v>
      </c>
      <c r="D3624" s="134">
        <v>0</v>
      </c>
    </row>
    <row r="3625" spans="2:4">
      <c r="B3625" s="203" t="s">
        <v>595</v>
      </c>
      <c r="C3625" s="134">
        <v>24381031</v>
      </c>
      <c r="D3625" s="134">
        <v>554316.18999999994</v>
      </c>
    </row>
    <row r="3626" spans="2:4">
      <c r="B3626" s="202" t="s">
        <v>946</v>
      </c>
      <c r="C3626" s="134">
        <v>24381031</v>
      </c>
      <c r="D3626" s="134">
        <v>554316.18999999994</v>
      </c>
    </row>
    <row r="3627" spans="2:4">
      <c r="B3627" s="203" t="s">
        <v>2944</v>
      </c>
      <c r="C3627" s="134">
        <v>11006928</v>
      </c>
      <c r="D3627" s="134">
        <v>0</v>
      </c>
    </row>
    <row r="3628" spans="2:4">
      <c r="B3628" s="202" t="s">
        <v>2428</v>
      </c>
      <c r="C3628" s="134">
        <v>11006928</v>
      </c>
      <c r="D3628" s="134">
        <v>0</v>
      </c>
    </row>
    <row r="3629" spans="2:4">
      <c r="B3629" s="203" t="s">
        <v>1046</v>
      </c>
      <c r="C3629" s="134">
        <v>13190276</v>
      </c>
      <c r="D3629" s="134">
        <v>13535873.42</v>
      </c>
    </row>
    <row r="3630" spans="2:4">
      <c r="B3630" s="202" t="s">
        <v>1047</v>
      </c>
      <c r="C3630" s="134">
        <v>13190276</v>
      </c>
      <c r="D3630" s="134">
        <v>13535873.42</v>
      </c>
    </row>
    <row r="3631" spans="2:4">
      <c r="B3631" s="203" t="s">
        <v>2429</v>
      </c>
      <c r="C3631" s="134">
        <v>11006928</v>
      </c>
      <c r="D3631" s="134">
        <v>0</v>
      </c>
    </row>
    <row r="3632" spans="2:4">
      <c r="B3632" s="202" t="s">
        <v>2430</v>
      </c>
      <c r="C3632" s="134">
        <v>11006928</v>
      </c>
      <c r="D3632" s="134">
        <v>0</v>
      </c>
    </row>
    <row r="3633" spans="2:4">
      <c r="B3633" s="203" t="s">
        <v>2945</v>
      </c>
      <c r="C3633" s="134">
        <v>4684890</v>
      </c>
      <c r="D3633" s="134">
        <v>0</v>
      </c>
    </row>
    <row r="3634" spans="2:4">
      <c r="B3634" s="202" t="s">
        <v>2431</v>
      </c>
      <c r="C3634" s="134">
        <v>4684890</v>
      </c>
      <c r="D3634" s="134">
        <v>0</v>
      </c>
    </row>
    <row r="3635" spans="2:4">
      <c r="B3635" s="203" t="s">
        <v>596</v>
      </c>
      <c r="C3635" s="134">
        <v>74458482</v>
      </c>
      <c r="D3635" s="134">
        <v>50035246.280000001</v>
      </c>
    </row>
    <row r="3636" spans="2:4">
      <c r="B3636" s="202" t="s">
        <v>947</v>
      </c>
      <c r="C3636" s="134">
        <v>74458482</v>
      </c>
      <c r="D3636" s="134">
        <v>50035246.280000001</v>
      </c>
    </row>
    <row r="3637" spans="2:4">
      <c r="B3637" s="203" t="s">
        <v>2946</v>
      </c>
      <c r="C3637" s="134">
        <v>11006928</v>
      </c>
      <c r="D3637" s="134">
        <v>0</v>
      </c>
    </row>
    <row r="3638" spans="2:4">
      <c r="B3638" s="202" t="s">
        <v>2432</v>
      </c>
      <c r="C3638" s="134">
        <v>11006928</v>
      </c>
      <c r="D3638" s="134">
        <v>0</v>
      </c>
    </row>
    <row r="3639" spans="2:4">
      <c r="B3639" s="203" t="s">
        <v>2433</v>
      </c>
      <c r="C3639" s="134">
        <v>4684890</v>
      </c>
      <c r="D3639" s="134">
        <v>0</v>
      </c>
    </row>
    <row r="3640" spans="2:4">
      <c r="B3640" s="202" t="s">
        <v>2434</v>
      </c>
      <c r="C3640" s="134">
        <v>4684890</v>
      </c>
      <c r="D3640" s="134">
        <v>0</v>
      </c>
    </row>
    <row r="3641" spans="2:4">
      <c r="B3641" s="203" t="s">
        <v>2435</v>
      </c>
      <c r="C3641" s="134">
        <v>11006928</v>
      </c>
      <c r="D3641" s="134">
        <v>0</v>
      </c>
    </row>
    <row r="3642" spans="2:4">
      <c r="B3642" s="202" t="s">
        <v>2436</v>
      </c>
      <c r="C3642" s="134">
        <v>11006928</v>
      </c>
      <c r="D3642" s="134">
        <v>0</v>
      </c>
    </row>
    <row r="3643" spans="2:4">
      <c r="B3643" s="203" t="s">
        <v>2947</v>
      </c>
      <c r="C3643" s="134">
        <v>11006928</v>
      </c>
      <c r="D3643" s="134">
        <v>0</v>
      </c>
    </row>
    <row r="3644" spans="2:4">
      <c r="B3644" s="202" t="s">
        <v>2437</v>
      </c>
      <c r="C3644" s="134">
        <v>11006928</v>
      </c>
      <c r="D3644" s="134">
        <v>0</v>
      </c>
    </row>
    <row r="3645" spans="2:4">
      <c r="B3645" s="203" t="s">
        <v>993</v>
      </c>
      <c r="C3645" s="134">
        <v>11213</v>
      </c>
      <c r="D3645" s="134">
        <v>0</v>
      </c>
    </row>
    <row r="3646" spans="2:4">
      <c r="B3646" s="202" t="s">
        <v>994</v>
      </c>
      <c r="C3646" s="134">
        <v>11213</v>
      </c>
      <c r="D3646" s="134">
        <v>0</v>
      </c>
    </row>
    <row r="3647" spans="2:4">
      <c r="B3647" s="203" t="s">
        <v>2948</v>
      </c>
      <c r="C3647" s="134">
        <v>11006928</v>
      </c>
      <c r="D3647" s="134">
        <v>0</v>
      </c>
    </row>
    <row r="3648" spans="2:4">
      <c r="B3648" s="202" t="s">
        <v>2438</v>
      </c>
      <c r="C3648" s="134">
        <v>11006928</v>
      </c>
      <c r="D3648" s="134">
        <v>0</v>
      </c>
    </row>
    <row r="3649" spans="2:4">
      <c r="B3649" s="203" t="s">
        <v>597</v>
      </c>
      <c r="C3649" s="134">
        <v>116733064</v>
      </c>
      <c r="D3649" s="134">
        <v>32567630.5</v>
      </c>
    </row>
    <row r="3650" spans="2:4">
      <c r="B3650" s="202" t="s">
        <v>948</v>
      </c>
      <c r="C3650" s="134">
        <v>116733064</v>
      </c>
      <c r="D3650" s="134">
        <v>32567630.5</v>
      </c>
    </row>
    <row r="3651" spans="2:4">
      <c r="B3651" s="203" t="s">
        <v>2439</v>
      </c>
      <c r="C3651" s="134">
        <v>4684890</v>
      </c>
      <c r="D3651" s="134">
        <v>1054096.3400000001</v>
      </c>
    </row>
    <row r="3652" spans="2:4">
      <c r="B3652" s="202" t="s">
        <v>2440</v>
      </c>
      <c r="C3652" s="134">
        <v>4684890</v>
      </c>
      <c r="D3652" s="134">
        <v>1054096.3400000001</v>
      </c>
    </row>
    <row r="3653" spans="2:4">
      <c r="B3653" s="203" t="s">
        <v>3065</v>
      </c>
      <c r="C3653" s="134">
        <v>67635236</v>
      </c>
      <c r="D3653" s="134">
        <v>8021512.0199999996</v>
      </c>
    </row>
    <row r="3654" spans="2:4">
      <c r="B3654" s="202" t="s">
        <v>3066</v>
      </c>
      <c r="C3654" s="134">
        <v>67635236</v>
      </c>
      <c r="D3654" s="134">
        <v>8021512.0199999996</v>
      </c>
    </row>
    <row r="3655" spans="2:4">
      <c r="B3655" s="203" t="s">
        <v>2441</v>
      </c>
      <c r="C3655" s="134">
        <v>11006928</v>
      </c>
      <c r="D3655" s="134">
        <v>2476557.5</v>
      </c>
    </row>
    <row r="3656" spans="2:4">
      <c r="B3656" s="202" t="s">
        <v>2442</v>
      </c>
      <c r="C3656" s="134">
        <v>11006928</v>
      </c>
      <c r="D3656" s="134">
        <v>2476557.5</v>
      </c>
    </row>
    <row r="3657" spans="2:4">
      <c r="B3657" s="203" t="s">
        <v>2519</v>
      </c>
      <c r="C3657" s="134">
        <v>6611838</v>
      </c>
      <c r="D3657" s="134">
        <v>1487662.46</v>
      </c>
    </row>
    <row r="3658" spans="2:4">
      <c r="B3658" s="202" t="s">
        <v>2520</v>
      </c>
      <c r="C3658" s="134">
        <v>6611838</v>
      </c>
      <c r="D3658" s="134">
        <v>1487662.46</v>
      </c>
    </row>
    <row r="3659" spans="2:4">
      <c r="B3659" s="203" t="s">
        <v>2521</v>
      </c>
      <c r="C3659" s="134">
        <v>6611838</v>
      </c>
      <c r="D3659" s="134">
        <v>1487662.47</v>
      </c>
    </row>
    <row r="3660" spans="2:4">
      <c r="B3660" s="202" t="s">
        <v>2522</v>
      </c>
      <c r="C3660" s="134">
        <v>6611838</v>
      </c>
      <c r="D3660" s="134">
        <v>1487662.47</v>
      </c>
    </row>
    <row r="3661" spans="2:4">
      <c r="B3661" s="203" t="s">
        <v>3369</v>
      </c>
      <c r="C3661" s="134">
        <v>12785348</v>
      </c>
      <c r="D3661" s="134">
        <v>0</v>
      </c>
    </row>
    <row r="3662" spans="2:4">
      <c r="B3662" s="202" t="s">
        <v>2586</v>
      </c>
      <c r="C3662" s="134">
        <v>12785348</v>
      </c>
      <c r="D3662" s="134">
        <v>0</v>
      </c>
    </row>
    <row r="3663" spans="2:4">
      <c r="B3663" s="203" t="s">
        <v>2523</v>
      </c>
      <c r="C3663" s="134">
        <v>11006928</v>
      </c>
      <c r="D3663" s="134">
        <v>2476558.6800000002</v>
      </c>
    </row>
    <row r="3664" spans="2:4">
      <c r="B3664" s="202" t="s">
        <v>2524</v>
      </c>
      <c r="C3664" s="134">
        <v>11006928</v>
      </c>
      <c r="D3664" s="134">
        <v>2476558.6800000002</v>
      </c>
    </row>
    <row r="3665" spans="2:4">
      <c r="B3665" s="203" t="s">
        <v>2525</v>
      </c>
      <c r="C3665" s="134">
        <v>11006928</v>
      </c>
      <c r="D3665" s="134">
        <v>2476558.6800000002</v>
      </c>
    </row>
    <row r="3666" spans="2:4">
      <c r="B3666" s="202" t="s">
        <v>2526</v>
      </c>
      <c r="C3666" s="134">
        <v>11006928</v>
      </c>
      <c r="D3666" s="134">
        <v>2476558.6800000002</v>
      </c>
    </row>
    <row r="3667" spans="2:4">
      <c r="B3667" s="203" t="s">
        <v>3370</v>
      </c>
      <c r="C3667" s="134">
        <v>7196552</v>
      </c>
      <c r="D3667" s="134">
        <v>0</v>
      </c>
    </row>
    <row r="3668" spans="2:4">
      <c r="B3668" s="202" t="s">
        <v>3371</v>
      </c>
      <c r="C3668" s="134">
        <v>7196552</v>
      </c>
      <c r="D3668" s="134">
        <v>0</v>
      </c>
    </row>
    <row r="3669" spans="2:4">
      <c r="B3669" s="203" t="s">
        <v>2527</v>
      </c>
      <c r="C3669" s="134">
        <v>6611838</v>
      </c>
      <c r="D3669" s="134">
        <v>1487662.53</v>
      </c>
    </row>
    <row r="3670" spans="2:4">
      <c r="B3670" s="202" t="s">
        <v>2528</v>
      </c>
      <c r="C3670" s="134">
        <v>6611838</v>
      </c>
      <c r="D3670" s="134">
        <v>1487662.53</v>
      </c>
    </row>
    <row r="3671" spans="2:4">
      <c r="B3671" s="203" t="s">
        <v>2977</v>
      </c>
      <c r="C3671" s="134">
        <v>6611838</v>
      </c>
      <c r="D3671" s="134">
        <v>1487662.53</v>
      </c>
    </row>
    <row r="3672" spans="2:4">
      <c r="B3672" s="202" t="s">
        <v>2529</v>
      </c>
      <c r="C3672" s="134">
        <v>6611838</v>
      </c>
      <c r="D3672" s="134">
        <v>1487662.53</v>
      </c>
    </row>
    <row r="3673" spans="2:4">
      <c r="B3673" s="203" t="s">
        <v>3613</v>
      </c>
      <c r="C3673" s="134">
        <v>0</v>
      </c>
      <c r="D3673" s="134">
        <v>0</v>
      </c>
    </row>
    <row r="3674" spans="2:4">
      <c r="B3674" s="202" t="s">
        <v>3612</v>
      </c>
      <c r="C3674" s="134">
        <v>0</v>
      </c>
      <c r="D3674" s="134">
        <v>0</v>
      </c>
    </row>
    <row r="3675" spans="2:4">
      <c r="B3675" s="203" t="s">
        <v>2530</v>
      </c>
      <c r="C3675" s="134">
        <v>11006928</v>
      </c>
      <c r="D3675" s="134">
        <v>2476557.5</v>
      </c>
    </row>
    <row r="3676" spans="2:4">
      <c r="B3676" s="202" t="s">
        <v>2531</v>
      </c>
      <c r="C3676" s="134">
        <v>11006928</v>
      </c>
      <c r="D3676" s="134">
        <v>2476557.5</v>
      </c>
    </row>
    <row r="3677" spans="2:4">
      <c r="B3677" s="203" t="s">
        <v>3372</v>
      </c>
      <c r="C3677" s="134">
        <v>7508744</v>
      </c>
      <c r="D3677" s="134">
        <v>0</v>
      </c>
    </row>
    <row r="3678" spans="2:4">
      <c r="B3678" s="202" t="s">
        <v>3373</v>
      </c>
      <c r="C3678" s="134">
        <v>7508744</v>
      </c>
      <c r="D3678" s="134">
        <v>0</v>
      </c>
    </row>
    <row r="3679" spans="2:4">
      <c r="B3679" s="203" t="s">
        <v>606</v>
      </c>
      <c r="C3679" s="134">
        <v>62645843</v>
      </c>
      <c r="D3679" s="134">
        <v>0</v>
      </c>
    </row>
    <row r="3680" spans="2:4">
      <c r="B3680" s="202" t="s">
        <v>957</v>
      </c>
      <c r="C3680" s="134">
        <v>62645843</v>
      </c>
      <c r="D3680" s="134">
        <v>0</v>
      </c>
    </row>
    <row r="3681" spans="2:4">
      <c r="B3681" s="203" t="s">
        <v>2443</v>
      </c>
      <c r="C3681" s="134">
        <v>11006928</v>
      </c>
      <c r="D3681" s="134">
        <v>2476557.4900000002</v>
      </c>
    </row>
    <row r="3682" spans="2:4">
      <c r="B3682" s="202" t="s">
        <v>2444</v>
      </c>
      <c r="C3682" s="134">
        <v>11006928</v>
      </c>
      <c r="D3682" s="134">
        <v>2476557.4900000002</v>
      </c>
    </row>
    <row r="3683" spans="2:4">
      <c r="B3683" s="203" t="s">
        <v>3374</v>
      </c>
      <c r="C3683" s="134">
        <v>2349139</v>
      </c>
      <c r="D3683" s="134">
        <v>0</v>
      </c>
    </row>
    <row r="3684" spans="2:4">
      <c r="B3684" s="202" t="s">
        <v>3375</v>
      </c>
      <c r="C3684" s="134">
        <v>2349139</v>
      </c>
      <c r="D3684" s="134">
        <v>0</v>
      </c>
    </row>
    <row r="3685" spans="2:4">
      <c r="B3685" s="203" t="s">
        <v>2445</v>
      </c>
      <c r="C3685" s="134">
        <v>6611838</v>
      </c>
      <c r="D3685" s="134">
        <v>1827452.64</v>
      </c>
    </row>
    <row r="3686" spans="2:4">
      <c r="B3686" s="202" t="s">
        <v>2446</v>
      </c>
      <c r="C3686" s="134">
        <v>6611838</v>
      </c>
      <c r="D3686" s="134">
        <v>1827452.64</v>
      </c>
    </row>
    <row r="3687" spans="2:4">
      <c r="B3687" s="203" t="s">
        <v>2949</v>
      </c>
      <c r="C3687" s="134">
        <v>11006928</v>
      </c>
      <c r="D3687" s="134">
        <v>2891376.67</v>
      </c>
    </row>
    <row r="3688" spans="2:4">
      <c r="B3688" s="202" t="s">
        <v>2447</v>
      </c>
      <c r="C3688" s="134">
        <v>11006928</v>
      </c>
      <c r="D3688" s="134">
        <v>2891376.67</v>
      </c>
    </row>
    <row r="3689" spans="2:4">
      <c r="B3689" s="203" t="s">
        <v>2950</v>
      </c>
      <c r="C3689" s="134">
        <v>81165986</v>
      </c>
      <c r="D3689" s="134">
        <v>12147400.25</v>
      </c>
    </row>
    <row r="3690" spans="2:4">
      <c r="B3690" s="202" t="s">
        <v>958</v>
      </c>
      <c r="C3690" s="134">
        <v>81165986</v>
      </c>
      <c r="D3690" s="134">
        <v>12147400.25</v>
      </c>
    </row>
    <row r="3691" spans="2:4">
      <c r="B3691" s="203" t="s">
        <v>2448</v>
      </c>
      <c r="C3691" s="134">
        <v>4684890</v>
      </c>
      <c r="D3691" s="134">
        <v>1267199.51</v>
      </c>
    </row>
    <row r="3692" spans="2:4">
      <c r="B3692" s="202" t="s">
        <v>2449</v>
      </c>
      <c r="C3692" s="134">
        <v>4684890</v>
      </c>
      <c r="D3692" s="134">
        <v>1267199.51</v>
      </c>
    </row>
    <row r="3693" spans="2:4">
      <c r="B3693" s="203" t="s">
        <v>2450</v>
      </c>
      <c r="C3693" s="134">
        <v>11006928</v>
      </c>
      <c r="D3693" s="134">
        <v>2891376.67</v>
      </c>
    </row>
    <row r="3694" spans="2:4">
      <c r="B3694" s="202" t="s">
        <v>2451</v>
      </c>
      <c r="C3694" s="134">
        <v>11006928</v>
      </c>
      <c r="D3694" s="134">
        <v>2891376.67</v>
      </c>
    </row>
    <row r="3695" spans="2:4">
      <c r="B3695" s="203" t="s">
        <v>2951</v>
      </c>
      <c r="C3695" s="134">
        <v>11006928</v>
      </c>
      <c r="D3695" s="134">
        <v>0</v>
      </c>
    </row>
    <row r="3696" spans="2:4">
      <c r="B3696" s="202" t="s">
        <v>2452</v>
      </c>
      <c r="C3696" s="134">
        <v>11006928</v>
      </c>
      <c r="D3696" s="134">
        <v>0</v>
      </c>
    </row>
    <row r="3697" spans="2:4">
      <c r="B3697" s="203" t="s">
        <v>2952</v>
      </c>
      <c r="C3697" s="134">
        <v>57587483</v>
      </c>
      <c r="D3697" s="134">
        <v>143117005.66999999</v>
      </c>
    </row>
    <row r="3698" spans="2:4">
      <c r="B3698" s="202" t="s">
        <v>1050</v>
      </c>
      <c r="C3698" s="134">
        <v>57587483</v>
      </c>
      <c r="D3698" s="134">
        <v>143117005.66999999</v>
      </c>
    </row>
    <row r="3699" spans="2:4">
      <c r="B3699" s="203" t="s">
        <v>2453</v>
      </c>
      <c r="C3699" s="134">
        <v>11006928</v>
      </c>
      <c r="D3699" s="134">
        <v>0</v>
      </c>
    </row>
    <row r="3700" spans="2:4">
      <c r="B3700" s="202" t="s">
        <v>2454</v>
      </c>
      <c r="C3700" s="134">
        <v>11006928</v>
      </c>
      <c r="D3700" s="134">
        <v>0</v>
      </c>
    </row>
    <row r="3701" spans="2:4">
      <c r="B3701" s="203" t="s">
        <v>2953</v>
      </c>
      <c r="C3701" s="134">
        <v>5000000</v>
      </c>
      <c r="D3701" s="134">
        <v>5000000</v>
      </c>
    </row>
    <row r="3702" spans="2:4">
      <c r="B3702" s="202" t="s">
        <v>2562</v>
      </c>
      <c r="C3702" s="134">
        <v>5000000</v>
      </c>
      <c r="D3702" s="134">
        <v>5000000</v>
      </c>
    </row>
    <row r="3703" spans="2:4">
      <c r="B3703" s="203" t="s">
        <v>2455</v>
      </c>
      <c r="C3703" s="134">
        <v>11006928</v>
      </c>
      <c r="D3703" s="134">
        <v>0</v>
      </c>
    </row>
    <row r="3704" spans="2:4">
      <c r="B3704" s="202" t="s">
        <v>2456</v>
      </c>
      <c r="C3704" s="134">
        <v>11006928</v>
      </c>
      <c r="D3704" s="134">
        <v>0</v>
      </c>
    </row>
    <row r="3705" spans="2:4">
      <c r="B3705" s="203" t="s">
        <v>2457</v>
      </c>
      <c r="C3705" s="134">
        <v>6611838</v>
      </c>
      <c r="D3705" s="134">
        <v>0</v>
      </c>
    </row>
    <row r="3706" spans="2:4">
      <c r="B3706" s="202" t="s">
        <v>2458</v>
      </c>
      <c r="C3706" s="134">
        <v>6611838</v>
      </c>
      <c r="D3706" s="134">
        <v>0</v>
      </c>
    </row>
    <row r="3707" spans="2:4">
      <c r="B3707" s="203" t="s">
        <v>2954</v>
      </c>
      <c r="C3707" s="134">
        <v>3046603</v>
      </c>
      <c r="D3707" s="134">
        <v>2710048</v>
      </c>
    </row>
    <row r="3708" spans="2:4">
      <c r="B3708" s="202" t="s">
        <v>2563</v>
      </c>
      <c r="C3708" s="134">
        <v>3046603</v>
      </c>
      <c r="D3708" s="134">
        <v>2710048</v>
      </c>
    </row>
    <row r="3709" spans="2:4">
      <c r="B3709" s="203" t="s">
        <v>2955</v>
      </c>
      <c r="C3709" s="134">
        <v>11006928</v>
      </c>
      <c r="D3709" s="134">
        <v>2479441.54</v>
      </c>
    </row>
    <row r="3710" spans="2:4">
      <c r="B3710" s="202" t="s">
        <v>2459</v>
      </c>
      <c r="C3710" s="134">
        <v>11006928</v>
      </c>
      <c r="D3710" s="134">
        <v>2479441.54</v>
      </c>
    </row>
    <row r="3711" spans="2:4">
      <c r="B3711" s="203" t="s">
        <v>2125</v>
      </c>
      <c r="C3711" s="134">
        <v>13299938</v>
      </c>
      <c r="D3711" s="134">
        <v>0</v>
      </c>
    </row>
    <row r="3712" spans="2:4">
      <c r="B3712" s="202" t="s">
        <v>2126</v>
      </c>
      <c r="C3712" s="134">
        <v>13299938</v>
      </c>
      <c r="D3712" s="134">
        <v>0</v>
      </c>
    </row>
    <row r="3713" spans="2:4">
      <c r="B3713" s="203" t="s">
        <v>2956</v>
      </c>
      <c r="C3713" s="134">
        <v>6611838</v>
      </c>
      <c r="D3713" s="134">
        <v>1479015.68</v>
      </c>
    </row>
    <row r="3714" spans="2:4">
      <c r="B3714" s="202" t="s">
        <v>2460</v>
      </c>
      <c r="C3714" s="134">
        <v>6611838</v>
      </c>
      <c r="D3714" s="134">
        <v>1479015.68</v>
      </c>
    </row>
    <row r="3715" spans="2:4">
      <c r="B3715" s="203" t="s">
        <v>598</v>
      </c>
      <c r="C3715" s="134">
        <v>212431522</v>
      </c>
      <c r="D3715" s="134">
        <v>171059514.23000005</v>
      </c>
    </row>
    <row r="3716" spans="2:4">
      <c r="B3716" s="202" t="s">
        <v>949</v>
      </c>
      <c r="C3716" s="134">
        <v>212431522</v>
      </c>
      <c r="D3716" s="134">
        <v>171059514.23000005</v>
      </c>
    </row>
    <row r="3717" spans="2:4">
      <c r="B3717" s="203" t="s">
        <v>2957</v>
      </c>
      <c r="C3717" s="134">
        <v>5724361</v>
      </c>
      <c r="D3717" s="134">
        <v>2251245.08</v>
      </c>
    </row>
    <row r="3718" spans="2:4">
      <c r="B3718" s="202" t="s">
        <v>2564</v>
      </c>
      <c r="C3718" s="134">
        <v>5724361</v>
      </c>
      <c r="D3718" s="134">
        <v>2251245.08</v>
      </c>
    </row>
    <row r="3719" spans="2:4">
      <c r="B3719" s="203" t="s">
        <v>2958</v>
      </c>
      <c r="C3719" s="134">
        <v>11006928</v>
      </c>
      <c r="D3719" s="134">
        <v>2479441.5299999998</v>
      </c>
    </row>
    <row r="3720" spans="2:4">
      <c r="B3720" s="202" t="s">
        <v>2461</v>
      </c>
      <c r="C3720" s="134">
        <v>11006928</v>
      </c>
      <c r="D3720" s="134">
        <v>2479441.5299999998</v>
      </c>
    </row>
    <row r="3721" spans="2:4">
      <c r="B3721" s="203" t="s">
        <v>1051</v>
      </c>
      <c r="C3721" s="134">
        <v>110000000</v>
      </c>
      <c r="D3721" s="134">
        <v>0</v>
      </c>
    </row>
    <row r="3722" spans="2:4">
      <c r="B3722" s="202" t="s">
        <v>1052</v>
      </c>
      <c r="C3722" s="134">
        <v>110000000</v>
      </c>
      <c r="D3722" s="134">
        <v>0</v>
      </c>
    </row>
    <row r="3723" spans="2:4">
      <c r="B3723" s="203" t="s">
        <v>3376</v>
      </c>
      <c r="C3723" s="134">
        <v>10664882</v>
      </c>
      <c r="D3723" s="134">
        <v>0</v>
      </c>
    </row>
    <row r="3724" spans="2:4">
      <c r="B3724" s="202" t="s">
        <v>3377</v>
      </c>
      <c r="C3724" s="134">
        <v>10664882</v>
      </c>
      <c r="D3724" s="134">
        <v>0</v>
      </c>
    </row>
    <row r="3725" spans="2:4">
      <c r="B3725" s="203" t="s">
        <v>2959</v>
      </c>
      <c r="C3725" s="134">
        <v>4684890</v>
      </c>
      <c r="D3725" s="134">
        <v>1056982.8899999999</v>
      </c>
    </row>
    <row r="3726" spans="2:4">
      <c r="B3726" s="202" t="s">
        <v>2462</v>
      </c>
      <c r="C3726" s="134">
        <v>4684890</v>
      </c>
      <c r="D3726" s="134">
        <v>1056982.8899999999</v>
      </c>
    </row>
    <row r="3727" spans="2:4">
      <c r="B3727" s="203" t="s">
        <v>599</v>
      </c>
      <c r="C3727" s="134">
        <v>394481344</v>
      </c>
      <c r="D3727" s="134">
        <v>303261248.93000001</v>
      </c>
    </row>
    <row r="3728" spans="2:4">
      <c r="B3728" s="202" t="s">
        <v>950</v>
      </c>
      <c r="C3728" s="134">
        <v>394481344</v>
      </c>
      <c r="D3728" s="134">
        <v>303261248.93000001</v>
      </c>
    </row>
    <row r="3729" spans="2:4">
      <c r="B3729" s="203" t="s">
        <v>2463</v>
      </c>
      <c r="C3729" s="134">
        <v>4684890</v>
      </c>
      <c r="D3729" s="134">
        <v>0</v>
      </c>
    </row>
    <row r="3730" spans="2:4">
      <c r="B3730" s="202" t="s">
        <v>2464</v>
      </c>
      <c r="C3730" s="134">
        <v>4684890</v>
      </c>
      <c r="D3730" s="134">
        <v>0</v>
      </c>
    </row>
    <row r="3731" spans="2:4">
      <c r="B3731" s="203" t="s">
        <v>3378</v>
      </c>
      <c r="C3731" s="134">
        <v>4353242</v>
      </c>
      <c r="D3731" s="134">
        <v>0</v>
      </c>
    </row>
    <row r="3732" spans="2:4">
      <c r="B3732" s="202" t="s">
        <v>3379</v>
      </c>
      <c r="C3732" s="134">
        <v>4353242</v>
      </c>
      <c r="D3732" s="134">
        <v>0</v>
      </c>
    </row>
    <row r="3733" spans="2:4">
      <c r="B3733" s="203" t="s">
        <v>2465</v>
      </c>
      <c r="C3733" s="134">
        <v>6611838</v>
      </c>
      <c r="D3733" s="134">
        <v>0</v>
      </c>
    </row>
    <row r="3734" spans="2:4">
      <c r="B3734" s="202" t="s">
        <v>2466</v>
      </c>
      <c r="C3734" s="134">
        <v>6611838</v>
      </c>
      <c r="D3734" s="134">
        <v>0</v>
      </c>
    </row>
    <row r="3735" spans="2:4">
      <c r="B3735" s="203" t="s">
        <v>3380</v>
      </c>
      <c r="C3735" s="134">
        <v>2782425</v>
      </c>
      <c r="D3735" s="134">
        <v>0</v>
      </c>
    </row>
    <row r="3736" spans="2:4">
      <c r="B3736" s="202" t="s">
        <v>3381</v>
      </c>
      <c r="C3736" s="134">
        <v>2782425</v>
      </c>
      <c r="D3736" s="134">
        <v>0</v>
      </c>
    </row>
    <row r="3737" spans="2:4">
      <c r="B3737" s="203" t="s">
        <v>2467</v>
      </c>
      <c r="C3737" s="134">
        <v>11006928</v>
      </c>
      <c r="D3737" s="134">
        <v>0</v>
      </c>
    </row>
    <row r="3738" spans="2:4">
      <c r="B3738" s="202" t="s">
        <v>2468</v>
      </c>
      <c r="C3738" s="134">
        <v>11006928</v>
      </c>
      <c r="D3738" s="134">
        <v>0</v>
      </c>
    </row>
    <row r="3739" spans="2:4">
      <c r="B3739" s="203" t="s">
        <v>3382</v>
      </c>
      <c r="C3739" s="134">
        <v>2252365</v>
      </c>
      <c r="D3739" s="134">
        <v>0</v>
      </c>
    </row>
    <row r="3740" spans="2:4">
      <c r="B3740" s="202" t="s">
        <v>3383</v>
      </c>
      <c r="C3740" s="134">
        <v>2252365</v>
      </c>
      <c r="D3740" s="134">
        <v>0</v>
      </c>
    </row>
    <row r="3741" spans="2:4">
      <c r="B3741" s="203" t="s">
        <v>2469</v>
      </c>
      <c r="C3741" s="134">
        <v>6611838</v>
      </c>
      <c r="D3741" s="134">
        <v>0</v>
      </c>
    </row>
    <row r="3742" spans="2:4">
      <c r="B3742" s="202" t="s">
        <v>2470</v>
      </c>
      <c r="C3742" s="134">
        <v>6611838</v>
      </c>
      <c r="D3742" s="134">
        <v>0</v>
      </c>
    </row>
    <row r="3743" spans="2:4">
      <c r="B3743" s="203" t="s">
        <v>2471</v>
      </c>
      <c r="C3743" s="134">
        <v>6611838</v>
      </c>
      <c r="D3743" s="134">
        <v>0</v>
      </c>
    </row>
    <row r="3744" spans="2:4">
      <c r="B3744" s="202" t="s">
        <v>2472</v>
      </c>
      <c r="C3744" s="134">
        <v>6611838</v>
      </c>
      <c r="D3744" s="134">
        <v>0</v>
      </c>
    </row>
    <row r="3745" spans="2:4">
      <c r="B3745" s="203" t="s">
        <v>2960</v>
      </c>
      <c r="C3745" s="134">
        <v>4684890</v>
      </c>
      <c r="D3745" s="134">
        <v>0</v>
      </c>
    </row>
    <row r="3746" spans="2:4">
      <c r="B3746" s="202" t="s">
        <v>2473</v>
      </c>
      <c r="C3746" s="134">
        <v>4684890</v>
      </c>
      <c r="D3746" s="134">
        <v>0</v>
      </c>
    </row>
    <row r="3747" spans="2:4">
      <c r="B3747" s="203" t="s">
        <v>3384</v>
      </c>
      <c r="C3747" s="134">
        <v>2352222</v>
      </c>
      <c r="D3747" s="134">
        <v>0</v>
      </c>
    </row>
    <row r="3748" spans="2:4">
      <c r="B3748" s="202" t="s">
        <v>3385</v>
      </c>
      <c r="C3748" s="134">
        <v>2352222</v>
      </c>
      <c r="D3748" s="134">
        <v>0</v>
      </c>
    </row>
    <row r="3749" spans="2:4">
      <c r="B3749" s="203" t="s">
        <v>600</v>
      </c>
      <c r="C3749" s="134">
        <v>24134447</v>
      </c>
      <c r="D3749" s="134">
        <v>17887339.659999996</v>
      </c>
    </row>
    <row r="3750" spans="2:4">
      <c r="B3750" s="202" t="s">
        <v>951</v>
      </c>
      <c r="C3750" s="134">
        <v>24134447</v>
      </c>
      <c r="D3750" s="134">
        <v>17887339.659999996</v>
      </c>
    </row>
    <row r="3751" spans="2:4">
      <c r="B3751" s="203" t="s">
        <v>2474</v>
      </c>
      <c r="C3751" s="134">
        <v>6611838</v>
      </c>
      <c r="D3751" s="134">
        <v>0</v>
      </c>
    </row>
    <row r="3752" spans="2:4">
      <c r="B3752" s="202" t="s">
        <v>2475</v>
      </c>
      <c r="C3752" s="134">
        <v>6611838</v>
      </c>
      <c r="D3752" s="134">
        <v>0</v>
      </c>
    </row>
    <row r="3753" spans="2:4">
      <c r="B3753" s="203" t="s">
        <v>2476</v>
      </c>
      <c r="C3753" s="134">
        <v>6611838</v>
      </c>
      <c r="D3753" s="134">
        <v>0</v>
      </c>
    </row>
    <row r="3754" spans="2:4">
      <c r="B3754" s="202" t="s">
        <v>2477</v>
      </c>
      <c r="C3754" s="134">
        <v>6611838</v>
      </c>
      <c r="D3754" s="134">
        <v>0</v>
      </c>
    </row>
    <row r="3755" spans="2:4">
      <c r="B3755" s="203" t="s">
        <v>2478</v>
      </c>
      <c r="C3755" s="134">
        <v>6611838</v>
      </c>
      <c r="D3755" s="134">
        <v>0</v>
      </c>
    </row>
    <row r="3756" spans="2:4">
      <c r="B3756" s="202" t="s">
        <v>2479</v>
      </c>
      <c r="C3756" s="134">
        <v>6611838</v>
      </c>
      <c r="D3756" s="134">
        <v>0</v>
      </c>
    </row>
    <row r="3757" spans="2:4">
      <c r="B3757" s="203" t="s">
        <v>2480</v>
      </c>
      <c r="C3757" s="134">
        <v>6611838</v>
      </c>
      <c r="D3757" s="134">
        <v>0</v>
      </c>
    </row>
    <row r="3758" spans="2:4">
      <c r="B3758" s="202" t="s">
        <v>2481</v>
      </c>
      <c r="C3758" s="134">
        <v>6611838</v>
      </c>
      <c r="D3758" s="134">
        <v>0</v>
      </c>
    </row>
    <row r="3759" spans="2:4">
      <c r="B3759" s="203" t="s">
        <v>2961</v>
      </c>
      <c r="C3759" s="134">
        <v>6611838</v>
      </c>
      <c r="D3759" s="134">
        <v>0</v>
      </c>
    </row>
    <row r="3760" spans="2:4">
      <c r="B3760" s="202" t="s">
        <v>2482</v>
      </c>
      <c r="C3760" s="134">
        <v>6611838</v>
      </c>
      <c r="D3760" s="134">
        <v>0</v>
      </c>
    </row>
    <row r="3761" spans="2:4">
      <c r="B3761" s="203" t="s">
        <v>601</v>
      </c>
      <c r="C3761" s="134">
        <v>24486298</v>
      </c>
      <c r="D3761" s="134">
        <v>4288992.34</v>
      </c>
    </row>
    <row r="3762" spans="2:4">
      <c r="B3762" s="202" t="s">
        <v>952</v>
      </c>
      <c r="C3762" s="134">
        <v>24486298</v>
      </c>
      <c r="D3762" s="134">
        <v>4288992.34</v>
      </c>
    </row>
    <row r="3763" spans="2:4">
      <c r="B3763" s="203" t="s">
        <v>2962</v>
      </c>
      <c r="C3763" s="134">
        <v>1609905750</v>
      </c>
      <c r="D3763" s="134">
        <v>1233705226.71</v>
      </c>
    </row>
    <row r="3764" spans="2:4">
      <c r="B3764" s="202" t="s">
        <v>1121</v>
      </c>
      <c r="C3764" s="134">
        <v>1609905750</v>
      </c>
      <c r="D3764" s="134">
        <v>1233705226.71</v>
      </c>
    </row>
    <row r="3765" spans="2:4">
      <c r="B3765" s="203" t="s">
        <v>2963</v>
      </c>
      <c r="C3765" s="134">
        <v>6611838</v>
      </c>
      <c r="D3765" s="134">
        <v>0</v>
      </c>
    </row>
    <row r="3766" spans="2:4">
      <c r="B3766" s="202" t="s">
        <v>2483</v>
      </c>
      <c r="C3766" s="134">
        <v>6611838</v>
      </c>
      <c r="D3766" s="134">
        <v>0</v>
      </c>
    </row>
    <row r="3767" spans="2:4">
      <c r="B3767" s="203" t="s">
        <v>602</v>
      </c>
      <c r="C3767" s="134">
        <v>8016673</v>
      </c>
      <c r="D3767" s="134">
        <v>0</v>
      </c>
    </row>
    <row r="3768" spans="2:4">
      <c r="B3768" s="202" t="s">
        <v>953</v>
      </c>
      <c r="C3768" s="134">
        <v>8016673</v>
      </c>
      <c r="D3768" s="134">
        <v>0</v>
      </c>
    </row>
    <row r="3769" spans="2:4">
      <c r="B3769" s="203" t="s">
        <v>2964</v>
      </c>
      <c r="C3769" s="134">
        <v>4684890</v>
      </c>
      <c r="D3769" s="134">
        <v>0</v>
      </c>
    </row>
    <row r="3770" spans="2:4">
      <c r="B3770" s="202" t="s">
        <v>2484</v>
      </c>
      <c r="C3770" s="134">
        <v>4684890</v>
      </c>
      <c r="D3770" s="134">
        <v>0</v>
      </c>
    </row>
    <row r="3771" spans="2:4">
      <c r="B3771" s="203" t="s">
        <v>603</v>
      </c>
      <c r="C3771" s="134">
        <v>2844327</v>
      </c>
      <c r="D3771" s="134">
        <v>4612606.8899999997</v>
      </c>
    </row>
    <row r="3772" spans="2:4">
      <c r="B3772" s="202" t="s">
        <v>954</v>
      </c>
      <c r="C3772" s="134">
        <v>2844327</v>
      </c>
      <c r="D3772" s="134">
        <v>4612606.8899999997</v>
      </c>
    </row>
    <row r="3773" spans="2:4">
      <c r="B3773" s="203" t="s">
        <v>2485</v>
      </c>
      <c r="C3773" s="134">
        <v>4684890</v>
      </c>
      <c r="D3773" s="134">
        <v>0</v>
      </c>
    </row>
    <row r="3774" spans="2:4">
      <c r="B3774" s="202" t="s">
        <v>2486</v>
      </c>
      <c r="C3774" s="134">
        <v>4684890</v>
      </c>
      <c r="D3774" s="134">
        <v>0</v>
      </c>
    </row>
    <row r="3775" spans="2:4">
      <c r="B3775" s="203" t="s">
        <v>2487</v>
      </c>
      <c r="C3775" s="134">
        <v>11006928</v>
      </c>
      <c r="D3775" s="134">
        <v>0</v>
      </c>
    </row>
    <row r="3776" spans="2:4">
      <c r="B3776" s="202" t="s">
        <v>2488</v>
      </c>
      <c r="C3776" s="134">
        <v>11006928</v>
      </c>
      <c r="D3776" s="134">
        <v>0</v>
      </c>
    </row>
    <row r="3777" spans="2:4">
      <c r="B3777" s="203" t="s">
        <v>2489</v>
      </c>
      <c r="C3777" s="134">
        <v>6611838</v>
      </c>
      <c r="D3777" s="134">
        <v>0</v>
      </c>
    </row>
    <row r="3778" spans="2:4">
      <c r="B3778" s="202" t="s">
        <v>2490</v>
      </c>
      <c r="C3778" s="134">
        <v>6611838</v>
      </c>
      <c r="D3778" s="134">
        <v>0</v>
      </c>
    </row>
    <row r="3779" spans="2:4">
      <c r="B3779" s="203" t="s">
        <v>2491</v>
      </c>
      <c r="C3779" s="134">
        <v>11006928</v>
      </c>
      <c r="D3779" s="134">
        <v>2476557.5</v>
      </c>
    </row>
    <row r="3780" spans="2:4">
      <c r="B3780" s="202" t="s">
        <v>2492</v>
      </c>
      <c r="C3780" s="134">
        <v>11006928</v>
      </c>
      <c r="D3780" s="134">
        <v>2476557.5</v>
      </c>
    </row>
    <row r="3781" spans="2:4">
      <c r="B3781" s="203" t="s">
        <v>3386</v>
      </c>
      <c r="C3781" s="134">
        <v>6806687</v>
      </c>
      <c r="D3781" s="134">
        <v>0</v>
      </c>
    </row>
    <row r="3782" spans="2:4">
      <c r="B3782" s="202" t="s">
        <v>3387</v>
      </c>
      <c r="C3782" s="134">
        <v>6806687</v>
      </c>
      <c r="D3782" s="134">
        <v>0</v>
      </c>
    </row>
    <row r="3783" spans="2:4">
      <c r="B3783" s="203" t="s">
        <v>2965</v>
      </c>
      <c r="C3783" s="134">
        <v>11006928</v>
      </c>
      <c r="D3783" s="134">
        <v>2476558.6800000002</v>
      </c>
    </row>
    <row r="3784" spans="2:4">
      <c r="B3784" s="202" t="s">
        <v>2493</v>
      </c>
      <c r="C3784" s="134">
        <v>11006928</v>
      </c>
      <c r="D3784" s="134">
        <v>2476558.6800000002</v>
      </c>
    </row>
    <row r="3785" spans="2:4">
      <c r="B3785" s="203" t="s">
        <v>1122</v>
      </c>
      <c r="C3785" s="134">
        <v>787447495</v>
      </c>
      <c r="D3785" s="134">
        <v>275732657.09000003</v>
      </c>
    </row>
    <row r="3786" spans="2:4">
      <c r="B3786" s="202" t="s">
        <v>1123</v>
      </c>
      <c r="C3786" s="134">
        <v>787447495</v>
      </c>
      <c r="D3786" s="134">
        <v>275732657.09000003</v>
      </c>
    </row>
    <row r="3787" spans="2:4">
      <c r="B3787" s="203" t="s">
        <v>2127</v>
      </c>
      <c r="C3787" s="134">
        <v>10346096</v>
      </c>
      <c r="D3787" s="134">
        <v>0</v>
      </c>
    </row>
    <row r="3788" spans="2:4">
      <c r="B3788" s="202" t="s">
        <v>2128</v>
      </c>
      <c r="C3788" s="134">
        <v>10346096</v>
      </c>
      <c r="D3788" s="134">
        <v>0</v>
      </c>
    </row>
    <row r="3789" spans="2:4">
      <c r="B3789" s="203" t="s">
        <v>2966</v>
      </c>
      <c r="C3789" s="134">
        <v>171290429</v>
      </c>
      <c r="D3789" s="134">
        <v>70629251.069999993</v>
      </c>
    </row>
    <row r="3790" spans="2:4">
      <c r="B3790" s="202" t="s">
        <v>1124</v>
      </c>
      <c r="C3790" s="134">
        <v>171290429</v>
      </c>
      <c r="D3790" s="134">
        <v>70629251.069999993</v>
      </c>
    </row>
    <row r="3791" spans="2:4">
      <c r="B3791" s="203" t="s">
        <v>604</v>
      </c>
      <c r="C3791" s="134">
        <v>146531005</v>
      </c>
      <c r="D3791" s="134">
        <v>70055971.310000002</v>
      </c>
    </row>
    <row r="3792" spans="2:4">
      <c r="B3792" s="202" t="s">
        <v>955</v>
      </c>
      <c r="C3792" s="134">
        <v>3112837</v>
      </c>
      <c r="D3792" s="134">
        <v>0</v>
      </c>
    </row>
    <row r="3793" spans="2:4">
      <c r="B3793" s="202" t="s">
        <v>1124</v>
      </c>
      <c r="C3793" s="134">
        <v>143418168</v>
      </c>
      <c r="D3793" s="134">
        <v>70055971.310000002</v>
      </c>
    </row>
    <row r="3794" spans="2:4">
      <c r="B3794" s="203" t="s">
        <v>2494</v>
      </c>
      <c r="C3794" s="134">
        <v>11006928</v>
      </c>
      <c r="D3794" s="134">
        <v>2605375.0699999998</v>
      </c>
    </row>
    <row r="3795" spans="2:4">
      <c r="B3795" s="202" t="s">
        <v>2495</v>
      </c>
      <c r="C3795" s="134">
        <v>11006928</v>
      </c>
      <c r="D3795" s="134">
        <v>2605375.0699999998</v>
      </c>
    </row>
    <row r="3796" spans="2:4">
      <c r="B3796" s="203" t="s">
        <v>2967</v>
      </c>
      <c r="C3796" s="134">
        <v>11006928</v>
      </c>
      <c r="D3796" s="134">
        <v>2605375.08</v>
      </c>
    </row>
    <row r="3797" spans="2:4">
      <c r="B3797" s="202" t="s">
        <v>2496</v>
      </c>
      <c r="C3797" s="134">
        <v>11006928</v>
      </c>
      <c r="D3797" s="134">
        <v>2605375.08</v>
      </c>
    </row>
    <row r="3798" spans="2:4">
      <c r="B3798" s="203" t="s">
        <v>3388</v>
      </c>
      <c r="C3798" s="134">
        <v>1160115</v>
      </c>
      <c r="D3798" s="134">
        <v>0</v>
      </c>
    </row>
    <row r="3799" spans="2:4">
      <c r="B3799" s="202" t="s">
        <v>3389</v>
      </c>
      <c r="C3799" s="134">
        <v>1160115</v>
      </c>
      <c r="D3799" s="134">
        <v>0</v>
      </c>
    </row>
    <row r="3800" spans="2:4">
      <c r="B3800" s="203" t="s">
        <v>605</v>
      </c>
      <c r="C3800" s="134">
        <v>24296428</v>
      </c>
      <c r="D3800" s="134">
        <v>0</v>
      </c>
    </row>
    <row r="3801" spans="2:4">
      <c r="B3801" s="202" t="s">
        <v>956</v>
      </c>
      <c r="C3801" s="134">
        <v>14289559</v>
      </c>
      <c r="D3801" s="134">
        <v>0</v>
      </c>
    </row>
    <row r="3802" spans="2:4">
      <c r="B3802" s="202" t="s">
        <v>3389</v>
      </c>
      <c r="C3802" s="134">
        <v>10006869</v>
      </c>
      <c r="D3802" s="134">
        <v>0</v>
      </c>
    </row>
    <row r="3803" spans="2:4">
      <c r="B3803" s="203" t="s">
        <v>3453</v>
      </c>
      <c r="C3803" s="134">
        <v>0</v>
      </c>
      <c r="D3803" s="134">
        <v>0</v>
      </c>
    </row>
    <row r="3804" spans="2:4">
      <c r="B3804" s="202" t="s">
        <v>3454</v>
      </c>
      <c r="C3804" s="134">
        <v>0</v>
      </c>
      <c r="D3804" s="134">
        <v>0</v>
      </c>
    </row>
    <row r="3805" spans="2:4">
      <c r="B3805" s="203" t="s">
        <v>2497</v>
      </c>
      <c r="C3805" s="134">
        <v>6611838</v>
      </c>
      <c r="D3805" s="134">
        <v>1645142.02</v>
      </c>
    </row>
    <row r="3806" spans="2:4">
      <c r="B3806" s="202" t="s">
        <v>2498</v>
      </c>
      <c r="C3806" s="134">
        <v>6611838</v>
      </c>
      <c r="D3806" s="134">
        <v>1645142.02</v>
      </c>
    </row>
    <row r="3807" spans="2:4">
      <c r="B3807" s="203" t="s">
        <v>3455</v>
      </c>
      <c r="C3807" s="134">
        <v>0</v>
      </c>
      <c r="D3807" s="134">
        <v>0</v>
      </c>
    </row>
    <row r="3808" spans="2:4">
      <c r="B3808" s="202" t="s">
        <v>3456</v>
      </c>
      <c r="C3808" s="134">
        <v>0</v>
      </c>
      <c r="D3808" s="134">
        <v>0</v>
      </c>
    </row>
    <row r="3809" spans="2:4">
      <c r="B3809" s="203" t="s">
        <v>2499</v>
      </c>
      <c r="C3809" s="134">
        <v>11006928</v>
      </c>
      <c r="D3809" s="134">
        <v>2422018.4</v>
      </c>
    </row>
    <row r="3810" spans="2:4">
      <c r="B3810" s="202" t="s">
        <v>2500</v>
      </c>
      <c r="C3810" s="134">
        <v>11006928</v>
      </c>
      <c r="D3810" s="134">
        <v>2422018.4</v>
      </c>
    </row>
    <row r="3811" spans="2:4">
      <c r="B3811" s="203" t="s">
        <v>2501</v>
      </c>
      <c r="C3811" s="134">
        <v>6611838</v>
      </c>
      <c r="D3811" s="134">
        <v>1651285.08</v>
      </c>
    </row>
    <row r="3812" spans="2:4">
      <c r="B3812" s="202" t="s">
        <v>2502</v>
      </c>
      <c r="C3812" s="134">
        <v>6611838</v>
      </c>
      <c r="D3812" s="134">
        <v>1651285.08</v>
      </c>
    </row>
    <row r="3813" spans="2:4">
      <c r="B3813" s="203" t="s">
        <v>3457</v>
      </c>
      <c r="C3813" s="134">
        <v>0</v>
      </c>
      <c r="D3813" s="134">
        <v>0</v>
      </c>
    </row>
    <row r="3814" spans="2:4">
      <c r="B3814" s="202" t="s">
        <v>3458</v>
      </c>
      <c r="C3814" s="134">
        <v>0</v>
      </c>
      <c r="D3814" s="134">
        <v>0</v>
      </c>
    </row>
    <row r="3815" spans="2:4">
      <c r="B3815" s="203" t="s">
        <v>2968</v>
      </c>
      <c r="C3815" s="134">
        <v>11006928</v>
      </c>
      <c r="D3815" s="134">
        <v>2422018.4</v>
      </c>
    </row>
    <row r="3816" spans="2:4">
      <c r="B3816" s="202" t="s">
        <v>2503</v>
      </c>
      <c r="C3816" s="134">
        <v>11006928</v>
      </c>
      <c r="D3816" s="134">
        <v>2422018.4</v>
      </c>
    </row>
    <row r="3817" spans="2:4">
      <c r="B3817" s="203" t="s">
        <v>3611</v>
      </c>
      <c r="C3817" s="134">
        <v>0</v>
      </c>
      <c r="D3817" s="134">
        <v>0</v>
      </c>
    </row>
    <row r="3818" spans="2:4">
      <c r="B3818" s="202" t="s">
        <v>3610</v>
      </c>
      <c r="C3818" s="134">
        <v>0</v>
      </c>
      <c r="D3818" s="134">
        <v>0</v>
      </c>
    </row>
    <row r="3819" spans="2:4">
      <c r="B3819" s="203" t="s">
        <v>1125</v>
      </c>
      <c r="C3819" s="134">
        <v>302909557</v>
      </c>
      <c r="D3819" s="134">
        <v>68988299.99000001</v>
      </c>
    </row>
    <row r="3820" spans="2:4">
      <c r="B3820" s="202" t="s">
        <v>1126</v>
      </c>
      <c r="C3820" s="134">
        <v>302909557</v>
      </c>
      <c r="D3820" s="134">
        <v>68988299.99000001</v>
      </c>
    </row>
    <row r="3821" spans="2:4">
      <c r="B3821" s="203" t="s">
        <v>2504</v>
      </c>
      <c r="C3821" s="134">
        <v>11006928</v>
      </c>
      <c r="D3821" s="134">
        <v>2422018.4</v>
      </c>
    </row>
    <row r="3822" spans="2:4">
      <c r="B3822" s="202" t="s">
        <v>2505</v>
      </c>
      <c r="C3822" s="134">
        <v>11006928</v>
      </c>
      <c r="D3822" s="134">
        <v>2422018.4</v>
      </c>
    </row>
    <row r="3823" spans="2:4">
      <c r="B3823" s="203" t="s">
        <v>2506</v>
      </c>
      <c r="C3823" s="134">
        <v>21391664</v>
      </c>
      <c r="D3823" s="134">
        <v>4821411.88</v>
      </c>
    </row>
    <row r="3824" spans="2:4">
      <c r="B3824" s="202" t="s">
        <v>2507</v>
      </c>
      <c r="C3824" s="134">
        <v>21391664</v>
      </c>
      <c r="D3824" s="134">
        <v>4821411.88</v>
      </c>
    </row>
    <row r="3825" spans="2:4">
      <c r="B3825" s="203" t="s">
        <v>3390</v>
      </c>
      <c r="C3825" s="134">
        <v>2225932869</v>
      </c>
      <c r="D3825" s="134">
        <v>0</v>
      </c>
    </row>
    <row r="3826" spans="2:4">
      <c r="B3826" s="202" t="s">
        <v>3391</v>
      </c>
      <c r="C3826" s="134">
        <v>2225932869</v>
      </c>
      <c r="D3826" s="134">
        <v>0</v>
      </c>
    </row>
    <row r="3827" spans="2:4">
      <c r="B3827" s="203" t="s">
        <v>2969</v>
      </c>
      <c r="C3827" s="134">
        <v>11006928</v>
      </c>
      <c r="D3827" s="134">
        <v>2468271.5</v>
      </c>
    </row>
    <row r="3828" spans="2:4">
      <c r="B3828" s="202" t="s">
        <v>2508</v>
      </c>
      <c r="C3828" s="134">
        <v>11006928</v>
      </c>
      <c r="D3828" s="134">
        <v>2468271.5</v>
      </c>
    </row>
    <row r="3829" spans="2:4">
      <c r="B3829" s="203" t="s">
        <v>2509</v>
      </c>
      <c r="C3829" s="134">
        <v>11006928</v>
      </c>
      <c r="D3829" s="134">
        <v>2476558.7000000002</v>
      </c>
    </row>
    <row r="3830" spans="2:4">
      <c r="B3830" s="202" t="s">
        <v>2510</v>
      </c>
      <c r="C3830" s="134">
        <v>11006928</v>
      </c>
      <c r="D3830" s="134">
        <v>2476558.7000000002</v>
      </c>
    </row>
    <row r="3831" spans="2:4">
      <c r="B3831" s="203" t="s">
        <v>2511</v>
      </c>
      <c r="C3831" s="134">
        <v>4684890</v>
      </c>
      <c r="D3831" s="134">
        <v>1054099.6299999999</v>
      </c>
    </row>
    <row r="3832" spans="2:4">
      <c r="B3832" s="202" t="s">
        <v>2512</v>
      </c>
      <c r="C3832" s="134">
        <v>4684890</v>
      </c>
      <c r="D3832" s="134">
        <v>1054099.6299999999</v>
      </c>
    </row>
    <row r="3833" spans="2:4">
      <c r="B3833" s="203" t="s">
        <v>2970</v>
      </c>
      <c r="C3833" s="134">
        <v>11006928</v>
      </c>
      <c r="D3833" s="134">
        <v>2476558.7000000002</v>
      </c>
    </row>
    <row r="3834" spans="2:4">
      <c r="B3834" s="202" t="s">
        <v>2513</v>
      </c>
      <c r="C3834" s="134">
        <v>11006928</v>
      </c>
      <c r="D3834" s="134">
        <v>2476558.7000000002</v>
      </c>
    </row>
    <row r="3835" spans="2:4">
      <c r="B3835" s="203" t="s">
        <v>2971</v>
      </c>
      <c r="C3835" s="134">
        <v>342816414</v>
      </c>
      <c r="D3835" s="134">
        <v>119760250.40000001</v>
      </c>
    </row>
    <row r="3836" spans="2:4">
      <c r="B3836" s="202" t="s">
        <v>1127</v>
      </c>
      <c r="C3836" s="134">
        <v>342816414</v>
      </c>
      <c r="D3836" s="134">
        <v>119760250.40000001</v>
      </c>
    </row>
    <row r="3837" spans="2:4">
      <c r="B3837" s="203" t="s">
        <v>2514</v>
      </c>
      <c r="C3837" s="134">
        <v>6611838</v>
      </c>
      <c r="D3837" s="134">
        <v>1487663.07</v>
      </c>
    </row>
    <row r="3838" spans="2:4">
      <c r="B3838" s="202" t="s">
        <v>2515</v>
      </c>
      <c r="C3838" s="134">
        <v>6611838</v>
      </c>
      <c r="D3838" s="134">
        <v>1487663.07</v>
      </c>
    </row>
    <row r="3839" spans="2:4">
      <c r="B3839" s="203" t="s">
        <v>2516</v>
      </c>
      <c r="C3839" s="134">
        <v>11006928</v>
      </c>
      <c r="D3839" s="134">
        <v>0</v>
      </c>
    </row>
    <row r="3840" spans="2:4">
      <c r="B3840" s="202" t="s">
        <v>2517</v>
      </c>
      <c r="C3840" s="134">
        <v>11006928</v>
      </c>
      <c r="D3840" s="134">
        <v>0</v>
      </c>
    </row>
    <row r="3841" spans="2:4">
      <c r="B3841" s="203" t="s">
        <v>2972</v>
      </c>
      <c r="C3841" s="134">
        <v>11006928</v>
      </c>
      <c r="D3841" s="134">
        <v>0</v>
      </c>
    </row>
    <row r="3842" spans="2:4">
      <c r="B3842" s="202" t="s">
        <v>2518</v>
      </c>
      <c r="C3842" s="134">
        <v>11006928</v>
      </c>
      <c r="D3842" s="134">
        <v>0</v>
      </c>
    </row>
    <row r="3843" spans="2:4">
      <c r="B3843" s="203" t="s">
        <v>1128</v>
      </c>
      <c r="C3843" s="134">
        <v>454550517</v>
      </c>
      <c r="D3843" s="134">
        <v>107900403.55000001</v>
      </c>
    </row>
    <row r="3844" spans="2:4">
      <c r="B3844" s="202" t="s">
        <v>1129</v>
      </c>
      <c r="C3844" s="134">
        <v>454550517</v>
      </c>
      <c r="D3844" s="134">
        <v>107900403.55000001</v>
      </c>
    </row>
    <row r="3845" spans="2:4">
      <c r="B3845" s="204" t="s">
        <v>283</v>
      </c>
      <c r="C3845" s="136">
        <v>546024916</v>
      </c>
      <c r="D3845" s="136">
        <v>102111126.53999999</v>
      </c>
    </row>
    <row r="3846" spans="2:4">
      <c r="B3846" s="203" t="s">
        <v>2973</v>
      </c>
      <c r="C3846" s="134">
        <v>292970899</v>
      </c>
      <c r="D3846" s="134">
        <v>19013245.629999999</v>
      </c>
    </row>
    <row r="3847" spans="2:4">
      <c r="B3847" s="202" t="s">
        <v>1414</v>
      </c>
      <c r="C3847" s="134">
        <v>292970899</v>
      </c>
      <c r="D3847" s="134">
        <v>19013245.629999999</v>
      </c>
    </row>
    <row r="3848" spans="2:4">
      <c r="B3848" s="203" t="s">
        <v>2974</v>
      </c>
      <c r="C3848" s="134">
        <v>253054017</v>
      </c>
      <c r="D3848" s="134">
        <v>83097880.909999996</v>
      </c>
    </row>
    <row r="3849" spans="2:4">
      <c r="B3849" s="202" t="s">
        <v>2565</v>
      </c>
      <c r="C3849" s="134">
        <v>253054017</v>
      </c>
      <c r="D3849" s="134">
        <v>83097880.909999996</v>
      </c>
    </row>
    <row r="3850" spans="2:4">
      <c r="B3850" s="204" t="s">
        <v>298</v>
      </c>
      <c r="C3850" s="136">
        <v>1513422256</v>
      </c>
      <c r="D3850" s="136">
        <v>250000000</v>
      </c>
    </row>
    <row r="3851" spans="2:4">
      <c r="B3851" s="203" t="s">
        <v>2921</v>
      </c>
      <c r="C3851" s="134">
        <v>0</v>
      </c>
      <c r="D3851" s="134">
        <v>0</v>
      </c>
    </row>
    <row r="3852" spans="2:4">
      <c r="B3852" s="202" t="s">
        <v>933</v>
      </c>
      <c r="C3852" s="134">
        <v>0</v>
      </c>
      <c r="D3852" s="134">
        <v>0</v>
      </c>
    </row>
    <row r="3853" spans="2:4">
      <c r="B3853" s="203" t="s">
        <v>2923</v>
      </c>
      <c r="C3853" s="134">
        <v>1053129174</v>
      </c>
      <c r="D3853" s="134">
        <v>0</v>
      </c>
    </row>
    <row r="3854" spans="2:4">
      <c r="B3854" s="202" t="s">
        <v>1120</v>
      </c>
      <c r="C3854" s="134">
        <v>1053129174</v>
      </c>
      <c r="D3854" s="134">
        <v>0</v>
      </c>
    </row>
    <row r="3855" spans="2:4">
      <c r="B3855" s="203" t="s">
        <v>2925</v>
      </c>
      <c r="C3855" s="134">
        <v>250000000</v>
      </c>
      <c r="D3855" s="134">
        <v>250000000</v>
      </c>
    </row>
    <row r="3856" spans="2:4">
      <c r="B3856" s="202" t="s">
        <v>935</v>
      </c>
      <c r="C3856" s="134">
        <v>250000000</v>
      </c>
      <c r="D3856" s="134">
        <v>250000000</v>
      </c>
    </row>
    <row r="3857" spans="2:4">
      <c r="B3857" s="203" t="s">
        <v>3555</v>
      </c>
      <c r="C3857" s="134">
        <v>0</v>
      </c>
      <c r="D3857" s="134">
        <v>0</v>
      </c>
    </row>
    <row r="3858" spans="2:4">
      <c r="B3858" s="202" t="s">
        <v>3554</v>
      </c>
      <c r="C3858" s="134">
        <v>0</v>
      </c>
      <c r="D3858" s="134">
        <v>0</v>
      </c>
    </row>
    <row r="3859" spans="2:4">
      <c r="B3859" s="203" t="s">
        <v>2962</v>
      </c>
      <c r="C3859" s="134">
        <v>210293082</v>
      </c>
      <c r="D3859" s="134">
        <v>0</v>
      </c>
    </row>
    <row r="3860" spans="2:4">
      <c r="B3860" s="202" t="s">
        <v>1121</v>
      </c>
      <c r="C3860" s="134">
        <v>210293082</v>
      </c>
      <c r="D3860" s="134">
        <v>0</v>
      </c>
    </row>
    <row r="3861" spans="2:4">
      <c r="B3861" s="204" t="s">
        <v>284</v>
      </c>
      <c r="C3861" s="136">
        <v>11111323924</v>
      </c>
      <c r="D3861" s="136">
        <v>1470438129.8299999</v>
      </c>
    </row>
    <row r="3862" spans="2:4">
      <c r="B3862" s="203" t="s">
        <v>586</v>
      </c>
      <c r="C3862" s="134">
        <v>2589740270</v>
      </c>
      <c r="D3862" s="134">
        <v>163445257.56999999</v>
      </c>
    </row>
    <row r="3863" spans="2:4">
      <c r="B3863" s="202" t="s">
        <v>934</v>
      </c>
      <c r="C3863" s="134">
        <v>2589740270</v>
      </c>
      <c r="D3863" s="134">
        <v>163445257.56999999</v>
      </c>
    </row>
    <row r="3864" spans="2:4">
      <c r="B3864" s="203" t="s">
        <v>587</v>
      </c>
      <c r="C3864" s="134">
        <v>8435000000</v>
      </c>
      <c r="D3864" s="134">
        <v>1306992872.26</v>
      </c>
    </row>
    <row r="3865" spans="2:4">
      <c r="B3865" s="202" t="s">
        <v>936</v>
      </c>
      <c r="C3865" s="134">
        <v>8435000000</v>
      </c>
      <c r="D3865" s="134">
        <v>1306992872.26</v>
      </c>
    </row>
    <row r="3866" spans="2:4">
      <c r="B3866" s="203" t="s">
        <v>2928</v>
      </c>
      <c r="C3866" s="134">
        <v>86583654</v>
      </c>
      <c r="D3866" s="134">
        <v>0</v>
      </c>
    </row>
    <row r="3867" spans="2:4">
      <c r="B3867" s="202" t="s">
        <v>938</v>
      </c>
      <c r="C3867" s="134">
        <v>86583654</v>
      </c>
      <c r="D3867" s="134">
        <v>0</v>
      </c>
    </row>
    <row r="3868" spans="2:4">
      <c r="B3868" s="205" t="s">
        <v>297</v>
      </c>
      <c r="C3868" s="134">
        <v>7775541171</v>
      </c>
      <c r="D3868" s="134">
        <v>344450836.36000007</v>
      </c>
    </row>
    <row r="3869" spans="2:4">
      <c r="B3869" s="204" t="s">
        <v>281</v>
      </c>
      <c r="C3869" s="136">
        <v>1247502861</v>
      </c>
      <c r="D3869" s="136">
        <v>142474964.65000001</v>
      </c>
    </row>
    <row r="3870" spans="2:4">
      <c r="B3870" s="203" t="s">
        <v>282</v>
      </c>
      <c r="C3870" s="134">
        <v>293156045</v>
      </c>
      <c r="D3870" s="134">
        <v>24079628.510000002</v>
      </c>
    </row>
    <row r="3871" spans="2:4">
      <c r="B3871" s="202" t="s">
        <v>959</v>
      </c>
      <c r="C3871" s="134">
        <v>204230000</v>
      </c>
      <c r="D3871" s="134">
        <v>11123596.32</v>
      </c>
    </row>
    <row r="3872" spans="2:4">
      <c r="B3872" s="202" t="s">
        <v>3410</v>
      </c>
      <c r="C3872" s="134">
        <v>0</v>
      </c>
      <c r="D3872" s="134">
        <v>12956032.190000001</v>
      </c>
    </row>
    <row r="3873" spans="2:4">
      <c r="B3873" s="202" t="s">
        <v>960</v>
      </c>
      <c r="C3873" s="134">
        <v>84350000</v>
      </c>
      <c r="D3873" s="134">
        <v>0</v>
      </c>
    </row>
    <row r="3874" spans="2:4">
      <c r="B3874" s="202" t="s">
        <v>3392</v>
      </c>
      <c r="C3874" s="134">
        <v>3615000</v>
      </c>
      <c r="D3874" s="134">
        <v>0</v>
      </c>
    </row>
    <row r="3875" spans="2:4">
      <c r="B3875" s="202" t="s">
        <v>961</v>
      </c>
      <c r="C3875" s="134">
        <v>961045</v>
      </c>
      <c r="D3875" s="134">
        <v>0</v>
      </c>
    </row>
    <row r="3876" spans="2:4">
      <c r="B3876" s="203" t="s">
        <v>607</v>
      </c>
      <c r="C3876" s="134">
        <v>50610000</v>
      </c>
      <c r="D3876" s="134">
        <v>10853658</v>
      </c>
    </row>
    <row r="3877" spans="2:4">
      <c r="B3877" s="202" t="s">
        <v>962</v>
      </c>
      <c r="C3877" s="134">
        <v>50610000</v>
      </c>
      <c r="D3877" s="134">
        <v>10853658</v>
      </c>
    </row>
    <row r="3878" spans="2:4">
      <c r="B3878" s="203" t="s">
        <v>3541</v>
      </c>
      <c r="C3878" s="134">
        <v>0</v>
      </c>
      <c r="D3878" s="134">
        <v>0</v>
      </c>
    </row>
    <row r="3879" spans="2:4">
      <c r="B3879" s="202" t="s">
        <v>3540</v>
      </c>
      <c r="C3879" s="134">
        <v>0</v>
      </c>
      <c r="D3879" s="134">
        <v>0</v>
      </c>
    </row>
    <row r="3880" spans="2:4">
      <c r="B3880" s="203" t="s">
        <v>2978</v>
      </c>
      <c r="C3880" s="134">
        <v>1850000</v>
      </c>
      <c r="D3880" s="134">
        <v>469870.52</v>
      </c>
    </row>
    <row r="3881" spans="2:4">
      <c r="B3881" s="202" t="s">
        <v>962</v>
      </c>
      <c r="C3881" s="134">
        <v>1850000</v>
      </c>
      <c r="D3881" s="134">
        <v>469870.52</v>
      </c>
    </row>
    <row r="3882" spans="2:4">
      <c r="B3882" s="203" t="s">
        <v>2975</v>
      </c>
      <c r="C3882" s="134">
        <v>10566528</v>
      </c>
      <c r="D3882" s="134">
        <v>5348203.6500000004</v>
      </c>
    </row>
    <row r="3883" spans="2:4">
      <c r="B3883" s="202" t="s">
        <v>963</v>
      </c>
      <c r="C3883" s="134">
        <v>10566528</v>
      </c>
      <c r="D3883" s="134">
        <v>5348203.6500000004</v>
      </c>
    </row>
    <row r="3884" spans="2:4">
      <c r="B3884" s="203" t="s">
        <v>608</v>
      </c>
      <c r="C3884" s="134">
        <v>81961307</v>
      </c>
      <c r="D3884" s="134">
        <v>57129203.359999999</v>
      </c>
    </row>
    <row r="3885" spans="2:4">
      <c r="B3885" s="202" t="s">
        <v>964</v>
      </c>
      <c r="C3885" s="134">
        <v>81961307</v>
      </c>
      <c r="D3885" s="134">
        <v>57129203.359999999</v>
      </c>
    </row>
    <row r="3886" spans="2:4">
      <c r="B3886" s="203" t="s">
        <v>1053</v>
      </c>
      <c r="C3886" s="134">
        <v>4252757</v>
      </c>
      <c r="D3886" s="134">
        <v>6305422.6500000004</v>
      </c>
    </row>
    <row r="3887" spans="2:4">
      <c r="B3887" s="202" t="s">
        <v>1054</v>
      </c>
      <c r="C3887" s="134">
        <v>4252757</v>
      </c>
      <c r="D3887" s="134">
        <v>6305422.6500000004</v>
      </c>
    </row>
    <row r="3888" spans="2:4">
      <c r="B3888" s="203" t="s">
        <v>2976</v>
      </c>
      <c r="C3888" s="134">
        <v>21668804</v>
      </c>
      <c r="D3888" s="134">
        <v>14453126.720000001</v>
      </c>
    </row>
    <row r="3889" spans="2:4">
      <c r="B3889" s="202" t="s">
        <v>1055</v>
      </c>
      <c r="C3889" s="134">
        <v>21668804</v>
      </c>
      <c r="D3889" s="134">
        <v>14453126.720000001</v>
      </c>
    </row>
    <row r="3890" spans="2:4">
      <c r="B3890" s="203" t="s">
        <v>610</v>
      </c>
      <c r="C3890" s="134">
        <v>3495166</v>
      </c>
      <c r="D3890" s="134">
        <v>2223494.96</v>
      </c>
    </row>
    <row r="3891" spans="2:4">
      <c r="B3891" s="202" t="s">
        <v>966</v>
      </c>
      <c r="C3891" s="134">
        <v>3495166</v>
      </c>
      <c r="D3891" s="134">
        <v>2223494.96</v>
      </c>
    </row>
    <row r="3892" spans="2:4">
      <c r="B3892" s="203" t="s">
        <v>612</v>
      </c>
      <c r="C3892" s="134">
        <v>85603015</v>
      </c>
      <c r="D3892" s="134">
        <v>0</v>
      </c>
    </row>
    <row r="3893" spans="2:4">
      <c r="B3893" s="202" t="s">
        <v>968</v>
      </c>
      <c r="C3893" s="134">
        <v>85603015</v>
      </c>
      <c r="D3893" s="134">
        <v>0</v>
      </c>
    </row>
    <row r="3894" spans="2:4">
      <c r="B3894" s="203" t="s">
        <v>611</v>
      </c>
      <c r="C3894" s="134">
        <v>521017995</v>
      </c>
      <c r="D3894" s="134">
        <v>0</v>
      </c>
    </row>
    <row r="3895" spans="2:4">
      <c r="B3895" s="202" t="s">
        <v>967</v>
      </c>
      <c r="C3895" s="134">
        <v>521017995</v>
      </c>
      <c r="D3895" s="134">
        <v>0</v>
      </c>
    </row>
    <row r="3896" spans="2:4">
      <c r="B3896" s="203" t="s">
        <v>995</v>
      </c>
      <c r="C3896" s="134">
        <v>8172215</v>
      </c>
      <c r="D3896" s="134">
        <v>8607582</v>
      </c>
    </row>
    <row r="3897" spans="2:4">
      <c r="B3897" s="202" t="s">
        <v>996</v>
      </c>
      <c r="C3897" s="134">
        <v>8172215</v>
      </c>
      <c r="D3897" s="134">
        <v>8607582</v>
      </c>
    </row>
    <row r="3898" spans="2:4">
      <c r="B3898" s="203" t="s">
        <v>3393</v>
      </c>
      <c r="C3898" s="134">
        <v>9332792</v>
      </c>
      <c r="D3898" s="134">
        <v>0</v>
      </c>
    </row>
    <row r="3899" spans="2:4">
      <c r="B3899" s="202" t="s">
        <v>3394</v>
      </c>
      <c r="C3899" s="134">
        <v>9332792</v>
      </c>
      <c r="D3899" s="134">
        <v>0</v>
      </c>
    </row>
    <row r="3900" spans="2:4">
      <c r="B3900" s="203" t="s">
        <v>3395</v>
      </c>
      <c r="C3900" s="134">
        <v>6615119</v>
      </c>
      <c r="D3900" s="134">
        <v>0</v>
      </c>
    </row>
    <row r="3901" spans="2:4">
      <c r="B3901" s="202" t="s">
        <v>3396</v>
      </c>
      <c r="C3901" s="134">
        <v>6615119</v>
      </c>
      <c r="D3901" s="134">
        <v>0</v>
      </c>
    </row>
    <row r="3902" spans="2:4">
      <c r="B3902" s="203" t="s">
        <v>2129</v>
      </c>
      <c r="C3902" s="134">
        <v>118946174</v>
      </c>
      <c r="D3902" s="134">
        <v>9004774.2799999993</v>
      </c>
    </row>
    <row r="3903" spans="2:4">
      <c r="B3903" s="202" t="s">
        <v>2130</v>
      </c>
      <c r="C3903" s="134">
        <v>118946174</v>
      </c>
      <c r="D3903" s="134">
        <v>9004774.2799999993</v>
      </c>
    </row>
    <row r="3904" spans="2:4">
      <c r="B3904" s="203" t="s">
        <v>1130</v>
      </c>
      <c r="C3904" s="134">
        <v>30254944</v>
      </c>
      <c r="D3904" s="134">
        <v>4000000</v>
      </c>
    </row>
    <row r="3905" spans="2:4">
      <c r="B3905" s="202" t="s">
        <v>1131</v>
      </c>
      <c r="C3905" s="134">
        <v>30254944</v>
      </c>
      <c r="D3905" s="134">
        <v>4000000</v>
      </c>
    </row>
    <row r="3906" spans="2:4">
      <c r="B3906" s="204" t="s">
        <v>298</v>
      </c>
      <c r="C3906" s="136">
        <v>0</v>
      </c>
      <c r="D3906" s="136">
        <v>70471241.459999993</v>
      </c>
    </row>
    <row r="3907" spans="2:4">
      <c r="B3907" s="203" t="s">
        <v>2129</v>
      </c>
      <c r="C3907" s="134">
        <v>0</v>
      </c>
      <c r="D3907" s="134">
        <v>70471241.459999993</v>
      </c>
    </row>
    <row r="3908" spans="2:4">
      <c r="B3908" s="202" t="s">
        <v>2130</v>
      </c>
      <c r="C3908" s="134">
        <v>0</v>
      </c>
      <c r="D3908" s="134">
        <v>70471241.459999993</v>
      </c>
    </row>
    <row r="3909" spans="2:4">
      <c r="B3909" s="204" t="s">
        <v>284</v>
      </c>
      <c r="C3909" s="136">
        <v>6213332841</v>
      </c>
      <c r="D3909" s="136">
        <v>102375714.21000001</v>
      </c>
    </row>
    <row r="3910" spans="2:4">
      <c r="B3910" s="203" t="s">
        <v>282</v>
      </c>
      <c r="C3910" s="134">
        <v>2007597322</v>
      </c>
      <c r="D3910" s="134">
        <v>50374303.370000005</v>
      </c>
    </row>
    <row r="3911" spans="2:4">
      <c r="B3911" s="202" t="s">
        <v>960</v>
      </c>
      <c r="C3911" s="134">
        <v>202959198</v>
      </c>
      <c r="D3911" s="134">
        <v>18707671.330000002</v>
      </c>
    </row>
    <row r="3912" spans="2:4">
      <c r="B3912" s="202" t="s">
        <v>3392</v>
      </c>
      <c r="C3912" s="134">
        <v>111613125</v>
      </c>
      <c r="D3912" s="134">
        <v>0</v>
      </c>
    </row>
    <row r="3913" spans="2:4">
      <c r="B3913" s="202" t="s">
        <v>969</v>
      </c>
      <c r="C3913" s="134">
        <v>313300000</v>
      </c>
      <c r="D3913" s="134">
        <v>8349921.5199999996</v>
      </c>
    </row>
    <row r="3914" spans="2:4">
      <c r="B3914" s="202" t="s">
        <v>970</v>
      </c>
      <c r="C3914" s="134">
        <v>662750000</v>
      </c>
      <c r="D3914" s="134">
        <v>23316710.52</v>
      </c>
    </row>
    <row r="3915" spans="2:4">
      <c r="B3915" s="202" t="s">
        <v>3397</v>
      </c>
      <c r="C3915" s="134">
        <v>602499999</v>
      </c>
      <c r="D3915" s="134">
        <v>0</v>
      </c>
    </row>
    <row r="3916" spans="2:4">
      <c r="B3916" s="202" t="s">
        <v>3398</v>
      </c>
      <c r="C3916" s="134">
        <v>114475000</v>
      </c>
      <c r="D3916" s="134">
        <v>0</v>
      </c>
    </row>
    <row r="3917" spans="2:4">
      <c r="B3917" s="203" t="s">
        <v>607</v>
      </c>
      <c r="C3917" s="134">
        <v>293744908</v>
      </c>
      <c r="D3917" s="134">
        <v>0</v>
      </c>
    </row>
    <row r="3918" spans="2:4">
      <c r="B3918" s="202" t="s">
        <v>2706</v>
      </c>
      <c r="C3918" s="134">
        <v>293744908</v>
      </c>
      <c r="D3918" s="134">
        <v>0</v>
      </c>
    </row>
    <row r="3919" spans="2:4">
      <c r="B3919" s="203" t="s">
        <v>2978</v>
      </c>
      <c r="C3919" s="134">
        <v>308755092</v>
      </c>
      <c r="D3919" s="134">
        <v>0</v>
      </c>
    </row>
    <row r="3920" spans="2:4">
      <c r="B3920" s="202" t="s">
        <v>2706</v>
      </c>
      <c r="C3920" s="134">
        <v>308755092</v>
      </c>
      <c r="D3920" s="134">
        <v>0</v>
      </c>
    </row>
    <row r="3921" spans="2:4">
      <c r="B3921" s="203" t="s">
        <v>3399</v>
      </c>
      <c r="C3921" s="134">
        <v>1205000000</v>
      </c>
      <c r="D3921" s="134">
        <v>0</v>
      </c>
    </row>
    <row r="3922" spans="2:4">
      <c r="B3922" s="202" t="s">
        <v>3400</v>
      </c>
      <c r="C3922" s="134">
        <v>1205000000</v>
      </c>
      <c r="D3922" s="134">
        <v>0</v>
      </c>
    </row>
    <row r="3923" spans="2:4">
      <c r="B3923" s="203" t="s">
        <v>3401</v>
      </c>
      <c r="C3923" s="134">
        <v>563538669</v>
      </c>
      <c r="D3923" s="134">
        <v>0</v>
      </c>
    </row>
    <row r="3924" spans="2:4">
      <c r="B3924" s="202" t="s">
        <v>3402</v>
      </c>
      <c r="C3924" s="134">
        <v>563538669</v>
      </c>
      <c r="D3924" s="134">
        <v>0</v>
      </c>
    </row>
    <row r="3925" spans="2:4">
      <c r="B3925" s="203" t="s">
        <v>3403</v>
      </c>
      <c r="C3925" s="134">
        <v>682415600</v>
      </c>
      <c r="D3925" s="134">
        <v>0</v>
      </c>
    </row>
    <row r="3926" spans="2:4">
      <c r="B3926" s="202" t="s">
        <v>3404</v>
      </c>
      <c r="C3926" s="134">
        <v>682415600</v>
      </c>
      <c r="D3926" s="134">
        <v>0</v>
      </c>
    </row>
    <row r="3927" spans="2:4">
      <c r="B3927" s="203" t="s">
        <v>3405</v>
      </c>
      <c r="C3927" s="134">
        <v>168700000</v>
      </c>
      <c r="D3927" s="134">
        <v>0</v>
      </c>
    </row>
    <row r="3928" spans="2:4">
      <c r="B3928" s="202" t="s">
        <v>3406</v>
      </c>
      <c r="C3928" s="134">
        <v>168700000</v>
      </c>
      <c r="D3928" s="134">
        <v>0</v>
      </c>
    </row>
    <row r="3929" spans="2:4">
      <c r="B3929" s="203" t="s">
        <v>613</v>
      </c>
      <c r="C3929" s="134">
        <v>610031250</v>
      </c>
      <c r="D3929" s="134">
        <v>52001410.840000004</v>
      </c>
    </row>
    <row r="3930" spans="2:4">
      <c r="B3930" s="202" t="s">
        <v>971</v>
      </c>
      <c r="C3930" s="134">
        <v>610031250</v>
      </c>
      <c r="D3930" s="134">
        <v>52001410.840000004</v>
      </c>
    </row>
    <row r="3931" spans="2:4">
      <c r="B3931" s="203" t="s">
        <v>609</v>
      </c>
      <c r="C3931" s="134">
        <v>373550000</v>
      </c>
      <c r="D3931" s="134">
        <v>0</v>
      </c>
    </row>
    <row r="3932" spans="2:4">
      <c r="B3932" s="202" t="s">
        <v>965</v>
      </c>
      <c r="C3932" s="134">
        <v>373550000</v>
      </c>
      <c r="D3932" s="134">
        <v>0</v>
      </c>
    </row>
    <row r="3933" spans="2:4">
      <c r="B3933" s="204" t="s">
        <v>285</v>
      </c>
      <c r="C3933" s="136">
        <v>314705469</v>
      </c>
      <c r="D3933" s="136">
        <v>29128916.040000003</v>
      </c>
    </row>
    <row r="3934" spans="2:4">
      <c r="B3934" s="203" t="s">
        <v>282</v>
      </c>
      <c r="C3934" s="134">
        <v>293687469</v>
      </c>
      <c r="D3934" s="134">
        <v>29128916.040000003</v>
      </c>
    </row>
    <row r="3935" spans="2:4">
      <c r="B3935" s="202" t="s">
        <v>959</v>
      </c>
      <c r="C3935" s="134">
        <v>199036250</v>
      </c>
      <c r="D3935" s="134">
        <v>29128916.040000003</v>
      </c>
    </row>
    <row r="3936" spans="2:4">
      <c r="B3936" s="202" t="s">
        <v>960</v>
      </c>
      <c r="C3936" s="134">
        <v>5000750</v>
      </c>
      <c r="D3936" s="134">
        <v>0</v>
      </c>
    </row>
    <row r="3937" spans="2:4">
      <c r="B3937" s="202" t="s">
        <v>972</v>
      </c>
      <c r="C3937" s="134">
        <v>2500134</v>
      </c>
      <c r="D3937" s="134">
        <v>0</v>
      </c>
    </row>
    <row r="3938" spans="2:4">
      <c r="B3938" s="202" t="s">
        <v>973</v>
      </c>
      <c r="C3938" s="134">
        <v>6444341</v>
      </c>
      <c r="D3938" s="134">
        <v>0</v>
      </c>
    </row>
    <row r="3939" spans="2:4">
      <c r="B3939" s="202" t="s">
        <v>974</v>
      </c>
      <c r="C3939" s="134">
        <v>1455232</v>
      </c>
      <c r="D3939" s="134">
        <v>0</v>
      </c>
    </row>
    <row r="3940" spans="2:4">
      <c r="B3940" s="202" t="s">
        <v>975</v>
      </c>
      <c r="C3940" s="134">
        <v>13461488</v>
      </c>
      <c r="D3940" s="134">
        <v>0</v>
      </c>
    </row>
    <row r="3941" spans="2:4">
      <c r="B3941" s="202" t="s">
        <v>961</v>
      </c>
      <c r="C3941" s="134">
        <v>2868137</v>
      </c>
      <c r="D3941" s="134">
        <v>0</v>
      </c>
    </row>
    <row r="3942" spans="2:4">
      <c r="B3942" s="202" t="s">
        <v>976</v>
      </c>
      <c r="C3942" s="134">
        <v>62921137</v>
      </c>
      <c r="D3942" s="134">
        <v>0</v>
      </c>
    </row>
    <row r="3943" spans="2:4">
      <c r="B3943" s="203" t="s">
        <v>2979</v>
      </c>
      <c r="C3943" s="134">
        <v>21018000</v>
      </c>
      <c r="D3943" s="134">
        <v>0</v>
      </c>
    </row>
    <row r="3944" spans="2:4">
      <c r="B3944" s="202" t="s">
        <v>977</v>
      </c>
      <c r="C3944" s="134">
        <v>21018000</v>
      </c>
      <c r="D3944" s="134">
        <v>0</v>
      </c>
    </row>
    <row r="3945" spans="2:4">
      <c r="B3945" s="95" t="s">
        <v>978</v>
      </c>
      <c r="C3945" s="93">
        <v>113668099604</v>
      </c>
      <c r="D3945" s="93">
        <v>53197922473.409996</v>
      </c>
    </row>
    <row r="3946" spans="2:4">
      <c r="B3946" s="94" t="s">
        <v>279</v>
      </c>
      <c r="C3946" s="92">
        <v>113668099604</v>
      </c>
      <c r="D3946" s="92">
        <v>53197922473.409996</v>
      </c>
    </row>
    <row r="3947" spans="2:4">
      <c r="B3947" s="101" t="s">
        <v>2536</v>
      </c>
      <c r="C3947" s="134">
        <v>113668099604</v>
      </c>
      <c r="D3947" s="134">
        <v>53197922473.409996</v>
      </c>
    </row>
    <row r="3948" spans="2:4">
      <c r="B3948" s="204" t="s">
        <v>281</v>
      </c>
      <c r="C3948" s="136">
        <v>22897647271</v>
      </c>
      <c r="D3948" s="136">
        <v>4827571286.6999998</v>
      </c>
    </row>
    <row r="3949" spans="2:4">
      <c r="B3949" s="203" t="s">
        <v>282</v>
      </c>
      <c r="C3949" s="134">
        <v>22897647271</v>
      </c>
      <c r="D3949" s="134">
        <v>4827571286.6999998</v>
      </c>
    </row>
    <row r="3950" spans="2:4">
      <c r="B3950" s="204" t="s">
        <v>298</v>
      </c>
      <c r="C3950" s="136">
        <v>2075043163</v>
      </c>
      <c r="D3950" s="136">
        <v>2047562803.8599999</v>
      </c>
    </row>
    <row r="3951" spans="2:4">
      <c r="B3951" s="203" t="s">
        <v>282</v>
      </c>
      <c r="C3951" s="134">
        <v>2075043163</v>
      </c>
      <c r="D3951" s="134">
        <v>2047562803.8599999</v>
      </c>
    </row>
    <row r="3952" spans="2:4">
      <c r="B3952" s="204" t="s">
        <v>284</v>
      </c>
      <c r="C3952" s="136">
        <v>88695409170</v>
      </c>
      <c r="D3952" s="136">
        <v>46322788382.849998</v>
      </c>
    </row>
    <row r="3953" spans="2:4">
      <c r="B3953" s="203" t="s">
        <v>282</v>
      </c>
      <c r="C3953" s="134">
        <v>88695409170</v>
      </c>
      <c r="D3953" s="134">
        <v>46322788382.849998</v>
      </c>
    </row>
    <row r="3954" spans="2:4">
      <c r="B3954" s="105" t="s">
        <v>614</v>
      </c>
      <c r="C3954" s="100">
        <v>1532354614554</v>
      </c>
      <c r="D3954" s="100">
        <v>629374196441.24048</v>
      </c>
    </row>
    <row r="3955" spans="2:4">
      <c r="B3955" s="102" t="s">
        <v>26</v>
      </c>
    </row>
    <row r="3956" spans="2:4" ht="37.200000000000003" customHeight="1">
      <c r="B3956" s="209" t="s">
        <v>4053</v>
      </c>
      <c r="C3956" s="209"/>
      <c r="D3956" s="209"/>
    </row>
    <row r="3957" spans="2:4" ht="33" customHeight="1">
      <c r="B3957" s="209" t="s">
        <v>2535</v>
      </c>
      <c r="C3957" s="209"/>
    </row>
    <row r="3958" spans="2:4">
      <c r="B3958" s="209" t="s">
        <v>27</v>
      </c>
      <c r="C3958" s="209"/>
    </row>
    <row r="3959" spans="2:4">
      <c r="B3959" s="210" t="s">
        <v>28</v>
      </c>
      <c r="C3959" s="210"/>
    </row>
  </sheetData>
  <mergeCells count="13">
    <mergeCell ref="B3956:D3956"/>
    <mergeCell ref="B3957:C3957"/>
    <mergeCell ref="B3958:C3958"/>
    <mergeCell ref="B3959:C3959"/>
    <mergeCell ref="A1:D1"/>
    <mergeCell ref="A2:D2"/>
    <mergeCell ref="A3:D3"/>
    <mergeCell ref="A5:E5"/>
    <mergeCell ref="A6:D6"/>
    <mergeCell ref="A7:D7"/>
    <mergeCell ref="A8:D8"/>
    <mergeCell ref="B11:B12"/>
    <mergeCell ref="D11:D12"/>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4096B-9171-4198-BF70-131846C9030F}">
  <dimension ref="A1:H44"/>
  <sheetViews>
    <sheetView showGridLines="0" zoomScale="90" zoomScaleNormal="90" workbookViewId="0">
      <selection activeCell="F33" sqref="F33"/>
    </sheetView>
  </sheetViews>
  <sheetFormatPr baseColWidth="10" defaultColWidth="11.44140625" defaultRowHeight="14.4"/>
  <cols>
    <col min="1" max="1" width="15.5546875" customWidth="1"/>
    <col min="2" max="2" width="78.44140625" customWidth="1"/>
    <col min="3" max="3" width="17.109375" customWidth="1"/>
    <col min="4" max="4" width="18.109375" customWidth="1"/>
    <col min="6" max="6" width="13.109375" bestFit="1" customWidth="1"/>
    <col min="8" max="8" width="13.109375" bestFit="1" customWidth="1"/>
    <col min="9" max="9" width="15.109375" bestFit="1" customWidth="1"/>
  </cols>
  <sheetData>
    <row r="1" spans="1:8" ht="28.5" customHeight="1">
      <c r="A1" s="211" t="s">
        <v>0</v>
      </c>
      <c r="B1" s="211"/>
      <c r="C1" s="211"/>
      <c r="D1" s="211"/>
      <c r="E1" s="211"/>
      <c r="F1" s="3"/>
    </row>
    <row r="2" spans="1:8" ht="21" customHeight="1">
      <c r="A2" s="212" t="s">
        <v>1</v>
      </c>
      <c r="B2" s="212"/>
      <c r="C2" s="212"/>
      <c r="D2" s="212"/>
      <c r="E2" s="212"/>
      <c r="F2" s="2"/>
      <c r="H2" s="12">
        <v>0</v>
      </c>
    </row>
    <row r="3" spans="1:8" ht="15" customHeight="1">
      <c r="A3" s="219" t="s">
        <v>2</v>
      </c>
      <c r="B3" s="219"/>
      <c r="C3" s="219"/>
      <c r="D3" s="219"/>
      <c r="E3" s="219"/>
      <c r="F3" s="1"/>
    </row>
    <row r="5" spans="1:8" ht="18.75" customHeight="1">
      <c r="A5" s="221" t="s">
        <v>615</v>
      </c>
      <c r="B5" s="221"/>
      <c r="C5" s="221"/>
      <c r="D5" s="221"/>
      <c r="E5" s="221"/>
      <c r="F5" s="4"/>
    </row>
    <row r="6" spans="1:8" ht="18">
      <c r="A6" s="215" t="s">
        <v>4052</v>
      </c>
      <c r="B6" s="215"/>
      <c r="C6" s="215"/>
      <c r="D6" s="215"/>
      <c r="E6" s="215"/>
      <c r="F6" s="5"/>
    </row>
    <row r="7" spans="1:8" ht="15.6">
      <c r="A7" s="223" t="s">
        <v>5</v>
      </c>
      <c r="B7" s="223"/>
      <c r="C7" s="223"/>
      <c r="D7" s="223"/>
      <c r="E7" s="223"/>
      <c r="F7" s="6"/>
    </row>
    <row r="10" spans="1:8" ht="15" customHeight="1">
      <c r="B10" s="222" t="s">
        <v>6</v>
      </c>
      <c r="C10" s="49" t="s">
        <v>7</v>
      </c>
      <c r="D10" s="224" t="s">
        <v>8</v>
      </c>
    </row>
    <row r="11" spans="1:8" ht="14.4" customHeight="1">
      <c r="B11" s="222"/>
      <c r="C11" s="50" t="s">
        <v>3067</v>
      </c>
      <c r="D11" s="224"/>
    </row>
    <row r="12" spans="1:8" ht="14.4" customHeight="1">
      <c r="B12" s="22" t="s">
        <v>14</v>
      </c>
      <c r="C12" s="28">
        <f>C13+C26</f>
        <v>45231.789592000001</v>
      </c>
      <c r="D12" s="115">
        <f>D13+D26</f>
        <v>17999.211967470004</v>
      </c>
      <c r="E12" s="44"/>
    </row>
    <row r="13" spans="1:8" s="7" customFormat="1" ht="14.4" customHeight="1">
      <c r="B13" s="81" t="s">
        <v>616</v>
      </c>
      <c r="C13" s="83">
        <f>C14</f>
        <v>44391.789592000001</v>
      </c>
      <c r="D13" s="125">
        <f>D14</f>
        <v>17860.992767470005</v>
      </c>
      <c r="E13" s="44"/>
      <c r="F13"/>
    </row>
    <row r="14" spans="1:8" s="7" customFormat="1">
      <c r="B14" s="23" t="s">
        <v>617</v>
      </c>
      <c r="C14" s="37">
        <f>C15+C20</f>
        <v>44391.789592000001</v>
      </c>
      <c r="D14" s="126">
        <f>D15+D20</f>
        <v>17860.992767470005</v>
      </c>
      <c r="E14" s="44"/>
      <c r="F14"/>
    </row>
    <row r="15" spans="1:8" s="7" customFormat="1">
      <c r="B15" s="84" t="s">
        <v>618</v>
      </c>
      <c r="C15" s="111">
        <f>SUM(C16:C19)</f>
        <v>1284.405996</v>
      </c>
      <c r="D15" s="123">
        <f>SUM(D16:D19)</f>
        <v>442.3218</v>
      </c>
      <c r="E15" s="44"/>
      <c r="F15"/>
    </row>
    <row r="16" spans="1:8" s="7" customFormat="1">
      <c r="B16" s="54" t="s">
        <v>619</v>
      </c>
      <c r="C16" s="77">
        <v>399.99599999999998</v>
      </c>
      <c r="D16" s="114">
        <v>162.5112</v>
      </c>
      <c r="E16" s="44"/>
      <c r="F16" s="113"/>
      <c r="G16" s="110"/>
    </row>
    <row r="17" spans="2:6" s="7" customFormat="1">
      <c r="B17" s="54" t="s">
        <v>620</v>
      </c>
      <c r="C17" s="77">
        <v>683.82999600000005</v>
      </c>
      <c r="D17" s="114">
        <v>229.11760000000001</v>
      </c>
      <c r="E17" s="44"/>
      <c r="F17"/>
    </row>
    <row r="18" spans="2:6" s="7" customFormat="1">
      <c r="B18" s="54" t="s">
        <v>621</v>
      </c>
      <c r="C18" s="77">
        <v>153.78</v>
      </c>
      <c r="D18" s="114">
        <v>50.692999999999998</v>
      </c>
      <c r="E18" s="44"/>
      <c r="F18"/>
    </row>
    <row r="19" spans="2:6" s="7" customFormat="1">
      <c r="B19" s="54" t="s">
        <v>622</v>
      </c>
      <c r="C19" s="77">
        <v>46.8</v>
      </c>
      <c r="D19" s="114">
        <v>0</v>
      </c>
      <c r="E19" s="44"/>
      <c r="F19"/>
    </row>
    <row r="20" spans="2:6" s="7" customFormat="1">
      <c r="B20" s="84" t="s">
        <v>623</v>
      </c>
      <c r="C20" s="27">
        <f>SUM(C21:C25)</f>
        <v>43107.383596</v>
      </c>
      <c r="D20" s="124">
        <f>SUM(D21:D25)</f>
        <v>17418.670967470003</v>
      </c>
      <c r="E20" s="44"/>
      <c r="F20"/>
    </row>
    <row r="21" spans="2:6" s="7" customFormat="1">
      <c r="B21" s="54" t="s">
        <v>624</v>
      </c>
      <c r="C21" s="112">
        <v>30658.570800000001</v>
      </c>
      <c r="D21" s="122">
        <v>12340.59215</v>
      </c>
      <c r="E21" s="44"/>
      <c r="F21"/>
    </row>
    <row r="22" spans="2:6" s="7" customFormat="1">
      <c r="B22" s="54" t="s">
        <v>625</v>
      </c>
      <c r="C22" s="77">
        <v>84</v>
      </c>
      <c r="D22" s="114">
        <v>34.503500000000003</v>
      </c>
      <c r="E22" s="44"/>
      <c r="F22"/>
    </row>
    <row r="23" spans="2:6" s="7" customFormat="1">
      <c r="B23" s="54" t="s">
        <v>4032</v>
      </c>
      <c r="C23" s="77">
        <v>216</v>
      </c>
      <c r="D23" s="114">
        <v>116.154</v>
      </c>
      <c r="E23" s="44"/>
      <c r="F23"/>
    </row>
    <row r="24" spans="2:6" s="7" customFormat="1">
      <c r="B24" s="54" t="s">
        <v>626</v>
      </c>
      <c r="C24" s="77">
        <v>7613.0186400000002</v>
      </c>
      <c r="D24" s="114">
        <v>3074.83682</v>
      </c>
      <c r="E24" s="44"/>
      <c r="F24"/>
    </row>
    <row r="25" spans="2:6" s="7" customFormat="1">
      <c r="B25" s="54" t="s">
        <v>627</v>
      </c>
      <c r="C25" s="77">
        <v>4535.7941559999999</v>
      </c>
      <c r="D25" s="114">
        <v>1852.5844974700001</v>
      </c>
      <c r="E25" s="44"/>
      <c r="F25"/>
    </row>
    <row r="26" spans="2:6" s="7" customFormat="1">
      <c r="B26" s="81" t="s">
        <v>57</v>
      </c>
      <c r="C26" s="82">
        <f t="shared" ref="C26:D27" si="0">C27</f>
        <v>840</v>
      </c>
      <c r="D26" s="125">
        <f t="shared" si="0"/>
        <v>138.2192</v>
      </c>
      <c r="E26" s="44"/>
      <c r="F26"/>
    </row>
    <row r="27" spans="2:6" s="7" customFormat="1">
      <c r="B27" s="23" t="s">
        <v>629</v>
      </c>
      <c r="C27" s="37">
        <f t="shared" si="0"/>
        <v>840</v>
      </c>
      <c r="D27" s="114">
        <f t="shared" si="0"/>
        <v>138.2192</v>
      </c>
      <c r="E27" s="44"/>
      <c r="F27"/>
    </row>
    <row r="28" spans="2:6" s="7" customFormat="1">
      <c r="B28" s="84" t="s">
        <v>630</v>
      </c>
      <c r="C28" s="111">
        <f>C29+C30</f>
        <v>840</v>
      </c>
      <c r="D28" s="124">
        <f>D29+D30</f>
        <v>138.2192</v>
      </c>
      <c r="E28" s="44"/>
    </row>
    <row r="29" spans="2:6" s="7" customFormat="1">
      <c r="B29" s="54" t="s">
        <v>4033</v>
      </c>
      <c r="C29" s="77">
        <v>155.37245100000001</v>
      </c>
      <c r="D29" s="122">
        <v>26.191199999999998</v>
      </c>
      <c r="E29" s="44"/>
    </row>
    <row r="30" spans="2:6" s="7" customFormat="1">
      <c r="B30" s="54" t="s">
        <v>4034</v>
      </c>
      <c r="C30" s="77">
        <v>684.62754900000004</v>
      </c>
      <c r="D30" s="114">
        <v>112.02800000000001</v>
      </c>
      <c r="E30" s="44"/>
    </row>
    <row r="31" spans="2:6">
      <c r="B31" s="34" t="s">
        <v>45</v>
      </c>
      <c r="C31" s="30">
        <f>C13+C26</f>
        <v>45231.789592000001</v>
      </c>
      <c r="D31" s="119">
        <f>D13+D26</f>
        <v>17999.211967470004</v>
      </c>
      <c r="E31" s="44"/>
    </row>
    <row r="32" spans="2:6">
      <c r="B32" s="15" t="s">
        <v>26</v>
      </c>
      <c r="C32" s="16"/>
      <c r="D32" s="16"/>
    </row>
    <row r="33" spans="2:5" ht="21.6" customHeight="1">
      <c r="B33" s="209" t="s">
        <v>4053</v>
      </c>
      <c r="C33" s="209"/>
      <c r="D33" s="209"/>
      <c r="E33" s="8"/>
    </row>
    <row r="34" spans="2:5" ht="14.4" customHeight="1">
      <c r="B34" s="45" t="s">
        <v>628</v>
      </c>
      <c r="C34" s="45"/>
      <c r="D34" s="45"/>
    </row>
    <row r="35" spans="2:5" ht="12.75" customHeight="1">
      <c r="B35" s="15" t="s">
        <v>46</v>
      </c>
      <c r="C35" s="16"/>
      <c r="D35" s="16"/>
    </row>
    <row r="36" spans="2:5" ht="18.600000000000001" customHeight="1">
      <c r="B36" s="209"/>
      <c r="C36" s="209"/>
      <c r="D36" s="209"/>
    </row>
    <row r="37" spans="2:5" ht="30" customHeight="1">
      <c r="B37" s="209"/>
      <c r="C37" s="209"/>
      <c r="D37" s="209"/>
    </row>
    <row r="38" spans="2:5">
      <c r="B38" s="9"/>
      <c r="C38" s="10"/>
    </row>
    <row r="39" spans="2:5">
      <c r="B39" s="9"/>
      <c r="C39" s="10"/>
    </row>
    <row r="40" spans="2:5">
      <c r="B40" s="9"/>
      <c r="C40" s="10"/>
    </row>
    <row r="41" spans="2:5">
      <c r="B41" s="9"/>
      <c r="C41" s="10"/>
    </row>
    <row r="42" spans="2:5">
      <c r="B42" s="9"/>
      <c r="C42" s="10"/>
    </row>
    <row r="43" spans="2:5">
      <c r="B43" s="9"/>
      <c r="C43" s="10"/>
    </row>
    <row r="44" spans="2:5">
      <c r="B44" s="9"/>
      <c r="C44" s="10"/>
    </row>
  </sheetData>
  <mergeCells count="10">
    <mergeCell ref="A1:E1"/>
    <mergeCell ref="A2:E2"/>
    <mergeCell ref="A3:E3"/>
    <mergeCell ref="A5:E5"/>
    <mergeCell ref="A6:E6"/>
    <mergeCell ref="B36:D37"/>
    <mergeCell ref="B33:D33"/>
    <mergeCell ref="A7:E7"/>
    <mergeCell ref="B10:B11"/>
    <mergeCell ref="D10:D11"/>
  </mergeCells>
  <pageMargins left="0.7" right="0.7" top="0.75" bottom="0.75" header="0.3" footer="0.3"/>
  <pageSetup orientation="portrait" r:id="rId1"/>
  <ignoredErrors>
    <ignoredError sqref="D20"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F2051731F90E4A81F5ABF3E3054ABB" ma:contentTypeVersion="12" ma:contentTypeDescription="Create a new document." ma:contentTypeScope="" ma:versionID="1c571cbe103824bc6d5cc904756b19a8">
  <xsd:schema xmlns:xsd="http://www.w3.org/2001/XMLSchema" xmlns:xs="http://www.w3.org/2001/XMLSchema" xmlns:p="http://schemas.microsoft.com/office/2006/metadata/properties" xmlns:ns2="c32176ac-cccf-46d9-9564-a55966a26443" xmlns:ns3="27b106c2-2eb6-4f76-8712-c370ecd06fde" targetNamespace="http://schemas.microsoft.com/office/2006/metadata/properties" ma:root="true" ma:fieldsID="94e4f3abfb95bd214dac7f36de374c81" ns2:_="" ns3:_="">
    <xsd:import namespace="c32176ac-cccf-46d9-9564-a55966a26443"/>
    <xsd:import namespace="27b106c2-2eb6-4f76-8712-c370ecd06f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176ac-cccf-46d9-9564-a55966a264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5897501-dae5-4a7c-aa0b-8da91be5615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b106c2-2eb6-4f76-8712-c370ecd06fd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a3062e5-6eff-4773-9c0f-40d25f097bc7}" ma:internalName="TaxCatchAll" ma:showField="CatchAllData" ma:web="27b106c2-2eb6-4f76-8712-c370ecd06f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7b106c2-2eb6-4f76-8712-c370ecd06fde" xsi:nil="true"/>
    <lcf76f155ced4ddcb4097134ff3c332f xmlns="c32176ac-cccf-46d9-9564-a55966a26443">
      <Terms xmlns="http://schemas.microsoft.com/office/infopath/2007/PartnerControls"/>
    </lcf76f155ced4ddcb4097134ff3c332f>
    <SharedWithUsers xmlns="27b106c2-2eb6-4f76-8712-c370ecd06fde">
      <UserInfo>
        <DisplayName>Rafael F. Jovine Z.</DisplayName>
        <AccountId>139</AccountId>
        <AccountType/>
      </UserInfo>
      <UserInfo>
        <DisplayName>Katherine M. Peguero F.</DisplayName>
        <AccountId>14</AccountId>
        <AccountType/>
      </UserInfo>
      <UserInfo>
        <DisplayName>Sorangel González Díaz</DisplayName>
        <AccountId>19</AccountId>
        <AccountType/>
      </UserInfo>
      <UserInfo>
        <DisplayName>Nickol Rodriguez Fernandez</DisplayName>
        <AccountId>171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1105D2-1ADA-47CC-9F69-E7F5F26571A8}"/>
</file>

<file path=customXml/itemProps2.xml><?xml version="1.0" encoding="utf-8"?>
<ds:datastoreItem xmlns:ds="http://schemas.openxmlformats.org/officeDocument/2006/customXml" ds:itemID="{06840239-D551-4719-A05A-0DA694200ED9}">
  <ds:schemaRefs>
    <ds:schemaRef ds:uri="http://www.w3.org/XML/1998/namespace"/>
    <ds:schemaRef ds:uri="http://purl.org/dc/elements/1.1/"/>
    <ds:schemaRef ds:uri="http://schemas.microsoft.com/office/infopath/2007/PartnerControls"/>
    <ds:schemaRef ds:uri="http://purl.org/dc/terms/"/>
    <ds:schemaRef ds:uri="http://schemas.microsoft.com/office/2006/documentManagement/types"/>
    <ds:schemaRef ds:uri="36e5d76a-6e18-480e-ae09-cb0d66b73c46"/>
    <ds:schemaRef ds:uri="http://schemas.openxmlformats.org/package/2006/metadata/core-properties"/>
    <ds:schemaRef ds:uri="http://schemas.microsoft.com/office/2006/metadata/properties"/>
    <ds:schemaRef ds:uri="ba7c38e2-d2af-4c67-b1b9-431aa83ab30e"/>
    <ds:schemaRef ds:uri="http://purl.org/dc/dcmitype/"/>
  </ds:schemaRefs>
</ds:datastoreItem>
</file>

<file path=customXml/itemProps3.xml><?xml version="1.0" encoding="utf-8"?>
<ds:datastoreItem xmlns:ds="http://schemas.openxmlformats.org/officeDocument/2006/customXml" ds:itemID="{FD7A7C53-7498-459B-ABC4-1908023CBE6A}">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Fiscal Mes</vt:lpstr>
      <vt:lpstr>Económica</vt:lpstr>
      <vt:lpstr>Institucional</vt:lpstr>
      <vt:lpstr>Funcional</vt:lpstr>
      <vt:lpstr>Género</vt:lpstr>
      <vt:lpstr>Cambio climático</vt:lpstr>
      <vt:lpstr>Objetal</vt:lpstr>
      <vt:lpstr>Proyectos de inversión</vt:lpstr>
      <vt:lpstr>Subsidios Sociales</vt:lpstr>
      <vt:lpstr>Aerodom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nrodriguez@digepres.gob.do</dc:creator>
  <cp:keywords/>
  <dc:description/>
  <cp:lastModifiedBy>Nickol Rodriguez Fernandez</cp:lastModifiedBy>
  <cp:revision/>
  <dcterms:created xsi:type="dcterms:W3CDTF">2020-08-19T17:32:46Z</dcterms:created>
  <dcterms:modified xsi:type="dcterms:W3CDTF">2024-06-11T18:04:35Z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0x0101007BF2051731F90E4A81F5ABF3E3054ABB</vt:lpwstr>
  </property>
  <property fmtid="{D5CDD505-2E9C-101B-9397-08002B2CF9AE}" pid="3" name="MediaServiceImageTags">
    <vt:lpwstr/>
  </property>
</Properties>
</file>